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240" yWindow="45" windowWidth="19440" windowHeight="7995"/>
  </bookViews>
  <sheets>
    <sheet name="Sheet1" sheetId="1" r:id="rId1"/>
    <sheet name="Sheet2" sheetId="2" r:id="rId2"/>
    <sheet name="Sheet3" sheetId="3" r:id="rId3"/>
  </sheets>
  <definedNames>
    <definedName name="gotop" localSheetId="0">Sheet1!$M$1</definedName>
    <definedName name="_xlnm.Print_Area" localSheetId="0">Sheet1!$A$1:$Q$173</definedName>
    <definedName name="_xlnm.Print_Titles" localSheetId="0">Sheet1!$5:$5</definedName>
  </definedNames>
  <calcPr calcId="125725"/>
</workbook>
</file>

<file path=xl/calcChain.xml><?xml version="1.0" encoding="utf-8"?>
<calcChain xmlns="http://schemas.openxmlformats.org/spreadsheetml/2006/main">
  <c r="P156" i="1"/>
  <c r="P155"/>
  <c r="P150"/>
  <c r="P146"/>
  <c r="P147"/>
  <c r="P30"/>
  <c r="P91"/>
  <c r="P88"/>
  <c r="P84"/>
  <c r="P83"/>
  <c r="P82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95"/>
  <c r="P94"/>
  <c r="P93"/>
  <c r="P92"/>
  <c r="P90"/>
  <c r="P89"/>
  <c r="P87"/>
  <c r="P86"/>
  <c r="P85"/>
  <c r="P101"/>
  <c r="P100"/>
  <c r="P98"/>
  <c r="P97"/>
  <c r="P96"/>
  <c r="P60"/>
  <c r="P104"/>
  <c r="P103"/>
  <c r="P102"/>
  <c r="P46"/>
  <c r="P45"/>
  <c r="P44"/>
  <c r="P43"/>
  <c r="P42"/>
  <c r="P41"/>
  <c r="P40"/>
  <c r="P39"/>
  <c r="P38"/>
  <c r="P37"/>
  <c r="P36"/>
  <c r="P34"/>
  <c r="P33"/>
  <c r="P54"/>
  <c r="P53"/>
  <c r="P52"/>
  <c r="P51"/>
  <c r="P50"/>
  <c r="P48"/>
  <c r="P47"/>
  <c r="P8"/>
  <c r="P9"/>
  <c r="P10"/>
  <c r="P11"/>
  <c r="P12"/>
  <c r="P13"/>
  <c r="P16"/>
  <c r="P18"/>
  <c r="P23"/>
  <c r="P24"/>
  <c r="P25"/>
  <c r="P26"/>
  <c r="P27"/>
  <c r="P29"/>
  <c r="P31"/>
  <c r="P32"/>
  <c r="P55"/>
  <c r="P56"/>
  <c r="P57"/>
  <c r="P58"/>
  <c r="P59"/>
  <c r="P105"/>
  <c r="P106"/>
  <c r="P7"/>
</calcChain>
</file>

<file path=xl/sharedStrings.xml><?xml version="1.0" encoding="utf-8"?>
<sst xmlns="http://schemas.openxmlformats.org/spreadsheetml/2006/main" count="519" uniqueCount="380">
  <si>
    <t>Model</t>
  </si>
  <si>
    <t>Lease/ Mo.</t>
  </si>
  <si>
    <t>Features</t>
  </si>
  <si>
    <t xml:space="preserve"> Service Rate</t>
  </si>
  <si>
    <t>Notes</t>
  </si>
  <si>
    <t>City of Burlington</t>
  </si>
  <si>
    <t>Location/Department</t>
  </si>
  <si>
    <t>IP Address</t>
  </si>
  <si>
    <t>Install Date</t>
  </si>
  <si>
    <t>Current Meter</t>
  </si>
  <si>
    <t>Average Annual Cost of Operation</t>
  </si>
  <si>
    <t>Mayor</t>
  </si>
  <si>
    <t>HP-4000</t>
  </si>
  <si>
    <t>Jennifer Kaulius/Use CEDO's MFP</t>
  </si>
  <si>
    <t>Clerk/Treasurer</t>
  </si>
  <si>
    <t>Bizhub C-550</t>
  </si>
  <si>
    <t>836,830-b/131,575-c</t>
  </si>
  <si>
    <t>Savin 8055</t>
  </si>
  <si>
    <t>192.168.1.62</t>
  </si>
  <si>
    <t>192.168.1.036</t>
  </si>
  <si>
    <t>CFU, side deck, finisher, punch</t>
  </si>
  <si>
    <t>CFU, side deck, finisher, punch??</t>
  </si>
  <si>
    <t>Amy Bove</t>
  </si>
  <si>
    <t>IR-3300</t>
  </si>
  <si>
    <t>Dealer</t>
  </si>
  <si>
    <t>SymQuest</t>
  </si>
  <si>
    <t>Conway</t>
  </si>
  <si>
    <t>192.168.1.207</t>
  </si>
  <si>
    <t>Cabinet</t>
  </si>
  <si>
    <t>HP-4300</t>
  </si>
  <si>
    <t>192.168.1.12</t>
  </si>
  <si>
    <t>MICR check printer</t>
  </si>
  <si>
    <t>Not on Sentinel</t>
  </si>
  <si>
    <t>SymQuest/660878</t>
  </si>
  <si>
    <t>SymQuest/108201</t>
  </si>
  <si>
    <t>USNC042336</t>
  </si>
  <si>
    <t>HP-8150DN</t>
  </si>
  <si>
    <t>SymQuest/103490</t>
  </si>
  <si>
    <t>Eliminate</t>
  </si>
  <si>
    <t>Attorney's Office</t>
  </si>
  <si>
    <t>Linda Blanchard</t>
  </si>
  <si>
    <t>Oce IM4512</t>
  </si>
  <si>
    <t>CFU, sm. Finisher,fax,</t>
  </si>
  <si>
    <t>192.168.1.68</t>
  </si>
  <si>
    <t>Oce</t>
  </si>
  <si>
    <t>192.168.1.213</t>
  </si>
  <si>
    <t>SymQuest/103495</t>
  </si>
  <si>
    <t>Planning &amp; Zoning</t>
  </si>
  <si>
    <t>Nic Anderson</t>
  </si>
  <si>
    <t>Finisher, CFU, print, scan, fax</t>
  </si>
  <si>
    <t>???</t>
  </si>
  <si>
    <t>Want scanner added</t>
  </si>
  <si>
    <t>KM-500ci</t>
  </si>
  <si>
    <t>192.168.1.55</t>
  </si>
  <si>
    <t>HP-2015</t>
  </si>
  <si>
    <t>192.168.1.43</t>
  </si>
  <si>
    <t>SymQues/116014</t>
  </si>
  <si>
    <t>HP-2055</t>
  </si>
  <si>
    <t>192.168.1.29</t>
  </si>
  <si>
    <t>SymQuest/122937</t>
  </si>
  <si>
    <t>192.168.1.28</t>
  </si>
  <si>
    <t>Public Printer (assessor)</t>
  </si>
  <si>
    <t>CEDO</t>
  </si>
  <si>
    <t>Denise Girard</t>
  </si>
  <si>
    <t>KM-552ci</t>
  </si>
  <si>
    <t>192.168.1.54</t>
  </si>
  <si>
    <t>CFU, finisher,</t>
  </si>
  <si>
    <t>HP-laser 4 plus</t>
  </si>
  <si>
    <t>192.168.1.630</t>
  </si>
  <si>
    <t>SymQuest/103492?</t>
  </si>
  <si>
    <t>backroom</t>
  </si>
  <si>
    <t>192.168.1.64</t>
  </si>
  <si>
    <t>annex</t>
  </si>
  <si>
    <t>192.168.1.61</t>
  </si>
  <si>
    <t>DPW-Code Enforcement</t>
  </si>
  <si>
    <t>192.168.0.59</t>
  </si>
  <si>
    <t>LJ Pro 220</t>
  </si>
  <si>
    <t>Color MFP</t>
  </si>
  <si>
    <t>Envelope feeder &amp; 2 drawers</t>
  </si>
  <si>
    <t>SymQuest/113781</t>
  </si>
  <si>
    <t>DJ 6940</t>
  </si>
  <si>
    <t>Deb Dalton</t>
  </si>
  <si>
    <t>Note:  Central MFP</t>
  </si>
  <si>
    <t>DPW--</t>
  </si>
  <si>
    <t>HP-2300</t>
  </si>
  <si>
    <t>SymQuest/116479</t>
  </si>
  <si>
    <t>192.168.0.45</t>
  </si>
  <si>
    <t>Permit printer, 2 drawers, yellow and blue paper</t>
  </si>
  <si>
    <t>Valerie Ducharme</t>
  </si>
  <si>
    <t>192.168.0.47</t>
  </si>
  <si>
    <t>finisher,cfu,punch,fax</t>
  </si>
  <si>
    <t>Xerox 7755 color</t>
  </si>
  <si>
    <t>engineering</t>
  </si>
  <si>
    <t>HP Wide Format</t>
  </si>
  <si>
    <t>Being replaced by Bill in October</t>
  </si>
  <si>
    <t>HP-3005</t>
  </si>
  <si>
    <t>192.168.0.51</t>
  </si>
  <si>
    <t>SymQuest/118042</t>
  </si>
  <si>
    <t>excavation</t>
  </si>
  <si>
    <t>HP-2035</t>
  </si>
  <si>
    <t xml:space="preserve">SymQuest </t>
  </si>
  <si>
    <t>Pat's Office</t>
  </si>
  <si>
    <t>OJ 7210</t>
  </si>
  <si>
    <t>192.168.0.42</t>
  </si>
  <si>
    <t>inkjet</t>
  </si>
  <si>
    <t>traffic-Billy</t>
  </si>
  <si>
    <t>OJ 6480</t>
  </si>
  <si>
    <t>Epson B510DN</t>
  </si>
  <si>
    <t>serial LX4E001015</t>
  </si>
  <si>
    <t>equipment maintenance</t>
  </si>
  <si>
    <t>LJ M-1522 MFP</t>
  </si>
  <si>
    <t>laser</t>
  </si>
  <si>
    <t>Rob Green</t>
  </si>
  <si>
    <t>DJ 960c</t>
  </si>
  <si>
    <t>Streets/Map</t>
  </si>
  <si>
    <t>LHP-1200</t>
  </si>
  <si>
    <t>192.168.0.43</t>
  </si>
  <si>
    <t>Water distribution</t>
  </si>
  <si>
    <t>HP-1606dn</t>
  </si>
  <si>
    <t>Parks and Recreation</t>
  </si>
  <si>
    <t>OCE-CM 5520</t>
  </si>
  <si>
    <t>CFU, booklet finisher, punch</t>
  </si>
  <si>
    <t>FAX CFX 3500if</t>
  </si>
  <si>
    <t>192.168.0.52</t>
  </si>
  <si>
    <t>Leddy</t>
  </si>
  <si>
    <t>OCE 3512</t>
  </si>
  <si>
    <t>CFU, sm. Finisher, print</t>
  </si>
  <si>
    <t>Sharp FAX</t>
  </si>
  <si>
    <t>Miller</t>
  </si>
  <si>
    <t>OCE 3520</t>
  </si>
  <si>
    <t>local</t>
  </si>
  <si>
    <t>CFU, Finisher</t>
  </si>
  <si>
    <t>HP DJ 6940</t>
  </si>
  <si>
    <t>Main office</t>
  </si>
  <si>
    <t>Meissa's office</t>
  </si>
  <si>
    <t>North Beach</t>
  </si>
  <si>
    <t>Sharp AL 1551</t>
  </si>
  <si>
    <t>unconnected desktop</t>
  </si>
  <si>
    <t>Sharp fax</t>
  </si>
  <si>
    <t>small unit</t>
  </si>
  <si>
    <t>Epson 2540</t>
  </si>
  <si>
    <t>Solution--Desktop that does everything</t>
  </si>
  <si>
    <t>Cemetary</t>
  </si>
  <si>
    <t>BR0DCP 7020</t>
  </si>
  <si>
    <t>very small brother desktop</t>
  </si>
  <si>
    <t>HP-2600 color</t>
  </si>
  <si>
    <t>HP-1100</t>
  </si>
  <si>
    <t>SymQuest/106592</t>
  </si>
  <si>
    <t>HP-1040 fax</t>
  </si>
  <si>
    <t>HP-4500 inkjet</t>
  </si>
  <si>
    <t>Wants floor model with color (11 x 17)</t>
  </si>
  <si>
    <t>consolidate to one unit with 1370DN at desk</t>
  </si>
  <si>
    <t>Boathouse(Erin Moreau)</t>
  </si>
  <si>
    <t>Imageclass MF 4370 dn</t>
  </si>
  <si>
    <t>Marketplace</t>
  </si>
  <si>
    <t>Konica Minolta C-253</t>
  </si>
  <si>
    <t>Copy, scan, print, fax</t>
  </si>
  <si>
    <t>Intern said there has been troubles with copier</t>
  </si>
  <si>
    <t>Lexmark (no # on unit)</t>
  </si>
  <si>
    <t>Burlington City Arts</t>
  </si>
  <si>
    <t>Church Street</t>
  </si>
  <si>
    <t>Canon IR-2030</t>
  </si>
  <si>
    <t>Networked</t>
  </si>
  <si>
    <t>print, scan, copy, fax (meter 68,993)</t>
  </si>
  <si>
    <t>Epson Pro 3880</t>
  </si>
  <si>
    <t>In Photo Lab (high end 11 x 17 graphics printer</t>
  </si>
  <si>
    <t>Auditorium Office</t>
  </si>
  <si>
    <t>Meter (90,444)/copy, print, fax, scan</t>
  </si>
  <si>
    <t>Sm Epson Scanner</t>
  </si>
  <si>
    <t>Use both small scanner and one on copier</t>
  </si>
  <si>
    <t>Burlington Telecom</t>
  </si>
  <si>
    <t>Canon IR-3570 (Ikon)</t>
  </si>
  <si>
    <t>copier has been down for 2 days, note on unit</t>
  </si>
  <si>
    <t>Brother FAX</t>
  </si>
  <si>
    <t>Meter 296705/192.168.22.97</t>
  </si>
  <si>
    <t>Xerox Phaser 8400DP</t>
  </si>
  <si>
    <t>Xerox Phaser 8500DN</t>
  </si>
  <si>
    <t>Meter 194349/192.168.22.99</t>
  </si>
  <si>
    <t>Fletcher Free Library</t>
  </si>
  <si>
    <t>Xerox 5325--Coin OP</t>
  </si>
  <si>
    <t>Was being used so could not specific information</t>
  </si>
  <si>
    <t>Tag 120934</t>
  </si>
  <si>
    <t>Tag 104718</t>
  </si>
  <si>
    <t>Meter 24,983/ Youth</t>
  </si>
  <si>
    <t>Meter 594,287/ Behind front desk</t>
  </si>
  <si>
    <t>HP-4014</t>
  </si>
  <si>
    <t>Meter  278,687/ Main floor for patrons (wasted paper--lots)</t>
  </si>
  <si>
    <t>Tag 120933</t>
  </si>
  <si>
    <t>HP-4600 color</t>
  </si>
  <si>
    <t>2nd floor/printer needed toner so could not get info</t>
  </si>
  <si>
    <t>Tag 103454</t>
  </si>
  <si>
    <t>Xerox C123</t>
  </si>
  <si>
    <t>Copy Only</t>
  </si>
  <si>
    <t>2nd floor/ meter 172,893</t>
  </si>
  <si>
    <t>HP-2200DN</t>
  </si>
  <si>
    <t>Ruby's Office/ 192.168.7.243</t>
  </si>
  <si>
    <t>Tag 103380</t>
  </si>
  <si>
    <t>HP-1320</t>
  </si>
  <si>
    <t>Tag 108661</t>
  </si>
  <si>
    <t>Meter 51,579</t>
  </si>
  <si>
    <t>Brother DCP 8060</t>
  </si>
  <si>
    <t>Located in Technical Service</t>
  </si>
  <si>
    <t>Brother 2820 FAX</t>
  </si>
  <si>
    <t>IBM Infoprint</t>
  </si>
  <si>
    <t>ILL Office</t>
  </si>
  <si>
    <t>Could use connected copier in Admin</t>
  </si>
  <si>
    <t>that can scan, print, copy, fax</t>
  </si>
  <si>
    <t>***Want solution to prevent wasted prints</t>
  </si>
  <si>
    <t xml:space="preserve">on the 4014 that is used by Patrons, for </t>
  </si>
  <si>
    <t>free.  They got all printers on an earlier grant.</t>
  </si>
  <si>
    <t>Water Department</t>
  </si>
  <si>
    <t>Xerox 8560 MFP</t>
  </si>
  <si>
    <t>copy, print, scan, fax--color (old unit 2004)</t>
  </si>
  <si>
    <t>Copy room</t>
  </si>
  <si>
    <t>Savin 4060 copier</t>
  </si>
  <si>
    <t>copy only</t>
  </si>
  <si>
    <t>Canon 2050 fax (Ikon)</t>
  </si>
  <si>
    <t>HP-8100</t>
  </si>
  <si>
    <t>Tag 027584</t>
  </si>
  <si>
    <t>To be replaced</t>
  </si>
  <si>
    <t>Replace with KM-4200 or 4300 type unit (meter 2,214,781)</t>
  </si>
  <si>
    <t>HP inkjet 2250</t>
  </si>
  <si>
    <t>Dir. Office</t>
  </si>
  <si>
    <t>F-4180 inkjet</t>
  </si>
  <si>
    <t>Control Room</t>
  </si>
  <si>
    <t>HP-6940 inkjet</t>
  </si>
  <si>
    <t>HP Officejet 6500A</t>
  </si>
  <si>
    <t>HP-1606DN</t>
  </si>
  <si>
    <t>Meter Shop</t>
  </si>
  <si>
    <t xml:space="preserve">All of these inkjets can be removed and </t>
  </si>
  <si>
    <t>substituted with MFP that does everything</t>
  </si>
  <si>
    <t xml:space="preserve"> Water Treatment (waterfront)</t>
  </si>
  <si>
    <t>Savin 8020 d</t>
  </si>
  <si>
    <t>Copy only/meter 54,000</t>
  </si>
  <si>
    <t>HP inkjet (model??)</t>
  </si>
  <si>
    <t>Unplugged</t>
  </si>
  <si>
    <t>HP deskjet 932C</t>
  </si>
  <si>
    <t>HP officejet 6500</t>
  </si>
  <si>
    <t>HP deskjet 1220C</t>
  </si>
  <si>
    <t>Steve's office (would lke color and 11 x 17</t>
  </si>
  <si>
    <t>HP officejet 8600MFP</t>
  </si>
  <si>
    <t>Brand new (color) in other office</t>
  </si>
  <si>
    <t>Goal would be to have one MFP, color,</t>
  </si>
  <si>
    <t xml:space="preserve">that can do everything while providing 11 x 17 </t>
  </si>
  <si>
    <t>capability.  New officjet could be backup.</t>
  </si>
  <si>
    <t>Burlington Airport (BTV)</t>
  </si>
  <si>
    <t>Has everything on it/Omnipro for Scan to Word, Excel etc.</t>
  </si>
  <si>
    <t>Admin Office</t>
  </si>
  <si>
    <t>336,000 total/69,000 color</t>
  </si>
  <si>
    <t>Brother 7860MFP</t>
  </si>
  <si>
    <t>Bus. Center</t>
  </si>
  <si>
    <t>Taxi Station</t>
  </si>
  <si>
    <t>Maint. Dept</t>
  </si>
  <si>
    <t>across runway</t>
  </si>
  <si>
    <t>HP-3055MFP</t>
  </si>
  <si>
    <t>OPS</t>
  </si>
  <si>
    <t>Brother 9870MFP</t>
  </si>
  <si>
    <t>Gene Richards office</t>
  </si>
  <si>
    <t>Personally owned</t>
  </si>
  <si>
    <t>North Plant--Water</t>
  </si>
  <si>
    <t>Brother MFC 7360N</t>
  </si>
  <si>
    <t>Larry's office</t>
  </si>
  <si>
    <t>East Plant (Riverside) Water</t>
  </si>
  <si>
    <t>HP officejet K550</t>
  </si>
  <si>
    <t>Local</t>
  </si>
  <si>
    <t>flatbed scanner</t>
  </si>
  <si>
    <t>do all scanning on this device</t>
  </si>
  <si>
    <t>Volume 2,541</t>
  </si>
  <si>
    <t>Both water locations below want a MFP that</t>
  </si>
  <si>
    <t>can do it all.  Using the flatbed scanner is</t>
  </si>
  <si>
    <t>not working for them.</t>
  </si>
  <si>
    <t>Black and White would be ok</t>
  </si>
  <si>
    <t>Verify City Clerk List</t>
  </si>
  <si>
    <t>Y</t>
  </si>
  <si>
    <t xml:space="preserve">HR </t>
  </si>
  <si>
    <t>Oce 4512</t>
  </si>
  <si>
    <t>Payroll</t>
  </si>
  <si>
    <t>Burlington Police &amp; Fire</t>
  </si>
  <si>
    <t>Canon IR5055</t>
  </si>
  <si>
    <t>Canon IR5185</t>
  </si>
  <si>
    <t>Canon IR-6000</t>
  </si>
  <si>
    <t>Fire</t>
  </si>
  <si>
    <t>IR-3320i</t>
  </si>
  <si>
    <t>IR-5000i</t>
  </si>
  <si>
    <t>Xerox Phaser 8500DN ??</t>
  </si>
  <si>
    <t>Own/Lease</t>
  </si>
  <si>
    <t>Owned</t>
  </si>
  <si>
    <t>?</t>
  </si>
  <si>
    <t>Leased Xerox</t>
  </si>
  <si>
    <t>B4 2009</t>
  </si>
  <si>
    <t>B42010</t>
  </si>
  <si>
    <t>Owned?</t>
  </si>
  <si>
    <t>Penny Lane Copy room</t>
  </si>
  <si>
    <t>Xerox 7545 color-Admin office</t>
  </si>
  <si>
    <t>Sentinel</t>
  </si>
  <si>
    <t xml:space="preserve">HP LJ 5200 </t>
  </si>
  <si>
    <t>Dispatch</t>
  </si>
  <si>
    <t xml:space="preserve">HP LJ 4200 </t>
  </si>
  <si>
    <t>ASB</t>
  </si>
  <si>
    <t>Phaser 8400N</t>
  </si>
  <si>
    <t>0 B/698 C</t>
  </si>
  <si>
    <t>Tag</t>
  </si>
  <si>
    <t>Serial</t>
  </si>
  <si>
    <t>NRL02552</t>
  </si>
  <si>
    <t>N</t>
  </si>
  <si>
    <t>Rate effective 10/17/2013</t>
  </si>
  <si>
    <t>EZS15625</t>
  </si>
  <si>
    <t>53165 B&amp;W
356 Large Color
15879 Small Color</t>
  </si>
  <si>
    <t>28603 B&amp;W
278 Large Color
10662 Small Color</t>
  </si>
  <si>
    <t>$0.0139 B&amp;W
$0.1710 Large Color
$0.0855 Small Color</t>
  </si>
  <si>
    <t>GNG63731</t>
  </si>
  <si>
    <t>61618 B&amp;W
10011 Large Color
19069 Small Color</t>
  </si>
  <si>
    <t>49820 B&amp;W
8497 Large Color
15312 Small Color</t>
  </si>
  <si>
    <t>$0.0142 B&amp;W
$0.1231 Large Color
$0.0616 Small Color</t>
  </si>
  <si>
    <t>MSV04736</t>
  </si>
  <si>
    <t>MAS06281</t>
  </si>
  <si>
    <t>MER07101</t>
  </si>
  <si>
    <t>NSN03665</t>
  </si>
  <si>
    <t>QHU9601612</t>
  </si>
  <si>
    <t>417516 B&amp;W
76556 Color</t>
  </si>
  <si>
    <t>115018 B&amp;W
37187 Color</t>
  </si>
  <si>
    <t>$0.0059 B&amp;W
$0.0440 Color</t>
  </si>
  <si>
    <t>QXF0700442</t>
  </si>
  <si>
    <t>418799 B&amp;W
41079 Color</t>
  </si>
  <si>
    <t>128333 B&amp;W
11983 Color</t>
  </si>
  <si>
    <t>385288 B&amp;W
84 Large Color
49098 Small Color</t>
  </si>
  <si>
    <t>91973 B&amp;W
17 Large Color
16486 Small Color</t>
  </si>
  <si>
    <t>$0.0085 B&amp;W
$0.1254 Large Color
$0.0627 Small Color</t>
  </si>
  <si>
    <t>Ann.Volume  (1Mo.x12)</t>
  </si>
  <si>
    <t>Xerox Phaser 4500n</t>
  </si>
  <si>
    <t>HP-4250</t>
  </si>
  <si>
    <t>Dell M5200</t>
  </si>
  <si>
    <t>192.168.0. 72</t>
  </si>
  <si>
    <t>109824 B/37464C</t>
  </si>
  <si>
    <t>51852B/103716B</t>
  </si>
  <si>
    <t>192.168.9.100</t>
  </si>
  <si>
    <t>66564B/58584C</t>
  </si>
  <si>
    <t>192.168.63.141</t>
  </si>
  <si>
    <t>18420B/17640C</t>
  </si>
  <si>
    <t>192.168.1.26</t>
  </si>
  <si>
    <t>184884B/71136C</t>
  </si>
  <si>
    <t>192.168.6.50</t>
  </si>
  <si>
    <t>Canon IR-5051</t>
  </si>
  <si>
    <t>21948B/3456C</t>
  </si>
  <si>
    <t>192.168.0.56</t>
  </si>
  <si>
    <t>192.168.0.40</t>
  </si>
  <si>
    <t>192.168.1.13</t>
  </si>
  <si>
    <t>192.168.0.71</t>
  </si>
  <si>
    <t>192.168.7.109</t>
  </si>
  <si>
    <t>192.168.7.114</t>
  </si>
  <si>
    <t>192.168.7.243</t>
  </si>
  <si>
    <t>192.168.7.244</t>
  </si>
  <si>
    <t>2352B/2316C</t>
  </si>
  <si>
    <t>192.168.0.58</t>
  </si>
  <si>
    <t>Date: January,  2014</t>
  </si>
  <si>
    <t>Brother Intellifax</t>
  </si>
  <si>
    <t>Canon DR6080 Scanner</t>
  </si>
  <si>
    <t>LJ 4350dn</t>
  </si>
  <si>
    <t>IT</t>
  </si>
  <si>
    <t>HP LJ 1300N</t>
  </si>
  <si>
    <t>HP 1050 Fax</t>
  </si>
  <si>
    <t>Parks DIV Area</t>
  </si>
  <si>
    <t>Oce IM 3510</t>
  </si>
  <si>
    <t>Office jet 4315</t>
  </si>
  <si>
    <t>Xerox Documate 515</t>
  </si>
  <si>
    <t>DSB</t>
  </si>
  <si>
    <t>HP LJ 6P</t>
  </si>
  <si>
    <t>HP Color Laser Jet</t>
  </si>
  <si>
    <t>HP LJ 3015</t>
  </si>
  <si>
    <t>Brother MFC 465CN</t>
  </si>
  <si>
    <t>Chief Office</t>
  </si>
  <si>
    <t>Training</t>
  </si>
  <si>
    <t>Fire marshall #2</t>
  </si>
  <si>
    <t>Brother Intellifax 1270E</t>
  </si>
  <si>
    <t>Community Justice center</t>
  </si>
  <si>
    <t>Brother Intellifax 775</t>
  </si>
  <si>
    <t>Canon IR-5020i</t>
  </si>
  <si>
    <t>Ricoh Color Printer SPC 320DN</t>
  </si>
  <si>
    <t>Canon  IPF 750</t>
  </si>
  <si>
    <t xml:space="preserve">Equipment Inventory Summary 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</si>
</sst>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164" formatCode="_(&quot;$&quot;* #,##0.0000_);_(&quot;$&quot;* \(#,##0.0000\);_(&quot;$&quot;* &quot;-&quot;??_);_(@_)"/>
  </numFmts>
  <fonts count="12">
    <font>
      <sz val="10"/>
      <name val="Arial"/>
    </font>
    <font>
      <sz val="10"/>
      <name val="Arial"/>
      <family val="2"/>
    </font>
    <font>
      <sz val="10"/>
      <name val="Gill Sans MT"/>
      <family val="2"/>
    </font>
    <font>
      <b/>
      <sz val="20"/>
      <color indexed="10"/>
      <name val="Gill Sans MT"/>
      <family val="2"/>
    </font>
    <font>
      <b/>
      <sz val="14"/>
      <color indexed="18"/>
      <name val="Gill Sans MT"/>
      <family val="2"/>
    </font>
    <font>
      <sz val="14"/>
      <name val="Arial"/>
      <family val="2"/>
    </font>
    <font>
      <u/>
      <sz val="11"/>
      <name val="Gill Sans MT"/>
      <family val="2"/>
    </font>
    <font>
      <b/>
      <sz val="11"/>
      <name val="Gill Sans MT"/>
      <family val="2"/>
    </font>
    <font>
      <sz val="11"/>
      <name val="Gill Sans MT"/>
      <family val="2"/>
    </font>
    <font>
      <b/>
      <sz val="11"/>
      <name val="Gill Sans MT"/>
      <family val="2"/>
    </font>
    <font>
      <sz val="11"/>
      <name val="Gill Sans MT"/>
      <family val="2"/>
    </font>
    <font>
      <b/>
      <sz val="11"/>
      <name val="Gill Sans MT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0" applyFont="1"/>
    <xf numFmtId="44" fontId="2" fillId="0" borderId="0" xfId="1" applyFont="1"/>
    <xf numFmtId="164" fontId="2" fillId="0" borderId="0" xfId="1" applyNumberFormat="1" applyFont="1"/>
    <xf numFmtId="0" fontId="7" fillId="0" borderId="7" xfId="0" applyFont="1" applyBorder="1"/>
    <xf numFmtId="44" fontId="7" fillId="0" borderId="7" xfId="1" applyFont="1" applyBorder="1"/>
    <xf numFmtId="164" fontId="7" fillId="0" borderId="7" xfId="1" applyNumberFormat="1" applyFont="1" applyBorder="1"/>
    <xf numFmtId="0" fontId="7" fillId="0" borderId="8" xfId="0" applyFont="1" applyBorder="1" applyAlignment="1">
      <alignment horizontal="center"/>
    </xf>
    <xf numFmtId="0" fontId="7" fillId="0" borderId="11" xfId="0" applyFont="1" applyBorder="1"/>
    <xf numFmtId="0" fontId="7" fillId="0" borderId="12" xfId="0" applyFont="1" applyBorder="1"/>
    <xf numFmtId="44" fontId="7" fillId="0" borderId="12" xfId="1" applyFont="1" applyBorder="1"/>
    <xf numFmtId="164" fontId="7" fillId="0" borderId="12" xfId="1" applyNumberFormat="1" applyFont="1" applyBorder="1"/>
    <xf numFmtId="0" fontId="8" fillId="0" borderId="15" xfId="0" applyFont="1" applyBorder="1" applyAlignment="1">
      <alignment horizontal="right"/>
    </xf>
    <xf numFmtId="0" fontId="8" fillId="0" borderId="13" xfId="0" applyFont="1" applyBorder="1" applyAlignment="1">
      <alignment horizontal="center"/>
    </xf>
    <xf numFmtId="3" fontId="8" fillId="0" borderId="13" xfId="0" applyNumberFormat="1" applyFont="1" applyBorder="1"/>
    <xf numFmtId="44" fontId="8" fillId="0" borderId="13" xfId="1" applyFont="1" applyBorder="1"/>
    <xf numFmtId="164" fontId="8" fillId="0" borderId="13" xfId="1" applyNumberFormat="1" applyFont="1" applyBorder="1"/>
    <xf numFmtId="44" fontId="8" fillId="0" borderId="16" xfId="1" applyFont="1" applyBorder="1" applyAlignment="1">
      <alignment horizontal="right"/>
    </xf>
    <xf numFmtId="0" fontId="8" fillId="0" borderId="13" xfId="0" applyFont="1" applyBorder="1" applyAlignment="1">
      <alignment horizontal="right"/>
    </xf>
    <xf numFmtId="44" fontId="8" fillId="0" borderId="13" xfId="1" applyFont="1" applyBorder="1" applyAlignment="1">
      <alignment horizontal="center"/>
    </xf>
    <xf numFmtId="0" fontId="8" fillId="0" borderId="13" xfId="0" applyFont="1" applyBorder="1"/>
    <xf numFmtId="0" fontId="8" fillId="0" borderId="14" xfId="0" applyFont="1" applyBorder="1"/>
    <xf numFmtId="0" fontId="7" fillId="0" borderId="6" xfId="0" applyFont="1" applyBorder="1" applyAlignment="1"/>
    <xf numFmtId="0" fontId="7" fillId="0" borderId="10" xfId="0" applyFont="1" applyBorder="1" applyAlignment="1"/>
    <xf numFmtId="0" fontId="7" fillId="0" borderId="15" xfId="0" applyFont="1" applyBorder="1" applyAlignment="1"/>
    <xf numFmtId="0" fontId="8" fillId="0" borderId="15" xfId="0" applyFont="1" applyBorder="1" applyAlignment="1"/>
    <xf numFmtId="0" fontId="9" fillId="0" borderId="15" xfId="0" applyFont="1" applyBorder="1" applyAlignment="1"/>
    <xf numFmtId="3" fontId="8" fillId="0" borderId="13" xfId="0" applyNumberFormat="1" applyFont="1" applyBorder="1" applyAlignment="1">
      <alignment horizontal="center"/>
    </xf>
    <xf numFmtId="0" fontId="7" fillId="0" borderId="14" xfId="0" applyFont="1" applyBorder="1" applyAlignment="1"/>
    <xf numFmtId="44" fontId="8" fillId="0" borderId="14" xfId="1" applyFont="1" applyBorder="1" applyAlignment="1"/>
    <xf numFmtId="0" fontId="7" fillId="0" borderId="11" xfId="0" applyFont="1" applyBorder="1" applyAlignment="1">
      <alignment horizontal="center"/>
    </xf>
    <xf numFmtId="3" fontId="8" fillId="0" borderId="13" xfId="0" applyNumberFormat="1" applyFont="1" applyBorder="1" applyAlignment="1">
      <alignment horizontal="right"/>
    </xf>
    <xf numFmtId="14" fontId="8" fillId="0" borderId="13" xfId="0" applyNumberFormat="1" applyFont="1" applyBorder="1" applyAlignment="1">
      <alignment horizontal="center"/>
    </xf>
    <xf numFmtId="0" fontId="10" fillId="0" borderId="15" xfId="0" applyFont="1" applyBorder="1" applyAlignment="1"/>
    <xf numFmtId="0" fontId="9" fillId="0" borderId="15" xfId="0" applyFont="1" applyBorder="1" applyAlignment="1">
      <alignment horizontal="right"/>
    </xf>
    <xf numFmtId="0" fontId="9" fillId="0" borderId="15" xfId="0" applyFont="1" applyBorder="1" applyAlignment="1">
      <alignment horizontal="left"/>
    </xf>
    <xf numFmtId="0" fontId="8" fillId="2" borderId="13" xfId="0" applyFont="1" applyFill="1" applyBorder="1" applyAlignment="1">
      <alignment horizontal="center"/>
    </xf>
    <xf numFmtId="44" fontId="8" fillId="2" borderId="13" xfId="1" applyFont="1" applyFill="1" applyBorder="1"/>
    <xf numFmtId="164" fontId="8" fillId="2" borderId="13" xfId="1" applyNumberFormat="1" applyFont="1" applyFill="1" applyBorder="1"/>
    <xf numFmtId="44" fontId="8" fillId="2" borderId="16" xfId="1" applyFont="1" applyFill="1" applyBorder="1" applyAlignment="1">
      <alignment horizontal="right"/>
    </xf>
    <xf numFmtId="0" fontId="2" fillId="2" borderId="0" xfId="0" applyFont="1" applyFill="1"/>
    <xf numFmtId="0" fontId="8" fillId="0" borderId="7" xfId="0" applyFont="1" applyBorder="1"/>
    <xf numFmtId="3" fontId="8" fillId="0" borderId="7" xfId="0" applyNumberFormat="1" applyFont="1" applyBorder="1"/>
    <xf numFmtId="0" fontId="2" fillId="0" borderId="13" xfId="0" applyFont="1" applyBorder="1"/>
    <xf numFmtId="0" fontId="11" fillId="0" borderId="15" xfId="0" applyFont="1" applyBorder="1" applyAlignment="1">
      <alignment horizontal="right"/>
    </xf>
    <xf numFmtId="3" fontId="8" fillId="0" borderId="7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5" xfId="0" applyFont="1" applyFill="1" applyBorder="1" applyAlignment="1"/>
    <xf numFmtId="0" fontId="8" fillId="0" borderId="13" xfId="0" applyFont="1" applyFill="1" applyBorder="1" applyAlignment="1">
      <alignment horizontal="center"/>
    </xf>
    <xf numFmtId="3" fontId="8" fillId="0" borderId="13" xfId="0" applyNumberFormat="1" applyFont="1" applyFill="1" applyBorder="1"/>
    <xf numFmtId="44" fontId="8" fillId="0" borderId="13" xfId="1" applyFont="1" applyFill="1" applyBorder="1"/>
    <xf numFmtId="164" fontId="8" fillId="0" borderId="13" xfId="1" applyNumberFormat="1" applyFont="1" applyFill="1" applyBorder="1"/>
    <xf numFmtId="44" fontId="8" fillId="0" borderId="16" xfId="1" applyFont="1" applyFill="1" applyBorder="1" applyAlignment="1">
      <alignment horizontal="right"/>
    </xf>
    <xf numFmtId="44" fontId="8" fillId="0" borderId="14" xfId="1" applyFont="1" applyFill="1" applyBorder="1" applyAlignment="1"/>
    <xf numFmtId="0" fontId="2" fillId="0" borderId="0" xfId="0" applyFont="1" applyFill="1"/>
    <xf numFmtId="0" fontId="8" fillId="0" borderId="13" xfId="0" applyFont="1" applyFill="1" applyBorder="1" applyAlignment="1">
      <alignment horizontal="right"/>
    </xf>
    <xf numFmtId="0" fontId="9" fillId="0" borderId="15" xfId="0" applyFont="1" applyFill="1" applyBorder="1" applyAlignment="1"/>
    <xf numFmtId="0" fontId="8" fillId="0" borderId="13" xfId="0" applyFont="1" applyFill="1" applyBorder="1" applyAlignment="1">
      <alignment horizontal="center" wrapText="1"/>
    </xf>
    <xf numFmtId="3" fontId="8" fillId="0" borderId="13" xfId="0" applyNumberFormat="1" applyFont="1" applyFill="1" applyBorder="1" applyAlignment="1">
      <alignment wrapText="1"/>
    </xf>
    <xf numFmtId="164" fontId="8" fillId="0" borderId="13" xfId="1" applyNumberFormat="1" applyFont="1" applyFill="1" applyBorder="1" applyAlignment="1">
      <alignment wrapText="1"/>
    </xf>
    <xf numFmtId="0" fontId="8" fillId="2" borderId="15" xfId="0" applyFont="1" applyFill="1" applyBorder="1" applyAlignment="1">
      <alignment horizontal="left"/>
    </xf>
    <xf numFmtId="44" fontId="8" fillId="2" borderId="13" xfId="1" applyFont="1" applyFill="1" applyBorder="1" applyAlignment="1">
      <alignment horizontal="center"/>
    </xf>
    <xf numFmtId="0" fontId="8" fillId="2" borderId="13" xfId="0" applyFont="1" applyFill="1" applyBorder="1"/>
    <xf numFmtId="0" fontId="8" fillId="2" borderId="14" xfId="0" applyFont="1" applyFill="1" applyBorder="1"/>
    <xf numFmtId="0" fontId="8" fillId="2" borderId="15" xfId="0" applyFont="1" applyFill="1" applyBorder="1" applyAlignment="1">
      <alignment horizontal="right"/>
    </xf>
    <xf numFmtId="0" fontId="8" fillId="0" borderId="15" xfId="0" applyFont="1" applyFill="1" applyBorder="1" applyAlignment="1">
      <alignment horizontal="right"/>
    </xf>
    <xf numFmtId="0" fontId="8" fillId="0" borderId="13" xfId="0" applyFont="1" applyFill="1" applyBorder="1" applyAlignment="1">
      <alignment horizontal="right" wrapText="1"/>
    </xf>
    <xf numFmtId="44" fontId="8" fillId="0" borderId="13" xfId="1" applyFont="1" applyFill="1" applyBorder="1" applyAlignment="1">
      <alignment horizontal="center"/>
    </xf>
    <xf numFmtId="0" fontId="8" fillId="0" borderId="13" xfId="0" applyFont="1" applyFill="1" applyBorder="1"/>
    <xf numFmtId="0" fontId="8" fillId="0" borderId="14" xfId="0" applyFont="1" applyFill="1" applyBorder="1"/>
    <xf numFmtId="0" fontId="7" fillId="0" borderId="15" xfId="0" applyFont="1" applyFill="1" applyBorder="1" applyAlignment="1">
      <alignment horizontal="left"/>
    </xf>
    <xf numFmtId="0" fontId="8" fillId="0" borderId="28" xfId="0" applyFont="1" applyFill="1" applyBorder="1" applyAlignment="1">
      <alignment horizontal="center" vertical="top"/>
    </xf>
    <xf numFmtId="0" fontId="8" fillId="0" borderId="28" xfId="0" applyFont="1" applyFill="1" applyBorder="1" applyAlignment="1">
      <alignment horizontal="right" vertical="top"/>
    </xf>
    <xf numFmtId="3" fontId="8" fillId="0" borderId="13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/>
    </xf>
    <xf numFmtId="0" fontId="7" fillId="3" borderId="2" xfId="0" applyFont="1" applyFill="1" applyBorder="1" applyAlignment="1">
      <alignment wrapText="1"/>
    </xf>
    <xf numFmtId="44" fontId="7" fillId="3" borderId="2" xfId="1" applyFont="1" applyFill="1" applyBorder="1"/>
    <xf numFmtId="164" fontId="7" fillId="3" borderId="2" xfId="1" applyNumberFormat="1" applyFont="1" applyFill="1" applyBorder="1"/>
    <xf numFmtId="0" fontId="7" fillId="3" borderId="4" xfId="0" applyFont="1" applyFill="1" applyBorder="1" applyAlignment="1">
      <alignment horizontal="center" wrapText="1"/>
    </xf>
    <xf numFmtId="0" fontId="7" fillId="3" borderId="5" xfId="0" applyFont="1" applyFill="1" applyBorder="1" applyAlignment="1">
      <alignment horizontal="center"/>
    </xf>
    <xf numFmtId="0" fontId="2" fillId="3" borderId="0" xfId="0" applyFont="1" applyFill="1"/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5" fillId="0" borderId="24" xfId="0" applyFont="1" applyBorder="1"/>
    <xf numFmtId="0" fontId="5" fillId="0" borderId="25" xfId="0" applyFont="1" applyBorder="1"/>
    <xf numFmtId="0" fontId="6" fillId="0" borderId="26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27" xfId="0" applyFont="1" applyBorder="1" applyAlignment="1">
      <alignment horizontal="left"/>
    </xf>
    <xf numFmtId="0" fontId="8" fillId="0" borderId="9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149225</xdr:colOff>
      <xdr:row>0</xdr:row>
      <xdr:rowOff>342900</xdr:rowOff>
    </xdr:from>
    <xdr:to>
      <xdr:col>16</xdr:col>
      <xdr:colOff>374650</xdr:colOff>
      <xdr:row>0</xdr:row>
      <xdr:rowOff>752475</xdr:rowOff>
    </xdr:to>
    <xdr:pic>
      <xdr:nvPicPr>
        <xdr:cNvPr id="1037" name="Picture 13" descr="Sentinel enabled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11325" y="342900"/>
          <a:ext cx="1457325" cy="40957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533401</xdr:colOff>
      <xdr:row>0</xdr:row>
      <xdr:rowOff>333375</xdr:rowOff>
    </xdr:from>
    <xdr:to>
      <xdr:col>12</xdr:col>
      <xdr:colOff>590551</xdr:colOff>
      <xdr:row>0</xdr:row>
      <xdr:rowOff>733425</xdr:rowOff>
    </xdr:to>
    <xdr:pic>
      <xdr:nvPicPr>
        <xdr:cNvPr id="1038" name="Picture 14" descr="Kyocera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06576" y="333375"/>
          <a:ext cx="2400300" cy="40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235403</xdr:colOff>
      <xdr:row>0</xdr:row>
      <xdr:rowOff>197304</xdr:rowOff>
    </xdr:from>
    <xdr:to>
      <xdr:col>1</xdr:col>
      <xdr:colOff>603250</xdr:colOff>
      <xdr:row>2</xdr:row>
      <xdr:rowOff>203397</xdr:rowOff>
    </xdr:to>
    <xdr:pic>
      <xdr:nvPicPr>
        <xdr:cNvPr id="1039" name="Picture 15" descr="SYM_LogoFinal_PMS1852-18-0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5403" y="197304"/>
          <a:ext cx="2431597" cy="60934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73"/>
  <sheetViews>
    <sheetView tabSelected="1" view="pageBreakPreview" topLeftCell="D1" zoomScale="60" zoomScaleNormal="100" workbookViewId="0">
      <pane ySplit="5" topLeftCell="A6" activePane="bottomLeft" state="frozen"/>
      <selection pane="bottomLeft" activeCell="E12" sqref="E12"/>
    </sheetView>
  </sheetViews>
  <sheetFormatPr defaultRowHeight="15"/>
  <cols>
    <col min="1" max="1" width="31" style="1" bestFit="1" customWidth="1"/>
    <col min="2" max="2" width="32.5703125" style="1" customWidth="1"/>
    <col min="3" max="3" width="15.42578125" style="1" customWidth="1"/>
    <col min="4" max="4" width="16.85546875" style="46" customWidth="1"/>
    <col min="5" max="5" width="59" style="1" customWidth="1"/>
    <col min="6" max="6" width="9" style="1" bestFit="1" customWidth="1"/>
    <col min="7" max="7" width="14" style="1" bestFit="1" customWidth="1"/>
    <col min="8" max="8" width="25.42578125" style="1" customWidth="1"/>
    <col min="9" max="9" width="16" style="1" customWidth="1"/>
    <col min="10" max="10" width="16" style="46" customWidth="1"/>
    <col min="11" max="11" width="26" style="1" customWidth="1"/>
    <col min="12" max="12" width="11.85546875" style="46" bestFit="1" customWidth="1"/>
    <col min="13" max="13" width="20.28515625" style="1" customWidth="1"/>
    <col min="14" max="14" width="16" style="2" bestFit="1" customWidth="1"/>
    <col min="15" max="15" width="18.85546875" style="3" bestFit="1" customWidth="1"/>
    <col min="16" max="16" width="18.42578125" style="1" bestFit="1" customWidth="1"/>
    <col min="17" max="17" width="42.7109375" style="1" customWidth="1"/>
    <col min="18" max="16384" width="9.140625" style="1"/>
  </cols>
  <sheetData>
    <row r="1" spans="1:17" ht="15.75" thickBot="1">
      <c r="A1" s="85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7"/>
    </row>
    <row r="2" spans="1:17" ht="31.5" thickBot="1">
      <c r="A2" s="88" t="s">
        <v>5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90"/>
    </row>
    <row r="3" spans="1:17" ht="23.25" thickTop="1" thickBot="1">
      <c r="A3" s="91" t="s">
        <v>379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3"/>
    </row>
    <row r="4" spans="1:17" ht="33" customHeight="1" thickTop="1">
      <c r="A4" s="94" t="s">
        <v>354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6"/>
    </row>
    <row r="5" spans="1:17" s="84" customFormat="1" ht="52.5" thickBot="1">
      <c r="A5" s="75" t="s">
        <v>6</v>
      </c>
      <c r="B5" s="76" t="s">
        <v>0</v>
      </c>
      <c r="C5" s="77" t="s">
        <v>272</v>
      </c>
      <c r="D5" s="78" t="s">
        <v>7</v>
      </c>
      <c r="E5" s="78" t="s">
        <v>2</v>
      </c>
      <c r="F5" s="78" t="s">
        <v>301</v>
      </c>
      <c r="G5" s="78" t="s">
        <v>302</v>
      </c>
      <c r="H5" s="78" t="s">
        <v>24</v>
      </c>
      <c r="I5" s="78" t="s">
        <v>8</v>
      </c>
      <c r="J5" s="78" t="s">
        <v>285</v>
      </c>
      <c r="K5" s="78" t="s">
        <v>9</v>
      </c>
      <c r="L5" s="78" t="s">
        <v>294</v>
      </c>
      <c r="M5" s="79" t="s">
        <v>328</v>
      </c>
      <c r="N5" s="80" t="s">
        <v>1</v>
      </c>
      <c r="O5" s="81" t="s">
        <v>3</v>
      </c>
      <c r="P5" s="82" t="s">
        <v>10</v>
      </c>
      <c r="Q5" s="83" t="s">
        <v>4</v>
      </c>
    </row>
    <row r="6" spans="1:17" ht="19.899999999999999" customHeight="1">
      <c r="A6" s="22" t="s">
        <v>11</v>
      </c>
      <c r="B6" s="41" t="s">
        <v>12</v>
      </c>
      <c r="C6" s="41"/>
      <c r="D6" s="47" t="s">
        <v>18</v>
      </c>
      <c r="E6" s="41" t="s">
        <v>35</v>
      </c>
      <c r="F6" s="41"/>
      <c r="G6" s="41"/>
      <c r="H6" s="41" t="s">
        <v>25</v>
      </c>
      <c r="I6" s="41"/>
      <c r="J6" s="47"/>
      <c r="K6" s="42">
        <v>177109</v>
      </c>
      <c r="L6" s="45" t="s">
        <v>273</v>
      </c>
      <c r="M6" s="4">
        <v>14652</v>
      </c>
      <c r="N6" s="5"/>
      <c r="O6" s="6"/>
      <c r="P6" s="7"/>
      <c r="Q6" s="97" t="s">
        <v>13</v>
      </c>
    </row>
    <row r="7" spans="1:17" ht="19.899999999999999" customHeight="1">
      <c r="A7" s="23"/>
      <c r="B7" s="8" t="s">
        <v>355</v>
      </c>
      <c r="C7" s="8"/>
      <c r="D7" s="30"/>
      <c r="E7" s="30"/>
      <c r="F7" s="30"/>
      <c r="G7" s="30"/>
      <c r="H7" s="8"/>
      <c r="I7" s="8"/>
      <c r="J7" s="30"/>
      <c r="K7" s="8"/>
      <c r="L7" s="30"/>
      <c r="M7" s="9"/>
      <c r="N7" s="10"/>
      <c r="O7" s="11"/>
      <c r="P7" s="17">
        <f>SUM(M7*O7)+(N7*12)</f>
        <v>0</v>
      </c>
      <c r="Q7" s="28"/>
    </row>
    <row r="8" spans="1:17" ht="19.899999999999999" customHeight="1">
      <c r="A8" s="24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4"/>
      <c r="N8" s="15"/>
      <c r="O8" s="16"/>
      <c r="P8" s="17">
        <f t="shared" ref="P8:P106" si="0">SUM(M8*O8)+(N8*12)</f>
        <v>0</v>
      </c>
      <c r="Q8" s="29"/>
    </row>
    <row r="9" spans="1:17" ht="19.899999999999999" customHeight="1">
      <c r="A9" s="26" t="s">
        <v>14</v>
      </c>
      <c r="B9" s="13" t="s">
        <v>15</v>
      </c>
      <c r="C9" s="13" t="s">
        <v>273</v>
      </c>
      <c r="D9" s="13" t="s">
        <v>339</v>
      </c>
      <c r="E9" s="13" t="s">
        <v>21</v>
      </c>
      <c r="F9" s="13"/>
      <c r="G9" s="13"/>
      <c r="H9" s="13" t="s">
        <v>26</v>
      </c>
      <c r="I9" s="13">
        <v>2009</v>
      </c>
      <c r="J9" s="13" t="s">
        <v>291</v>
      </c>
      <c r="K9" s="13" t="s">
        <v>16</v>
      </c>
      <c r="L9" s="13" t="s">
        <v>273</v>
      </c>
      <c r="M9" s="14" t="s">
        <v>340</v>
      </c>
      <c r="N9" s="15"/>
      <c r="O9" s="16"/>
      <c r="P9" s="17" t="e">
        <f t="shared" si="0"/>
        <v>#VALUE!</v>
      </c>
      <c r="Q9" s="29" t="s">
        <v>22</v>
      </c>
    </row>
    <row r="10" spans="1:17" ht="19.899999999999999" customHeight="1">
      <c r="A10" s="24"/>
      <c r="B10" s="13" t="s">
        <v>17</v>
      </c>
      <c r="C10" s="13" t="s">
        <v>273</v>
      </c>
      <c r="D10" s="13" t="s">
        <v>19</v>
      </c>
      <c r="E10" s="13" t="s">
        <v>20</v>
      </c>
      <c r="F10" s="13"/>
      <c r="G10" s="13"/>
      <c r="H10" s="13" t="s">
        <v>26</v>
      </c>
      <c r="I10" s="13">
        <v>2007</v>
      </c>
      <c r="J10" s="13" t="s">
        <v>291</v>
      </c>
      <c r="K10" s="27">
        <v>1763591</v>
      </c>
      <c r="L10" s="27" t="s">
        <v>273</v>
      </c>
      <c r="M10" s="14">
        <v>143064</v>
      </c>
      <c r="N10" s="15"/>
      <c r="O10" s="16"/>
      <c r="P10" s="17">
        <f t="shared" si="0"/>
        <v>0</v>
      </c>
      <c r="Q10" s="29"/>
    </row>
    <row r="11" spans="1:17" ht="19.899999999999999" customHeight="1">
      <c r="A11" s="25"/>
      <c r="B11" s="13" t="s">
        <v>23</v>
      </c>
      <c r="C11" s="13"/>
      <c r="D11" s="13" t="s">
        <v>27</v>
      </c>
      <c r="E11" s="13" t="s">
        <v>28</v>
      </c>
      <c r="F11" s="13"/>
      <c r="G11" s="13"/>
      <c r="H11" s="13" t="s">
        <v>33</v>
      </c>
      <c r="I11" s="13"/>
      <c r="J11" s="13"/>
      <c r="K11" s="13"/>
      <c r="L11" s="13" t="s">
        <v>273</v>
      </c>
      <c r="M11" s="14">
        <v>42828</v>
      </c>
      <c r="N11" s="15"/>
      <c r="O11" s="16"/>
      <c r="P11" s="17">
        <f t="shared" si="0"/>
        <v>0</v>
      </c>
      <c r="Q11" s="29"/>
    </row>
    <row r="12" spans="1:17" ht="19.899999999999999" customHeight="1">
      <c r="A12" s="25"/>
      <c r="B12" s="13" t="s">
        <v>29</v>
      </c>
      <c r="C12" s="13"/>
      <c r="D12" s="13" t="s">
        <v>30</v>
      </c>
      <c r="E12" s="13" t="s">
        <v>31</v>
      </c>
      <c r="F12" s="13"/>
      <c r="G12" s="13"/>
      <c r="H12" s="18" t="s">
        <v>34</v>
      </c>
      <c r="I12" s="18"/>
      <c r="J12" s="13"/>
      <c r="K12" s="18"/>
      <c r="L12" s="49"/>
      <c r="M12" s="14"/>
      <c r="N12" s="15"/>
      <c r="O12" s="16"/>
      <c r="P12" s="17">
        <f t="shared" si="0"/>
        <v>0</v>
      </c>
      <c r="Q12" s="29" t="s">
        <v>32</v>
      </c>
    </row>
    <row r="13" spans="1:17" ht="19.899999999999999" customHeight="1">
      <c r="A13" s="25"/>
      <c r="B13" s="13" t="s">
        <v>36</v>
      </c>
      <c r="C13" s="13"/>
      <c r="D13" s="13" t="s">
        <v>346</v>
      </c>
      <c r="E13" s="13"/>
      <c r="F13" s="13"/>
      <c r="G13" s="13"/>
      <c r="H13" s="13" t="s">
        <v>37</v>
      </c>
      <c r="I13" s="13"/>
      <c r="J13" s="13"/>
      <c r="K13" s="13"/>
      <c r="L13" s="13" t="s">
        <v>273</v>
      </c>
      <c r="M13" s="14">
        <v>29460</v>
      </c>
      <c r="N13" s="15"/>
      <c r="O13" s="16"/>
      <c r="P13" s="17">
        <f t="shared" si="0"/>
        <v>0</v>
      </c>
      <c r="Q13" s="29" t="s">
        <v>38</v>
      </c>
    </row>
    <row r="14" spans="1:17" ht="19.899999999999999" customHeight="1">
      <c r="A14" s="25"/>
      <c r="B14" s="13" t="s">
        <v>356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4"/>
      <c r="N14" s="15"/>
      <c r="O14" s="16"/>
      <c r="P14" s="17"/>
      <c r="Q14" s="29"/>
    </row>
    <row r="15" spans="1:17" ht="19.899999999999999" customHeight="1">
      <c r="A15" s="25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4"/>
      <c r="N15" s="15"/>
      <c r="O15" s="16"/>
      <c r="P15" s="17"/>
      <c r="Q15" s="29"/>
    </row>
    <row r="16" spans="1:17" s="55" customFormat="1" ht="19.899999999999999" customHeight="1">
      <c r="A16" s="48" t="s">
        <v>274</v>
      </c>
      <c r="B16" s="49" t="s">
        <v>275</v>
      </c>
      <c r="C16" s="49" t="s">
        <v>273</v>
      </c>
      <c r="D16" s="49"/>
      <c r="E16" s="49"/>
      <c r="F16" s="49"/>
      <c r="G16" s="49"/>
      <c r="H16" s="49"/>
      <c r="I16" s="49"/>
      <c r="J16" s="49"/>
      <c r="K16" s="49"/>
      <c r="L16" s="49"/>
      <c r="M16" s="50"/>
      <c r="N16" s="51"/>
      <c r="O16" s="52"/>
      <c r="P16" s="53">
        <f t="shared" si="0"/>
        <v>0</v>
      </c>
      <c r="Q16" s="54"/>
    </row>
    <row r="17" spans="1:17" ht="19.899999999999999" customHeight="1">
      <c r="A17" s="25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4"/>
      <c r="N17" s="15"/>
      <c r="O17" s="16"/>
      <c r="P17" s="17"/>
      <c r="Q17" s="29"/>
    </row>
    <row r="18" spans="1:17" s="55" customFormat="1" ht="19.899999999999999" customHeight="1">
      <c r="A18" s="48" t="s">
        <v>276</v>
      </c>
      <c r="B18" s="49" t="s">
        <v>355</v>
      </c>
      <c r="C18" s="49"/>
      <c r="D18" s="49"/>
      <c r="E18" s="49"/>
      <c r="F18" s="49"/>
      <c r="G18" s="49"/>
      <c r="H18" s="56"/>
      <c r="I18" s="56"/>
      <c r="J18" s="49"/>
      <c r="K18" s="56"/>
      <c r="L18" s="49"/>
      <c r="M18" s="50"/>
      <c r="N18" s="51"/>
      <c r="O18" s="52"/>
      <c r="P18" s="53">
        <f t="shared" si="0"/>
        <v>0</v>
      </c>
      <c r="Q18" s="54"/>
    </row>
    <row r="19" spans="1:17" s="55" customFormat="1" ht="19.899999999999999" customHeight="1">
      <c r="A19" s="48"/>
      <c r="B19" s="49" t="s">
        <v>357</v>
      </c>
      <c r="C19" s="49"/>
      <c r="D19" s="49"/>
      <c r="E19" s="49"/>
      <c r="F19" s="49"/>
      <c r="G19" s="49"/>
      <c r="H19" s="56"/>
      <c r="I19" s="56"/>
      <c r="J19" s="49"/>
      <c r="K19" s="56"/>
      <c r="L19" s="49"/>
      <c r="M19" s="50"/>
      <c r="N19" s="51"/>
      <c r="O19" s="52"/>
      <c r="P19" s="53"/>
      <c r="Q19" s="54"/>
    </row>
    <row r="20" spans="1:17" s="55" customFormat="1" ht="19.899999999999999" customHeight="1">
      <c r="A20" s="48"/>
      <c r="B20" s="49"/>
      <c r="C20" s="49"/>
      <c r="D20" s="49"/>
      <c r="E20" s="49"/>
      <c r="F20" s="49"/>
      <c r="G20" s="49"/>
      <c r="H20" s="56"/>
      <c r="I20" s="56"/>
      <c r="J20" s="49"/>
      <c r="K20" s="56"/>
      <c r="L20" s="49"/>
      <c r="M20" s="50"/>
      <c r="N20" s="51"/>
      <c r="O20" s="52"/>
      <c r="P20" s="53"/>
      <c r="Q20" s="54"/>
    </row>
    <row r="21" spans="1:17" s="55" customFormat="1" ht="19.899999999999999" customHeight="1">
      <c r="A21" s="48" t="s">
        <v>358</v>
      </c>
      <c r="B21" s="49" t="s">
        <v>359</v>
      </c>
      <c r="C21" s="49"/>
      <c r="D21" s="49"/>
      <c r="E21" s="49"/>
      <c r="F21" s="49"/>
      <c r="G21" s="49"/>
      <c r="H21" s="56"/>
      <c r="I21" s="56"/>
      <c r="J21" s="49"/>
      <c r="K21" s="56"/>
      <c r="L21" s="49"/>
      <c r="M21" s="50"/>
      <c r="N21" s="51"/>
      <c r="O21" s="52"/>
      <c r="P21" s="53"/>
      <c r="Q21" s="54"/>
    </row>
    <row r="22" spans="1:17" ht="19.899999999999999" customHeight="1">
      <c r="A22" s="25"/>
      <c r="B22" s="13"/>
      <c r="C22" s="13"/>
      <c r="D22" s="13"/>
      <c r="E22" s="13"/>
      <c r="F22" s="13"/>
      <c r="G22" s="13"/>
      <c r="H22" s="18"/>
      <c r="I22" s="18"/>
      <c r="J22" s="13"/>
      <c r="K22" s="18"/>
      <c r="L22" s="13"/>
      <c r="M22" s="14"/>
      <c r="N22" s="15"/>
      <c r="O22" s="16"/>
      <c r="P22" s="17"/>
      <c r="Q22" s="29"/>
    </row>
    <row r="23" spans="1:17" ht="19.899999999999999" customHeight="1">
      <c r="A23" s="24" t="s">
        <v>39</v>
      </c>
      <c r="B23" s="13" t="s">
        <v>41</v>
      </c>
      <c r="C23" s="13" t="s">
        <v>273</v>
      </c>
      <c r="D23" s="13" t="s">
        <v>43</v>
      </c>
      <c r="E23" s="13" t="s">
        <v>42</v>
      </c>
      <c r="F23" s="13"/>
      <c r="G23" s="13"/>
      <c r="H23" s="13" t="s">
        <v>44</v>
      </c>
      <c r="I23" s="13">
        <v>2009</v>
      </c>
      <c r="J23" s="13" t="s">
        <v>286</v>
      </c>
      <c r="K23" s="27">
        <v>368971</v>
      </c>
      <c r="L23" s="27" t="s">
        <v>273</v>
      </c>
      <c r="M23" s="14">
        <v>125280</v>
      </c>
      <c r="N23" s="15"/>
      <c r="O23" s="16"/>
      <c r="P23" s="17">
        <f t="shared" si="0"/>
        <v>0</v>
      </c>
      <c r="Q23" s="29" t="s">
        <v>40</v>
      </c>
    </row>
    <row r="24" spans="1:17" ht="19.899999999999999" customHeight="1">
      <c r="A24" s="25"/>
      <c r="B24" s="13" t="s">
        <v>12</v>
      </c>
      <c r="C24" s="13"/>
      <c r="D24" s="13" t="s">
        <v>45</v>
      </c>
      <c r="E24" s="13"/>
      <c r="F24" s="13"/>
      <c r="G24" s="13"/>
      <c r="H24" s="13" t="s">
        <v>46</v>
      </c>
      <c r="I24" s="13"/>
      <c r="J24" s="13"/>
      <c r="K24" s="27">
        <v>281969</v>
      </c>
      <c r="L24" s="27" t="s">
        <v>273</v>
      </c>
      <c r="M24" s="14">
        <v>3288</v>
      </c>
      <c r="N24" s="15"/>
      <c r="O24" s="16"/>
      <c r="P24" s="17">
        <f t="shared" si="0"/>
        <v>0</v>
      </c>
      <c r="Q24" s="29"/>
    </row>
    <row r="25" spans="1:17" ht="19.899999999999999" customHeight="1">
      <c r="A25" s="24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4"/>
      <c r="N25" s="15"/>
      <c r="O25" s="16"/>
      <c r="P25" s="17">
        <f t="shared" si="0"/>
        <v>0</v>
      </c>
      <c r="Q25" s="29"/>
    </row>
    <row r="26" spans="1:17" ht="19.899999999999999" customHeight="1">
      <c r="A26" s="25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4"/>
      <c r="N26" s="15"/>
      <c r="O26" s="16"/>
      <c r="P26" s="17">
        <f t="shared" si="0"/>
        <v>0</v>
      </c>
      <c r="Q26" s="29"/>
    </row>
    <row r="27" spans="1:17" ht="19.899999999999999" customHeight="1">
      <c r="A27" s="25"/>
      <c r="B27" s="13"/>
      <c r="C27" s="13"/>
      <c r="D27" s="13"/>
      <c r="E27" s="13"/>
      <c r="F27" s="13"/>
      <c r="G27" s="13"/>
      <c r="H27" s="18"/>
      <c r="I27" s="18"/>
      <c r="J27" s="13"/>
      <c r="K27" s="18"/>
      <c r="L27" s="13"/>
      <c r="M27" s="14"/>
      <c r="N27" s="15"/>
      <c r="O27" s="16"/>
      <c r="P27" s="17">
        <f t="shared" si="0"/>
        <v>0</v>
      </c>
      <c r="Q27" s="29"/>
    </row>
    <row r="28" spans="1:17" s="55" customFormat="1" ht="34.5">
      <c r="A28" s="57" t="s">
        <v>47</v>
      </c>
      <c r="B28" s="49" t="s">
        <v>52</v>
      </c>
      <c r="C28" s="49" t="s">
        <v>273</v>
      </c>
      <c r="D28" s="49" t="s">
        <v>53</v>
      </c>
      <c r="E28" s="49" t="s">
        <v>49</v>
      </c>
      <c r="F28" s="49">
        <v>202674</v>
      </c>
      <c r="G28" s="49" t="s">
        <v>318</v>
      </c>
      <c r="H28" s="49" t="s">
        <v>25</v>
      </c>
      <c r="I28" s="49">
        <v>2010</v>
      </c>
      <c r="J28" s="49" t="s">
        <v>286</v>
      </c>
      <c r="K28" s="58" t="s">
        <v>319</v>
      </c>
      <c r="L28" s="49" t="s">
        <v>273</v>
      </c>
      <c r="M28" s="59" t="s">
        <v>320</v>
      </c>
      <c r="N28" s="51"/>
      <c r="O28" s="60" t="s">
        <v>321</v>
      </c>
      <c r="P28" s="53">
        <v>2314.83</v>
      </c>
      <c r="Q28" s="54" t="s">
        <v>48</v>
      </c>
    </row>
    <row r="29" spans="1:17" ht="19.899999999999999" customHeight="1">
      <c r="A29" s="25"/>
      <c r="B29" s="13" t="s">
        <v>378</v>
      </c>
      <c r="C29" s="13"/>
      <c r="D29" s="13"/>
      <c r="E29" s="13" t="s">
        <v>51</v>
      </c>
      <c r="F29" s="13"/>
      <c r="G29" s="13"/>
      <c r="H29" s="13" t="s">
        <v>50</v>
      </c>
      <c r="I29" s="13"/>
      <c r="J29" s="13"/>
      <c r="K29" s="13"/>
      <c r="L29" s="13"/>
      <c r="M29" s="14"/>
      <c r="N29" s="15"/>
      <c r="O29" s="16"/>
      <c r="P29" s="17">
        <f t="shared" si="0"/>
        <v>0</v>
      </c>
      <c r="Q29" s="29"/>
    </row>
    <row r="30" spans="1:17" ht="19.899999999999999" customHeight="1">
      <c r="A30" s="25" t="s">
        <v>61</v>
      </c>
      <c r="B30" s="13" t="s">
        <v>54</v>
      </c>
      <c r="C30" s="13"/>
      <c r="D30" s="13" t="s">
        <v>55</v>
      </c>
      <c r="E30" s="13"/>
      <c r="F30" s="13"/>
      <c r="G30" s="13"/>
      <c r="H30" s="18" t="s">
        <v>56</v>
      </c>
      <c r="I30" s="18"/>
      <c r="J30" s="13"/>
      <c r="K30" s="31">
        <v>50765</v>
      </c>
      <c r="L30" s="27" t="s">
        <v>273</v>
      </c>
      <c r="M30" s="14">
        <v>7968</v>
      </c>
      <c r="N30" s="15"/>
      <c r="O30" s="16"/>
      <c r="P30" s="17">
        <f t="shared" si="0"/>
        <v>0</v>
      </c>
      <c r="Q30" s="29"/>
    </row>
    <row r="31" spans="1:17" ht="19.899999999999999" customHeight="1">
      <c r="A31" s="25" t="s">
        <v>61</v>
      </c>
      <c r="B31" s="13" t="s">
        <v>57</v>
      </c>
      <c r="C31" s="13"/>
      <c r="D31" s="13" t="s">
        <v>58</v>
      </c>
      <c r="E31" s="13"/>
      <c r="F31" s="13"/>
      <c r="G31" s="13"/>
      <c r="H31" s="13" t="s">
        <v>59</v>
      </c>
      <c r="I31" s="13"/>
      <c r="J31" s="13"/>
      <c r="K31" s="13"/>
      <c r="L31" s="13" t="s">
        <v>273</v>
      </c>
      <c r="M31" s="14">
        <v>19464</v>
      </c>
      <c r="N31" s="15"/>
      <c r="O31" s="16"/>
      <c r="P31" s="17">
        <f t="shared" si="0"/>
        <v>0</v>
      </c>
      <c r="Q31" s="28"/>
    </row>
    <row r="32" spans="1:17" ht="19.899999999999999" customHeight="1">
      <c r="A32" s="24"/>
      <c r="B32" s="13" t="s">
        <v>329</v>
      </c>
      <c r="C32" s="13"/>
      <c r="D32" s="13" t="s">
        <v>60</v>
      </c>
      <c r="E32" s="13"/>
      <c r="F32" s="13"/>
      <c r="G32" s="13"/>
      <c r="H32" s="13" t="s">
        <v>50</v>
      </c>
      <c r="I32" s="32">
        <v>38885</v>
      </c>
      <c r="J32" s="32" t="s">
        <v>286</v>
      </c>
      <c r="K32" s="27">
        <v>61357</v>
      </c>
      <c r="L32" s="27" t="s">
        <v>273</v>
      </c>
      <c r="M32" s="14">
        <v>7596</v>
      </c>
      <c r="N32" s="15"/>
      <c r="O32" s="16"/>
      <c r="P32" s="17">
        <f t="shared" si="0"/>
        <v>0</v>
      </c>
      <c r="Q32" s="29"/>
    </row>
    <row r="33" spans="1:17" ht="19.899999999999999" customHeight="1">
      <c r="A33" s="25"/>
      <c r="B33" s="13" t="s">
        <v>360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4"/>
      <c r="N33" s="15"/>
      <c r="O33" s="16"/>
      <c r="P33" s="17">
        <f t="shared" si="0"/>
        <v>0</v>
      </c>
      <c r="Q33" s="29"/>
    </row>
    <row r="34" spans="1:17" ht="19.899999999999999" customHeight="1">
      <c r="A34" s="25"/>
      <c r="B34" s="13"/>
      <c r="C34" s="13"/>
      <c r="D34" s="13"/>
      <c r="E34" s="13"/>
      <c r="F34" s="13"/>
      <c r="G34" s="13"/>
      <c r="H34" s="18"/>
      <c r="I34" s="18"/>
      <c r="J34" s="13"/>
      <c r="K34" s="18"/>
      <c r="L34" s="13"/>
      <c r="M34" s="14"/>
      <c r="N34" s="15"/>
      <c r="O34" s="16"/>
      <c r="P34" s="17">
        <f t="shared" si="0"/>
        <v>0</v>
      </c>
      <c r="Q34" s="29"/>
    </row>
    <row r="35" spans="1:17" s="55" customFormat="1" ht="34.5">
      <c r="A35" s="57" t="s">
        <v>62</v>
      </c>
      <c r="B35" s="49" t="s">
        <v>64</v>
      </c>
      <c r="C35" s="49" t="s">
        <v>273</v>
      </c>
      <c r="D35" s="49" t="s">
        <v>65</v>
      </c>
      <c r="E35" s="49" t="s">
        <v>66</v>
      </c>
      <c r="F35" s="49">
        <v>203440</v>
      </c>
      <c r="G35" s="49" t="s">
        <v>322</v>
      </c>
      <c r="H35" s="49" t="s">
        <v>25</v>
      </c>
      <c r="I35" s="49">
        <v>2010</v>
      </c>
      <c r="J35" s="49" t="s">
        <v>286</v>
      </c>
      <c r="K35" s="58" t="s">
        <v>323</v>
      </c>
      <c r="L35" s="49" t="s">
        <v>273</v>
      </c>
      <c r="M35" s="59" t="s">
        <v>324</v>
      </c>
      <c r="N35" s="51"/>
      <c r="O35" s="60" t="s">
        <v>321</v>
      </c>
      <c r="P35" s="53">
        <v>1284.4100000000001</v>
      </c>
      <c r="Q35" s="54" t="s">
        <v>63</v>
      </c>
    </row>
    <row r="36" spans="1:17" ht="19.899999999999999" customHeight="1">
      <c r="A36" s="25"/>
      <c r="B36" s="13" t="s">
        <v>67</v>
      </c>
      <c r="C36" s="13"/>
      <c r="D36" s="13" t="s">
        <v>68</v>
      </c>
      <c r="E36" s="13"/>
      <c r="F36" s="13"/>
      <c r="G36" s="13"/>
      <c r="H36" s="13" t="s">
        <v>69</v>
      </c>
      <c r="I36" s="13"/>
      <c r="J36" s="13"/>
      <c r="K36" s="13"/>
      <c r="L36" s="49"/>
      <c r="M36" s="14"/>
      <c r="N36" s="15"/>
      <c r="O36" s="16"/>
      <c r="P36" s="17">
        <f t="shared" si="0"/>
        <v>0</v>
      </c>
      <c r="Q36" s="29"/>
    </row>
    <row r="37" spans="1:17" ht="19.899999999999999" customHeight="1">
      <c r="A37" s="12" t="s">
        <v>70</v>
      </c>
      <c r="B37" s="13" t="s">
        <v>57</v>
      </c>
      <c r="C37" s="13"/>
      <c r="D37" s="13" t="s">
        <v>71</v>
      </c>
      <c r="E37" s="13"/>
      <c r="F37" s="13"/>
      <c r="G37" s="13"/>
      <c r="H37" s="18" t="s">
        <v>25</v>
      </c>
      <c r="I37" s="18"/>
      <c r="J37" s="13"/>
      <c r="K37" s="31">
        <v>78136</v>
      </c>
      <c r="L37" s="74" t="s">
        <v>273</v>
      </c>
      <c r="M37" s="14">
        <v>20976</v>
      </c>
      <c r="N37" s="15"/>
      <c r="O37" s="16"/>
      <c r="P37" s="17">
        <f t="shared" si="0"/>
        <v>0</v>
      </c>
      <c r="Q37" s="29"/>
    </row>
    <row r="38" spans="1:17" ht="19.899999999999999" customHeight="1">
      <c r="A38" s="12" t="s">
        <v>72</v>
      </c>
      <c r="B38" s="19" t="s">
        <v>54</v>
      </c>
      <c r="C38" s="19"/>
      <c r="D38" s="19" t="s">
        <v>73</v>
      </c>
      <c r="E38" s="20"/>
      <c r="F38" s="20"/>
      <c r="G38" s="20"/>
      <c r="H38" s="20" t="s">
        <v>25</v>
      </c>
      <c r="I38" s="20"/>
      <c r="J38" s="13"/>
      <c r="K38" s="14">
        <v>32242</v>
      </c>
      <c r="L38" s="74"/>
      <c r="M38" s="20"/>
      <c r="N38" s="15"/>
      <c r="O38" s="16"/>
      <c r="P38" s="17">
        <f t="shared" si="0"/>
        <v>0</v>
      </c>
      <c r="Q38" s="21"/>
    </row>
    <row r="39" spans="1:17" ht="19.899999999999999" customHeight="1">
      <c r="A39" s="25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4"/>
      <c r="N39" s="15"/>
      <c r="O39" s="16"/>
      <c r="P39" s="17">
        <f t="shared" ref="P39:P46" si="1">SUM(M39*O39)+(N39*12)</f>
        <v>0</v>
      </c>
      <c r="Q39" s="29"/>
    </row>
    <row r="40" spans="1:17" ht="19.899999999999999" customHeight="1">
      <c r="A40" s="24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4"/>
      <c r="N40" s="15"/>
      <c r="O40" s="16"/>
      <c r="P40" s="17">
        <f t="shared" si="1"/>
        <v>0</v>
      </c>
      <c r="Q40" s="29"/>
    </row>
    <row r="41" spans="1:17" ht="19.899999999999999" customHeight="1">
      <c r="A41" s="26" t="s">
        <v>74</v>
      </c>
      <c r="B41" s="13" t="s">
        <v>330</v>
      </c>
      <c r="C41" s="13"/>
      <c r="D41" s="13" t="s">
        <v>75</v>
      </c>
      <c r="E41" s="13" t="s">
        <v>78</v>
      </c>
      <c r="F41" s="13"/>
      <c r="G41" s="13"/>
      <c r="H41" s="13" t="s">
        <v>79</v>
      </c>
      <c r="I41" s="13"/>
      <c r="J41" s="13"/>
      <c r="K41" s="13"/>
      <c r="L41" s="13" t="s">
        <v>273</v>
      </c>
      <c r="M41" s="14">
        <v>33648</v>
      </c>
      <c r="N41" s="15"/>
      <c r="O41" s="16"/>
      <c r="P41" s="17">
        <f t="shared" si="1"/>
        <v>0</v>
      </c>
      <c r="Q41" s="29" t="s">
        <v>81</v>
      </c>
    </row>
    <row r="42" spans="1:17" ht="19.899999999999999" customHeight="1">
      <c r="A42" s="25"/>
      <c r="B42" s="13" t="s">
        <v>76</v>
      </c>
      <c r="C42" s="13"/>
      <c r="D42" s="13" t="s">
        <v>353</v>
      </c>
      <c r="E42" s="13" t="s">
        <v>77</v>
      </c>
      <c r="F42" s="13"/>
      <c r="G42" s="13"/>
      <c r="H42" s="18"/>
      <c r="I42" s="18"/>
      <c r="J42" s="13"/>
      <c r="K42" s="18"/>
      <c r="L42" s="13" t="s">
        <v>273</v>
      </c>
      <c r="M42" s="14">
        <v>8</v>
      </c>
      <c r="N42" s="15"/>
      <c r="O42" s="16"/>
      <c r="P42" s="17">
        <f t="shared" si="1"/>
        <v>0</v>
      </c>
      <c r="Q42" s="29"/>
    </row>
    <row r="43" spans="1:17" ht="19.899999999999999" customHeight="1">
      <c r="A43" s="25"/>
      <c r="B43" s="13" t="s">
        <v>331</v>
      </c>
      <c r="C43" s="13"/>
      <c r="D43" s="13" t="s">
        <v>332</v>
      </c>
      <c r="E43" s="13"/>
      <c r="F43" s="13"/>
      <c r="G43" s="13"/>
      <c r="H43" s="13"/>
      <c r="I43" s="13"/>
      <c r="J43" s="13"/>
      <c r="K43" s="13"/>
      <c r="L43" s="13" t="s">
        <v>273</v>
      </c>
      <c r="M43" s="14">
        <v>1644</v>
      </c>
      <c r="N43" s="15"/>
      <c r="O43" s="16"/>
      <c r="P43" s="17">
        <f t="shared" si="1"/>
        <v>0</v>
      </c>
      <c r="Q43" s="29" t="s">
        <v>82</v>
      </c>
    </row>
    <row r="44" spans="1:17" ht="19.899999999999999" customHeight="1">
      <c r="A44" s="25"/>
      <c r="B44" s="13" t="s">
        <v>80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4"/>
      <c r="N44" s="15"/>
      <c r="O44" s="16"/>
      <c r="P44" s="17">
        <f t="shared" si="1"/>
        <v>0</v>
      </c>
      <c r="Q44" s="29"/>
    </row>
    <row r="45" spans="1:17" ht="19.899999999999999" customHeight="1">
      <c r="A45" s="12"/>
      <c r="B45" s="13"/>
      <c r="C45" s="13"/>
      <c r="D45" s="13"/>
      <c r="E45" s="13"/>
      <c r="F45" s="13"/>
      <c r="G45" s="13"/>
      <c r="H45" s="18"/>
      <c r="I45" s="18"/>
      <c r="J45" s="13"/>
      <c r="K45" s="18"/>
      <c r="L45" s="13"/>
      <c r="M45" s="14"/>
      <c r="N45" s="15"/>
      <c r="O45" s="16"/>
      <c r="P45" s="17">
        <f t="shared" si="1"/>
        <v>0</v>
      </c>
      <c r="Q45" s="29"/>
    </row>
    <row r="46" spans="1:17" ht="19.899999999999999" customHeight="1">
      <c r="A46" s="12"/>
      <c r="B46" s="19"/>
      <c r="C46" s="19"/>
      <c r="D46" s="19"/>
      <c r="E46" s="20"/>
      <c r="F46" s="20"/>
      <c r="G46" s="20"/>
      <c r="H46" s="20"/>
      <c r="I46" s="20"/>
      <c r="J46" s="13"/>
      <c r="K46" s="20"/>
      <c r="L46" s="13"/>
      <c r="M46" s="20"/>
      <c r="N46" s="15"/>
      <c r="O46" s="16"/>
      <c r="P46" s="17">
        <f t="shared" si="1"/>
        <v>0</v>
      </c>
      <c r="Q46" s="21"/>
    </row>
    <row r="47" spans="1:17" ht="19.899999999999999" customHeight="1">
      <c r="A47" s="24" t="s">
        <v>83</v>
      </c>
      <c r="B47" s="13" t="s">
        <v>84</v>
      </c>
      <c r="C47" s="13"/>
      <c r="D47" s="13" t="s">
        <v>86</v>
      </c>
      <c r="E47" s="13" t="s">
        <v>87</v>
      </c>
      <c r="F47" s="13"/>
      <c r="G47" s="13"/>
      <c r="H47" s="13" t="s">
        <v>85</v>
      </c>
      <c r="I47" s="13"/>
      <c r="J47" s="13"/>
      <c r="K47" s="13"/>
      <c r="L47" s="13" t="s">
        <v>273</v>
      </c>
      <c r="M47" s="14">
        <v>13800</v>
      </c>
      <c r="N47" s="15"/>
      <c r="O47" s="16"/>
      <c r="P47" s="17">
        <f t="shared" ref="P47:P54" si="2">SUM(M47*O47)+(N47*12)</f>
        <v>0</v>
      </c>
      <c r="Q47" s="29" t="s">
        <v>88</v>
      </c>
    </row>
    <row r="48" spans="1:17" ht="19.899999999999999" customHeight="1">
      <c r="A48" s="25"/>
      <c r="B48" s="13" t="s">
        <v>91</v>
      </c>
      <c r="C48" s="13" t="s">
        <v>273</v>
      </c>
      <c r="D48" s="13" t="s">
        <v>89</v>
      </c>
      <c r="E48" s="13" t="s">
        <v>90</v>
      </c>
      <c r="F48" s="13"/>
      <c r="G48" s="13"/>
      <c r="H48" s="13"/>
      <c r="I48" s="13">
        <v>2011</v>
      </c>
      <c r="J48" s="13" t="s">
        <v>286</v>
      </c>
      <c r="K48" s="13"/>
      <c r="L48" s="13" t="s">
        <v>273</v>
      </c>
      <c r="M48" s="14" t="s">
        <v>333</v>
      </c>
      <c r="N48" s="15"/>
      <c r="O48" s="16"/>
      <c r="P48" s="17" t="e">
        <f t="shared" si="2"/>
        <v>#VALUE!</v>
      </c>
      <c r="Q48" s="29"/>
    </row>
    <row r="49" spans="1:17" ht="19.899999999999999" customHeight="1">
      <c r="A49" s="25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4"/>
      <c r="N49" s="15"/>
      <c r="O49" s="16"/>
      <c r="P49" s="17"/>
      <c r="Q49" s="29"/>
    </row>
    <row r="50" spans="1:17" ht="19.899999999999999" customHeight="1">
      <c r="A50" s="25" t="s">
        <v>92</v>
      </c>
      <c r="B50" s="13" t="s">
        <v>93</v>
      </c>
      <c r="C50" s="13"/>
      <c r="D50" s="13"/>
      <c r="E50" s="13" t="s">
        <v>94</v>
      </c>
      <c r="F50" s="13"/>
      <c r="G50" s="13"/>
      <c r="H50" s="18"/>
      <c r="I50" s="18"/>
      <c r="J50" s="13"/>
      <c r="K50" s="18"/>
      <c r="L50" s="13"/>
      <c r="M50" s="14"/>
      <c r="N50" s="15"/>
      <c r="O50" s="16"/>
      <c r="P50" s="17">
        <f t="shared" si="2"/>
        <v>0</v>
      </c>
      <c r="Q50" s="29"/>
    </row>
    <row r="51" spans="1:17" ht="19.899999999999999" customHeight="1">
      <c r="A51" s="25"/>
      <c r="B51" s="13" t="s">
        <v>95</v>
      </c>
      <c r="C51" s="13"/>
      <c r="D51" s="13" t="s">
        <v>96</v>
      </c>
      <c r="E51" s="13"/>
      <c r="F51" s="13"/>
      <c r="G51" s="13"/>
      <c r="H51" s="13" t="s">
        <v>97</v>
      </c>
      <c r="I51" s="13"/>
      <c r="J51" s="13"/>
      <c r="K51" s="13"/>
      <c r="L51" s="13" t="s">
        <v>273</v>
      </c>
      <c r="M51" s="14">
        <v>30468</v>
      </c>
      <c r="N51" s="15"/>
      <c r="O51" s="16"/>
      <c r="P51" s="17">
        <f t="shared" si="2"/>
        <v>0</v>
      </c>
      <c r="Q51" s="29"/>
    </row>
    <row r="52" spans="1:17" ht="19.899999999999999" customHeight="1">
      <c r="A52" s="25" t="s">
        <v>98</v>
      </c>
      <c r="B52" s="13" t="s">
        <v>99</v>
      </c>
      <c r="C52" s="13"/>
      <c r="D52" s="13"/>
      <c r="E52" s="13"/>
      <c r="F52" s="13"/>
      <c r="G52" s="13"/>
      <c r="H52" s="13" t="s">
        <v>100</v>
      </c>
      <c r="I52" s="13"/>
      <c r="J52" s="13"/>
      <c r="K52" s="13"/>
      <c r="L52" s="13"/>
      <c r="M52" s="14"/>
      <c r="N52" s="15"/>
      <c r="O52" s="16"/>
      <c r="P52" s="17">
        <f t="shared" si="2"/>
        <v>0</v>
      </c>
      <c r="Q52" s="29"/>
    </row>
    <row r="53" spans="1:17" ht="19.899999999999999" customHeight="1">
      <c r="A53" s="12" t="s">
        <v>101</v>
      </c>
      <c r="B53" s="13" t="s">
        <v>102</v>
      </c>
      <c r="C53" s="13"/>
      <c r="D53" s="13" t="s">
        <v>103</v>
      </c>
      <c r="E53" s="13" t="s">
        <v>104</v>
      </c>
      <c r="F53" s="13"/>
      <c r="G53" s="13"/>
      <c r="H53" s="18"/>
      <c r="I53" s="18"/>
      <c r="J53" s="13"/>
      <c r="K53" s="18"/>
      <c r="L53" s="13" t="s">
        <v>273</v>
      </c>
      <c r="M53" s="14">
        <v>4164</v>
      </c>
      <c r="N53" s="15"/>
      <c r="O53" s="16"/>
      <c r="P53" s="17">
        <f t="shared" si="2"/>
        <v>0</v>
      </c>
      <c r="Q53" s="29"/>
    </row>
    <row r="54" spans="1:17" ht="19.899999999999999" customHeight="1">
      <c r="A54" s="12" t="s">
        <v>105</v>
      </c>
      <c r="B54" s="19" t="s">
        <v>106</v>
      </c>
      <c r="C54" s="19"/>
      <c r="D54" s="19"/>
      <c r="E54" s="20" t="s">
        <v>104</v>
      </c>
      <c r="F54" s="20"/>
      <c r="G54" s="20"/>
      <c r="H54" s="20"/>
      <c r="I54" s="20"/>
      <c r="J54" s="13"/>
      <c r="K54" s="20"/>
      <c r="L54" s="13"/>
      <c r="M54" s="20"/>
      <c r="N54" s="15"/>
      <c r="O54" s="16"/>
      <c r="P54" s="17">
        <f t="shared" si="2"/>
        <v>0</v>
      </c>
      <c r="Q54" s="21"/>
    </row>
    <row r="55" spans="1:17" ht="19.899999999999999" customHeight="1">
      <c r="A55" s="25"/>
      <c r="B55" s="13" t="s">
        <v>107</v>
      </c>
      <c r="C55" s="13"/>
      <c r="D55" s="13"/>
      <c r="E55" s="13" t="s">
        <v>108</v>
      </c>
      <c r="F55" s="13"/>
      <c r="G55" s="13"/>
      <c r="H55" s="13"/>
      <c r="I55" s="13"/>
      <c r="J55" s="13"/>
      <c r="K55" s="13"/>
      <c r="L55" s="13"/>
      <c r="M55" s="14"/>
      <c r="N55" s="15"/>
      <c r="O55" s="16"/>
      <c r="P55" s="17">
        <f t="shared" si="0"/>
        <v>0</v>
      </c>
      <c r="Q55" s="29"/>
    </row>
    <row r="56" spans="1:17" ht="19.899999999999999" customHeight="1">
      <c r="A56" s="33" t="s">
        <v>109</v>
      </c>
      <c r="B56" s="13" t="s">
        <v>110</v>
      </c>
      <c r="C56" s="13" t="s">
        <v>273</v>
      </c>
      <c r="D56" s="13" t="s">
        <v>345</v>
      </c>
      <c r="E56" s="13" t="s">
        <v>111</v>
      </c>
      <c r="F56" s="13"/>
      <c r="G56" s="13"/>
      <c r="H56" s="13"/>
      <c r="I56" s="13">
        <v>2009</v>
      </c>
      <c r="J56" s="13" t="s">
        <v>286</v>
      </c>
      <c r="K56" s="13"/>
      <c r="L56" s="13" t="s">
        <v>273</v>
      </c>
      <c r="M56" s="14">
        <v>14880</v>
      </c>
      <c r="N56" s="15"/>
      <c r="O56" s="16"/>
      <c r="P56" s="17">
        <f t="shared" si="0"/>
        <v>0</v>
      </c>
      <c r="Q56" s="29"/>
    </row>
    <row r="57" spans="1:17" ht="19.899999999999999" customHeight="1">
      <c r="A57" s="25" t="s">
        <v>112</v>
      </c>
      <c r="B57" s="13" t="s">
        <v>113</v>
      </c>
      <c r="C57" s="13"/>
      <c r="D57" s="13"/>
      <c r="E57" s="13" t="s">
        <v>104</v>
      </c>
      <c r="F57" s="13"/>
      <c r="G57" s="13"/>
      <c r="H57" s="13"/>
      <c r="I57" s="13"/>
      <c r="J57" s="13"/>
      <c r="K57" s="13"/>
      <c r="L57" s="13"/>
      <c r="M57" s="14"/>
      <c r="N57" s="15"/>
      <c r="O57" s="16"/>
      <c r="P57" s="17">
        <f t="shared" si="0"/>
        <v>0</v>
      </c>
      <c r="Q57" s="29"/>
    </row>
    <row r="58" spans="1:17" ht="19.899999999999999" customHeight="1">
      <c r="A58" s="25" t="s">
        <v>114</v>
      </c>
      <c r="B58" s="13" t="s">
        <v>115</v>
      </c>
      <c r="C58" s="13"/>
      <c r="D58" s="13" t="s">
        <v>116</v>
      </c>
      <c r="E58" s="13"/>
      <c r="F58" s="13"/>
      <c r="G58" s="13"/>
      <c r="H58" s="18"/>
      <c r="I58" s="18"/>
      <c r="J58" s="13"/>
      <c r="K58" s="18"/>
      <c r="L58" s="13" t="s">
        <v>273</v>
      </c>
      <c r="M58" s="14">
        <v>192</v>
      </c>
      <c r="N58" s="15"/>
      <c r="O58" s="16"/>
      <c r="P58" s="17">
        <f t="shared" si="0"/>
        <v>0</v>
      </c>
      <c r="Q58" s="29"/>
    </row>
    <row r="59" spans="1:17" ht="19.899999999999999" customHeight="1">
      <c r="A59" s="25" t="s">
        <v>117</v>
      </c>
      <c r="B59" s="13" t="s">
        <v>118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4"/>
      <c r="N59" s="15"/>
      <c r="O59" s="16"/>
      <c r="P59" s="17">
        <f t="shared" si="0"/>
        <v>0</v>
      </c>
      <c r="Q59" s="29"/>
    </row>
    <row r="60" spans="1:17" ht="19.899999999999999" customHeight="1">
      <c r="A60" s="25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4"/>
      <c r="N60" s="15"/>
      <c r="O60" s="16"/>
      <c r="P60" s="17">
        <f t="shared" si="0"/>
        <v>0</v>
      </c>
      <c r="Q60" s="29"/>
    </row>
    <row r="61" spans="1:17" ht="19.899999999999999" customHeight="1">
      <c r="A61" s="34" t="s">
        <v>119</v>
      </c>
      <c r="B61" s="19" t="s">
        <v>120</v>
      </c>
      <c r="C61" s="19" t="s">
        <v>273</v>
      </c>
      <c r="D61" s="19" t="s">
        <v>123</v>
      </c>
      <c r="E61" s="20" t="s">
        <v>121</v>
      </c>
      <c r="F61" s="20"/>
      <c r="G61" s="20"/>
      <c r="H61" s="20"/>
      <c r="I61" s="20">
        <v>2008</v>
      </c>
      <c r="J61" s="13" t="s">
        <v>286</v>
      </c>
      <c r="K61" s="20"/>
      <c r="L61" s="13" t="s">
        <v>273</v>
      </c>
      <c r="M61" s="20" t="s">
        <v>334</v>
      </c>
      <c r="N61" s="15"/>
      <c r="O61" s="16"/>
      <c r="P61" s="17" t="e">
        <f t="shared" si="0"/>
        <v>#VALUE!</v>
      </c>
      <c r="Q61" s="21"/>
    </row>
    <row r="62" spans="1:17" ht="19.899999999999999" customHeight="1">
      <c r="A62" s="25"/>
      <c r="B62" s="13" t="s">
        <v>122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4"/>
      <c r="N62" s="15"/>
      <c r="O62" s="16"/>
      <c r="P62" s="17">
        <f t="shared" si="0"/>
        <v>0</v>
      </c>
      <c r="Q62" s="29"/>
    </row>
    <row r="63" spans="1:17" ht="19.899999999999999" customHeight="1">
      <c r="A63" s="25" t="s">
        <v>124</v>
      </c>
      <c r="B63" s="13" t="s">
        <v>125</v>
      </c>
      <c r="C63" s="13" t="s">
        <v>273</v>
      </c>
      <c r="D63" s="13" t="s">
        <v>341</v>
      </c>
      <c r="E63" s="13" t="s">
        <v>126</v>
      </c>
      <c r="F63" s="13"/>
      <c r="G63" s="13"/>
      <c r="H63" s="18"/>
      <c r="I63" s="18">
        <v>2008</v>
      </c>
      <c r="J63" s="13" t="s">
        <v>286</v>
      </c>
      <c r="K63" s="18"/>
      <c r="L63" s="13" t="s">
        <v>273</v>
      </c>
      <c r="M63" s="14">
        <v>38772</v>
      </c>
      <c r="N63" s="15"/>
      <c r="O63" s="16"/>
      <c r="P63" s="17">
        <f t="shared" si="0"/>
        <v>0</v>
      </c>
      <c r="Q63" s="29"/>
    </row>
    <row r="64" spans="1:17" ht="19.899999999999999" customHeight="1">
      <c r="A64" s="25"/>
      <c r="B64" s="19" t="s">
        <v>127</v>
      </c>
      <c r="C64" s="19"/>
      <c r="D64" s="19"/>
      <c r="E64" s="20"/>
      <c r="F64" s="20"/>
      <c r="G64" s="20"/>
      <c r="H64" s="20"/>
      <c r="I64" s="20"/>
      <c r="J64" s="13"/>
      <c r="K64" s="20"/>
      <c r="L64" s="13"/>
      <c r="M64" s="20"/>
      <c r="N64" s="15"/>
      <c r="O64" s="16"/>
      <c r="P64" s="17">
        <f t="shared" si="0"/>
        <v>0</v>
      </c>
      <c r="Q64" s="21"/>
    </row>
    <row r="65" spans="1:17" ht="19.899999999999999" customHeight="1">
      <c r="A65" s="25" t="s">
        <v>128</v>
      </c>
      <c r="B65" s="13" t="s">
        <v>129</v>
      </c>
      <c r="C65" s="13"/>
      <c r="D65" s="13" t="s">
        <v>130</v>
      </c>
      <c r="E65" s="13" t="s">
        <v>131</v>
      </c>
      <c r="F65" s="13"/>
      <c r="G65" s="13"/>
      <c r="H65" s="13"/>
      <c r="I65" s="13"/>
      <c r="J65" s="13"/>
      <c r="K65" s="13"/>
      <c r="L65" s="13"/>
      <c r="M65" s="14"/>
      <c r="N65" s="15"/>
      <c r="O65" s="16"/>
      <c r="P65" s="17">
        <f t="shared" si="0"/>
        <v>0</v>
      </c>
      <c r="Q65" s="29"/>
    </row>
    <row r="66" spans="1:17" ht="19.899999999999999" customHeight="1">
      <c r="A66" s="25"/>
      <c r="B66" s="13" t="s">
        <v>132</v>
      </c>
      <c r="C66" s="13"/>
      <c r="D66" s="13"/>
      <c r="E66" s="13" t="s">
        <v>133</v>
      </c>
      <c r="F66" s="13"/>
      <c r="G66" s="13"/>
      <c r="H66" s="18"/>
      <c r="I66" s="18"/>
      <c r="J66" s="13"/>
      <c r="K66" s="18"/>
      <c r="L66" s="13"/>
      <c r="M66" s="14"/>
      <c r="N66" s="15"/>
      <c r="O66" s="16"/>
      <c r="P66" s="17">
        <f t="shared" si="0"/>
        <v>0</v>
      </c>
      <c r="Q66" s="29"/>
    </row>
    <row r="67" spans="1:17" ht="19.899999999999999" customHeight="1">
      <c r="A67" s="25"/>
      <c r="B67" s="19" t="s">
        <v>132</v>
      </c>
      <c r="C67" s="19"/>
      <c r="D67" s="19"/>
      <c r="E67" s="20" t="s">
        <v>134</v>
      </c>
      <c r="F67" s="20"/>
      <c r="G67" s="20"/>
      <c r="H67" s="20"/>
      <c r="I67" s="20"/>
      <c r="J67" s="13"/>
      <c r="K67" s="20"/>
      <c r="L67" s="13"/>
      <c r="M67" s="20"/>
      <c r="N67" s="15"/>
      <c r="O67" s="16"/>
      <c r="P67" s="17">
        <f t="shared" si="0"/>
        <v>0</v>
      </c>
      <c r="Q67" s="21"/>
    </row>
    <row r="68" spans="1:17" ht="19.899999999999999" customHeight="1">
      <c r="A68" s="25" t="s">
        <v>135</v>
      </c>
      <c r="B68" s="13" t="s">
        <v>136</v>
      </c>
      <c r="C68" s="13"/>
      <c r="D68" s="13"/>
      <c r="E68" s="13" t="s">
        <v>137</v>
      </c>
      <c r="F68" s="13"/>
      <c r="G68" s="13"/>
      <c r="H68" s="13"/>
      <c r="I68" s="13"/>
      <c r="J68" s="13"/>
      <c r="K68" s="13"/>
      <c r="L68" s="13"/>
      <c r="M68" s="14"/>
      <c r="N68" s="15"/>
      <c r="O68" s="16"/>
      <c r="P68" s="17">
        <f t="shared" si="0"/>
        <v>0</v>
      </c>
      <c r="Q68" s="29" t="s">
        <v>141</v>
      </c>
    </row>
    <row r="69" spans="1:17" ht="19.899999999999999" customHeight="1">
      <c r="A69" s="25"/>
      <c r="B69" s="13" t="s">
        <v>138</v>
      </c>
      <c r="C69" s="13"/>
      <c r="D69" s="13"/>
      <c r="E69" s="13" t="s">
        <v>139</v>
      </c>
      <c r="F69" s="13"/>
      <c r="G69" s="13"/>
      <c r="H69" s="18"/>
      <c r="I69" s="18"/>
      <c r="J69" s="13"/>
      <c r="K69" s="18"/>
      <c r="L69" s="13"/>
      <c r="M69" s="14"/>
      <c r="N69" s="15"/>
      <c r="O69" s="16"/>
      <c r="P69" s="17">
        <f t="shared" si="0"/>
        <v>0</v>
      </c>
      <c r="Q69" s="29"/>
    </row>
    <row r="70" spans="1:17" ht="19.899999999999999" customHeight="1">
      <c r="A70" s="25"/>
      <c r="B70" s="19" t="s">
        <v>140</v>
      </c>
      <c r="C70" s="19"/>
      <c r="D70" s="19"/>
      <c r="E70" s="20" t="s">
        <v>130</v>
      </c>
      <c r="F70" s="20"/>
      <c r="G70" s="20"/>
      <c r="H70" s="20"/>
      <c r="I70" s="20"/>
      <c r="J70" s="13"/>
      <c r="K70" s="20"/>
      <c r="L70" s="13"/>
      <c r="M70" s="20"/>
      <c r="N70" s="15"/>
      <c r="O70" s="16"/>
      <c r="P70" s="17">
        <f t="shared" si="0"/>
        <v>0</v>
      </c>
      <c r="Q70" s="21"/>
    </row>
    <row r="71" spans="1:17" ht="19.899999999999999" customHeight="1">
      <c r="A71" s="25" t="s">
        <v>142</v>
      </c>
      <c r="B71" s="13" t="s">
        <v>143</v>
      </c>
      <c r="C71" s="13"/>
      <c r="D71" s="13"/>
      <c r="E71" s="13" t="s">
        <v>144</v>
      </c>
      <c r="F71" s="13"/>
      <c r="G71" s="13"/>
      <c r="H71" s="18"/>
      <c r="I71" s="18"/>
      <c r="J71" s="13"/>
      <c r="K71" s="18"/>
      <c r="L71" s="13"/>
      <c r="M71" s="14"/>
      <c r="N71" s="15"/>
      <c r="O71" s="16"/>
      <c r="P71" s="17">
        <f t="shared" ref="P71:P84" si="3">SUM(M71*O71)+(N71*12)</f>
        <v>0</v>
      </c>
      <c r="Q71" s="29"/>
    </row>
    <row r="72" spans="1:17" ht="19.899999999999999" customHeight="1">
      <c r="A72" s="25"/>
      <c r="B72" s="19" t="s">
        <v>145</v>
      </c>
      <c r="C72" s="19"/>
      <c r="D72" s="19"/>
      <c r="E72" s="20" t="s">
        <v>130</v>
      </c>
      <c r="F72" s="20"/>
      <c r="G72" s="20"/>
      <c r="H72" s="20"/>
      <c r="I72" s="20"/>
      <c r="J72" s="13"/>
      <c r="K72" s="20"/>
      <c r="L72" s="13"/>
      <c r="M72" s="20"/>
      <c r="N72" s="15"/>
      <c r="O72" s="16"/>
      <c r="P72" s="17">
        <f t="shared" si="3"/>
        <v>0</v>
      </c>
      <c r="Q72" s="21"/>
    </row>
    <row r="73" spans="1:17" ht="19.899999999999999" customHeight="1">
      <c r="A73" s="25"/>
      <c r="B73" s="13" t="s">
        <v>146</v>
      </c>
      <c r="C73" s="13"/>
      <c r="D73" s="13"/>
      <c r="E73" s="13"/>
      <c r="F73" s="13"/>
      <c r="G73" s="13"/>
      <c r="H73" s="13" t="s">
        <v>147</v>
      </c>
      <c r="I73" s="13"/>
      <c r="J73" s="13"/>
      <c r="K73" s="13"/>
      <c r="L73" s="13"/>
      <c r="M73" s="14"/>
      <c r="N73" s="15"/>
      <c r="O73" s="16"/>
      <c r="P73" s="17">
        <f t="shared" si="3"/>
        <v>0</v>
      </c>
      <c r="Q73" s="29"/>
    </row>
    <row r="74" spans="1:17" ht="19.899999999999999" customHeight="1">
      <c r="A74" s="25"/>
      <c r="B74" s="13" t="s">
        <v>148</v>
      </c>
      <c r="C74" s="13"/>
      <c r="D74" s="13"/>
      <c r="E74" s="13"/>
      <c r="F74" s="13"/>
      <c r="G74" s="13"/>
      <c r="H74" s="18"/>
      <c r="I74" s="18"/>
      <c r="J74" s="13"/>
      <c r="K74" s="18"/>
      <c r="L74" s="13"/>
      <c r="M74" s="14"/>
      <c r="N74" s="15"/>
      <c r="O74" s="16"/>
      <c r="P74" s="17">
        <f t="shared" si="3"/>
        <v>0</v>
      </c>
      <c r="Q74" s="29"/>
    </row>
    <row r="75" spans="1:17" ht="19.899999999999999" customHeight="1">
      <c r="A75" s="25"/>
      <c r="B75" s="19"/>
      <c r="C75" s="19"/>
      <c r="D75" s="19"/>
      <c r="E75" s="20"/>
      <c r="F75" s="20"/>
      <c r="G75" s="20"/>
      <c r="H75" s="20"/>
      <c r="I75" s="20"/>
      <c r="J75" s="13"/>
      <c r="K75" s="20"/>
      <c r="L75" s="13"/>
      <c r="M75" s="20"/>
      <c r="N75" s="15"/>
      <c r="O75" s="16"/>
      <c r="P75" s="17">
        <f t="shared" si="3"/>
        <v>0</v>
      </c>
      <c r="Q75" s="21"/>
    </row>
    <row r="76" spans="1:17" ht="19.899999999999999" customHeight="1">
      <c r="A76" s="25" t="s">
        <v>152</v>
      </c>
      <c r="B76" s="13" t="s">
        <v>149</v>
      </c>
      <c r="C76" s="13"/>
      <c r="D76" s="13" t="s">
        <v>130</v>
      </c>
      <c r="E76" s="13"/>
      <c r="F76" s="13"/>
      <c r="G76" s="13"/>
      <c r="H76" s="13"/>
      <c r="I76" s="13"/>
      <c r="J76" s="13"/>
      <c r="K76" s="13"/>
      <c r="L76" s="13"/>
      <c r="M76" s="14"/>
      <c r="N76" s="15"/>
      <c r="O76" s="16"/>
      <c r="P76" s="17">
        <f t="shared" si="3"/>
        <v>0</v>
      </c>
      <c r="Q76" s="29" t="s">
        <v>150</v>
      </c>
    </row>
    <row r="77" spans="1:17" ht="19.899999999999999" customHeight="1">
      <c r="A77" s="12"/>
      <c r="B77" s="13" t="s">
        <v>149</v>
      </c>
      <c r="C77" s="13"/>
      <c r="D77" s="13" t="s">
        <v>130</v>
      </c>
      <c r="E77" s="13"/>
      <c r="F77" s="13"/>
      <c r="G77" s="13"/>
      <c r="H77" s="18"/>
      <c r="I77" s="18"/>
      <c r="J77" s="13"/>
      <c r="K77" s="18"/>
      <c r="L77" s="13"/>
      <c r="M77" s="14"/>
      <c r="N77" s="15"/>
      <c r="O77" s="16"/>
      <c r="P77" s="17">
        <f t="shared" si="3"/>
        <v>0</v>
      </c>
      <c r="Q77" s="29" t="s">
        <v>151</v>
      </c>
    </row>
    <row r="78" spans="1:17" ht="19.899999999999999" customHeight="1">
      <c r="A78" s="12"/>
      <c r="B78" s="19" t="s">
        <v>153</v>
      </c>
      <c r="C78" s="19"/>
      <c r="D78" s="19" t="s">
        <v>130</v>
      </c>
      <c r="E78" s="20"/>
      <c r="F78" s="20"/>
      <c r="G78" s="20"/>
      <c r="H78" s="20"/>
      <c r="I78" s="20"/>
      <c r="J78" s="13"/>
      <c r="K78" s="20"/>
      <c r="L78" s="13"/>
      <c r="M78" s="20"/>
      <c r="N78" s="15"/>
      <c r="O78" s="16"/>
      <c r="P78" s="17">
        <f t="shared" si="3"/>
        <v>0</v>
      </c>
      <c r="Q78" s="21"/>
    </row>
    <row r="79" spans="1:17" ht="19.899999999999999" customHeight="1">
      <c r="A79" s="12"/>
      <c r="B79" s="19"/>
      <c r="C79" s="19"/>
      <c r="D79" s="19"/>
      <c r="E79" s="20"/>
      <c r="F79" s="20"/>
      <c r="G79" s="20"/>
      <c r="H79" s="20"/>
      <c r="I79" s="20"/>
      <c r="J79" s="13"/>
      <c r="K79" s="20"/>
      <c r="L79" s="13"/>
      <c r="M79" s="20"/>
      <c r="N79" s="15"/>
      <c r="O79" s="16"/>
      <c r="P79" s="17"/>
      <c r="Q79" s="21"/>
    </row>
    <row r="80" spans="1:17" s="40" customFormat="1" ht="19.899999999999999" customHeight="1">
      <c r="A80" s="61" t="s">
        <v>361</v>
      </c>
      <c r="B80" s="62" t="s">
        <v>362</v>
      </c>
      <c r="C80" s="62"/>
      <c r="D80" s="62"/>
      <c r="E80" s="63"/>
      <c r="F80" s="63"/>
      <c r="G80" s="63"/>
      <c r="H80" s="63"/>
      <c r="I80" s="63"/>
      <c r="J80" s="36"/>
      <c r="K80" s="63"/>
      <c r="L80" s="36"/>
      <c r="M80" s="63"/>
      <c r="N80" s="37"/>
      <c r="O80" s="38"/>
      <c r="P80" s="39"/>
      <c r="Q80" s="64"/>
    </row>
    <row r="81" spans="1:17" s="40" customFormat="1" ht="19.899999999999999" customHeight="1">
      <c r="A81" s="65"/>
      <c r="B81" s="62" t="s">
        <v>363</v>
      </c>
      <c r="C81" s="62"/>
      <c r="D81" s="62"/>
      <c r="E81" s="63"/>
      <c r="F81" s="63"/>
      <c r="G81" s="63"/>
      <c r="H81" s="63"/>
      <c r="I81" s="63"/>
      <c r="J81" s="36"/>
      <c r="K81" s="63"/>
      <c r="L81" s="36"/>
      <c r="M81" s="63"/>
      <c r="N81" s="37"/>
      <c r="O81" s="38"/>
      <c r="P81" s="39"/>
      <c r="Q81" s="64"/>
    </row>
    <row r="82" spans="1:17" ht="19.899999999999999" customHeight="1">
      <c r="A82" s="25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4"/>
      <c r="N82" s="15"/>
      <c r="O82" s="16"/>
      <c r="P82" s="17">
        <f t="shared" si="3"/>
        <v>0</v>
      </c>
      <c r="Q82" s="29"/>
    </row>
    <row r="83" spans="1:17" ht="19.899999999999999" customHeight="1">
      <c r="A83" s="35" t="s">
        <v>154</v>
      </c>
      <c r="B83" s="13" t="s">
        <v>155</v>
      </c>
      <c r="C83" s="13" t="s">
        <v>273</v>
      </c>
      <c r="D83" s="13" t="s">
        <v>337</v>
      </c>
      <c r="E83" s="13" t="s">
        <v>156</v>
      </c>
      <c r="F83" s="13"/>
      <c r="G83" s="13"/>
      <c r="H83" s="18"/>
      <c r="I83" s="18">
        <v>2009</v>
      </c>
      <c r="J83" s="13" t="s">
        <v>287</v>
      </c>
      <c r="K83" s="18"/>
      <c r="L83" s="13" t="s">
        <v>273</v>
      </c>
      <c r="M83" s="14" t="s">
        <v>338</v>
      </c>
      <c r="N83" s="15"/>
      <c r="O83" s="16"/>
      <c r="P83" s="17" t="e">
        <f t="shared" si="3"/>
        <v>#VALUE!</v>
      </c>
      <c r="Q83" s="29" t="s">
        <v>157</v>
      </c>
    </row>
    <row r="84" spans="1:17" ht="19.899999999999999" customHeight="1">
      <c r="A84" s="12"/>
      <c r="B84" s="19" t="s">
        <v>158</v>
      </c>
      <c r="C84" s="19"/>
      <c r="D84" s="19"/>
      <c r="E84" s="20"/>
      <c r="F84" s="20"/>
      <c r="G84" s="20"/>
      <c r="H84" s="20"/>
      <c r="I84" s="20"/>
      <c r="J84" s="13"/>
      <c r="K84" s="20"/>
      <c r="L84" s="13"/>
      <c r="M84" s="20"/>
      <c r="N84" s="15"/>
      <c r="O84" s="16"/>
      <c r="P84" s="17">
        <f t="shared" si="3"/>
        <v>0</v>
      </c>
      <c r="Q84" s="21"/>
    </row>
    <row r="85" spans="1:17" ht="19.899999999999999" customHeight="1">
      <c r="A85" s="12"/>
      <c r="B85" s="13"/>
      <c r="C85" s="13"/>
      <c r="D85" s="13"/>
      <c r="E85" s="13"/>
      <c r="F85" s="13"/>
      <c r="G85" s="13"/>
      <c r="H85" s="18"/>
      <c r="I85" s="18"/>
      <c r="J85" s="13"/>
      <c r="K85" s="18"/>
      <c r="L85" s="13"/>
      <c r="M85" s="14"/>
      <c r="N85" s="15"/>
      <c r="O85" s="16"/>
      <c r="P85" s="17">
        <f t="shared" ref="P85:P95" si="4">SUM(M85*O85)+(N85*12)</f>
        <v>0</v>
      </c>
      <c r="Q85" s="29"/>
    </row>
    <row r="86" spans="1:17" ht="19.899999999999999" customHeight="1">
      <c r="A86" s="35" t="s">
        <v>159</v>
      </c>
      <c r="B86" s="19"/>
      <c r="C86" s="19"/>
      <c r="D86" s="19"/>
      <c r="E86" s="20"/>
      <c r="F86" s="20"/>
      <c r="G86" s="20"/>
      <c r="H86" s="20"/>
      <c r="I86" s="20"/>
      <c r="J86" s="13"/>
      <c r="K86" s="20"/>
      <c r="L86" s="13"/>
      <c r="M86" s="20"/>
      <c r="N86" s="15"/>
      <c r="O86" s="16"/>
      <c r="P86" s="17">
        <f t="shared" si="4"/>
        <v>0</v>
      </c>
      <c r="Q86" s="21"/>
    </row>
    <row r="87" spans="1:17" ht="19.899999999999999" customHeight="1">
      <c r="A87" s="25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4"/>
      <c r="N87" s="15"/>
      <c r="O87" s="16"/>
      <c r="P87" s="17">
        <f t="shared" si="4"/>
        <v>0</v>
      </c>
      <c r="Q87" s="29"/>
    </row>
    <row r="88" spans="1:17" s="55" customFormat="1" ht="86.25">
      <c r="A88" s="66" t="s">
        <v>160</v>
      </c>
      <c r="B88" s="49" t="s">
        <v>161</v>
      </c>
      <c r="C88" s="49"/>
      <c r="D88" s="49" t="s">
        <v>162</v>
      </c>
      <c r="E88" s="49" t="s">
        <v>163</v>
      </c>
      <c r="F88" s="49">
        <v>204255</v>
      </c>
      <c r="G88" s="49" t="s">
        <v>306</v>
      </c>
      <c r="H88" s="56" t="s">
        <v>25</v>
      </c>
      <c r="I88" s="56"/>
      <c r="J88" s="49"/>
      <c r="K88" s="67" t="s">
        <v>307</v>
      </c>
      <c r="L88" s="49" t="s">
        <v>273</v>
      </c>
      <c r="M88" s="59" t="s">
        <v>308</v>
      </c>
      <c r="N88" s="51"/>
      <c r="O88" s="60" t="s">
        <v>309</v>
      </c>
      <c r="P88" s="53">
        <f>ROUND((N88*12)+(28603*0.0139)+(278*0.171)+(10662*0.0855),2)</f>
        <v>1356.72</v>
      </c>
      <c r="Q88" s="54"/>
    </row>
    <row r="89" spans="1:17" s="55" customFormat="1" ht="19.899999999999999" customHeight="1">
      <c r="A89" s="66"/>
      <c r="B89" s="68" t="s">
        <v>164</v>
      </c>
      <c r="C89" s="68"/>
      <c r="D89" s="68"/>
      <c r="E89" s="69" t="s">
        <v>165</v>
      </c>
      <c r="F89" s="69"/>
      <c r="G89" s="69"/>
      <c r="H89" s="69"/>
      <c r="I89" s="69"/>
      <c r="J89" s="49"/>
      <c r="K89" s="69"/>
      <c r="L89" s="49"/>
      <c r="M89" s="69"/>
      <c r="N89" s="51"/>
      <c r="O89" s="52"/>
      <c r="P89" s="53">
        <f t="shared" si="4"/>
        <v>0</v>
      </c>
      <c r="Q89" s="70"/>
    </row>
    <row r="90" spans="1:17" s="55" customFormat="1" ht="19.899999999999999" customHeight="1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50"/>
      <c r="N90" s="51"/>
      <c r="O90" s="52"/>
      <c r="P90" s="53">
        <f t="shared" si="4"/>
        <v>0</v>
      </c>
      <c r="Q90" s="54"/>
    </row>
    <row r="91" spans="1:17" s="55" customFormat="1" ht="86.25">
      <c r="A91" s="66" t="s">
        <v>166</v>
      </c>
      <c r="B91" s="49" t="s">
        <v>342</v>
      </c>
      <c r="C91" s="49"/>
      <c r="D91" s="49" t="s">
        <v>162</v>
      </c>
      <c r="E91" s="49" t="s">
        <v>167</v>
      </c>
      <c r="F91" s="49">
        <v>301753</v>
      </c>
      <c r="G91" s="49" t="s">
        <v>310</v>
      </c>
      <c r="H91" s="56" t="s">
        <v>25</v>
      </c>
      <c r="I91" s="56"/>
      <c r="J91" s="49"/>
      <c r="K91" s="67" t="s">
        <v>311</v>
      </c>
      <c r="L91" s="49" t="s">
        <v>273</v>
      </c>
      <c r="M91" s="59" t="s">
        <v>312</v>
      </c>
      <c r="N91" s="51"/>
      <c r="O91" s="60" t="s">
        <v>313</v>
      </c>
      <c r="P91" s="53">
        <f>ROUND((N91*12)+(49820*0.0142)+(8497*0.1231)+(15312*0.0616),2)</f>
        <v>2696.64</v>
      </c>
      <c r="Q91" s="54"/>
    </row>
    <row r="92" spans="1:17" ht="19.899999999999999" customHeight="1">
      <c r="A92" s="12"/>
      <c r="B92" s="19" t="s">
        <v>168</v>
      </c>
      <c r="C92" s="19"/>
      <c r="D92" s="19"/>
      <c r="E92" s="20" t="s">
        <v>169</v>
      </c>
      <c r="F92" s="20"/>
      <c r="G92" s="20"/>
      <c r="H92" s="20"/>
      <c r="I92" s="20"/>
      <c r="J92" s="13"/>
      <c r="K92" s="20"/>
      <c r="L92" s="13"/>
      <c r="M92" s="20"/>
      <c r="N92" s="15"/>
      <c r="O92" s="16"/>
      <c r="P92" s="17">
        <f t="shared" si="4"/>
        <v>0</v>
      </c>
      <c r="Q92" s="21"/>
    </row>
    <row r="93" spans="1:17" ht="19.899999999999999" customHeight="1">
      <c r="A93" s="25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4"/>
      <c r="N93" s="15"/>
      <c r="O93" s="16"/>
      <c r="P93" s="17">
        <f t="shared" si="4"/>
        <v>0</v>
      </c>
      <c r="Q93" s="29"/>
    </row>
    <row r="94" spans="1:17" ht="19.899999999999999" customHeight="1">
      <c r="A94" s="35" t="s">
        <v>170</v>
      </c>
      <c r="B94" s="13" t="s">
        <v>171</v>
      </c>
      <c r="C94" s="13"/>
      <c r="D94" s="13"/>
      <c r="E94" s="13" t="s">
        <v>172</v>
      </c>
      <c r="F94" s="13"/>
      <c r="G94" s="13"/>
      <c r="H94" s="18"/>
      <c r="I94" s="18" t="s">
        <v>287</v>
      </c>
      <c r="J94" s="13" t="s">
        <v>287</v>
      </c>
      <c r="K94" s="18"/>
      <c r="L94" s="13"/>
      <c r="M94" s="14"/>
      <c r="N94" s="15"/>
      <c r="O94" s="16"/>
      <c r="P94" s="17">
        <f t="shared" si="4"/>
        <v>0</v>
      </c>
      <c r="Q94" s="29"/>
    </row>
    <row r="95" spans="1:17" ht="19.899999999999999" customHeight="1">
      <c r="A95" s="12"/>
      <c r="B95" s="19" t="s">
        <v>173</v>
      </c>
      <c r="C95" s="19"/>
      <c r="D95" s="19"/>
      <c r="E95" s="20"/>
      <c r="F95" s="20"/>
      <c r="G95" s="20"/>
      <c r="H95" s="20"/>
      <c r="I95" s="20"/>
      <c r="J95" s="13"/>
      <c r="K95" s="20"/>
      <c r="L95" s="13"/>
      <c r="M95" s="20"/>
      <c r="N95" s="15"/>
      <c r="O95" s="16"/>
      <c r="P95" s="17">
        <f t="shared" si="4"/>
        <v>0</v>
      </c>
      <c r="Q95" s="21"/>
    </row>
    <row r="96" spans="1:17" ht="19.899999999999999" customHeight="1">
      <c r="A96" s="12"/>
      <c r="B96" s="13" t="s">
        <v>176</v>
      </c>
      <c r="C96" s="13" t="s">
        <v>273</v>
      </c>
      <c r="D96" s="13" t="s">
        <v>162</v>
      </c>
      <c r="E96" s="13" t="s">
        <v>174</v>
      </c>
      <c r="F96" s="13"/>
      <c r="G96" s="13"/>
      <c r="H96" s="18"/>
      <c r="I96" s="18"/>
      <c r="J96" s="13"/>
      <c r="K96" s="18"/>
      <c r="L96" s="13"/>
      <c r="M96" s="14"/>
      <c r="N96" s="15"/>
      <c r="O96" s="16"/>
      <c r="P96" s="17">
        <f t="shared" si="0"/>
        <v>0</v>
      </c>
      <c r="Q96" s="29"/>
    </row>
    <row r="97" spans="1:17" ht="19.899999999999999" customHeight="1">
      <c r="A97" s="12"/>
      <c r="B97" s="19" t="s">
        <v>175</v>
      </c>
      <c r="C97" s="19" t="s">
        <v>273</v>
      </c>
      <c r="D97" s="19" t="s">
        <v>162</v>
      </c>
      <c r="E97" s="13" t="s">
        <v>177</v>
      </c>
      <c r="F97" s="13"/>
      <c r="G97" s="13"/>
      <c r="H97" s="20"/>
      <c r="I97" s="20"/>
      <c r="J97" s="13"/>
      <c r="K97" s="20"/>
      <c r="L97" s="13"/>
      <c r="M97" s="20"/>
      <c r="N97" s="15"/>
      <c r="O97" s="16"/>
      <c r="P97" s="17">
        <f t="shared" si="0"/>
        <v>0</v>
      </c>
      <c r="Q97" s="21"/>
    </row>
    <row r="98" spans="1:17" ht="19.899999999999999" customHeight="1">
      <c r="A98" s="25"/>
      <c r="B98" s="13" t="s">
        <v>284</v>
      </c>
      <c r="C98" s="13" t="s">
        <v>273</v>
      </c>
      <c r="D98" s="13"/>
      <c r="E98" s="13"/>
      <c r="F98" s="13"/>
      <c r="G98" s="13"/>
      <c r="H98" s="13"/>
      <c r="I98" s="13"/>
      <c r="J98" s="13"/>
      <c r="K98" s="13"/>
      <c r="L98" s="13"/>
      <c r="M98" s="14"/>
      <c r="N98" s="15"/>
      <c r="O98" s="16"/>
      <c r="P98" s="17">
        <f t="shared" ref="P98:P101" si="5">SUM(M98*O98)+(N98*12)</f>
        <v>0</v>
      </c>
      <c r="Q98" s="29"/>
    </row>
    <row r="99" spans="1:17" ht="19.899999999999999" customHeight="1">
      <c r="A99" s="25"/>
      <c r="B99" s="13" t="s">
        <v>364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4"/>
      <c r="N99" s="15"/>
      <c r="O99" s="16"/>
      <c r="P99" s="17"/>
      <c r="Q99" s="29"/>
    </row>
    <row r="100" spans="1:17" ht="19.899999999999999" customHeight="1">
      <c r="A100" s="12"/>
      <c r="B100" s="13"/>
      <c r="C100" s="13"/>
      <c r="D100" s="13"/>
      <c r="E100" s="13"/>
      <c r="F100" s="13"/>
      <c r="G100" s="13"/>
      <c r="H100" s="18"/>
      <c r="I100" s="18"/>
      <c r="J100" s="13"/>
      <c r="K100" s="18"/>
      <c r="L100" s="13"/>
      <c r="M100" s="14"/>
      <c r="N100" s="15"/>
      <c r="O100" s="16"/>
      <c r="P100" s="17">
        <f t="shared" si="5"/>
        <v>0</v>
      </c>
      <c r="Q100" s="29"/>
    </row>
    <row r="101" spans="1:17" ht="19.899999999999999" customHeight="1">
      <c r="A101" s="35" t="s">
        <v>178</v>
      </c>
      <c r="B101" s="19" t="s">
        <v>179</v>
      </c>
      <c r="C101" s="19" t="s">
        <v>273</v>
      </c>
      <c r="D101" s="19"/>
      <c r="E101" s="20" t="s">
        <v>180</v>
      </c>
      <c r="F101" s="20"/>
      <c r="G101" s="20"/>
      <c r="H101" s="20"/>
      <c r="I101" s="20">
        <v>2011</v>
      </c>
      <c r="J101" s="13" t="s">
        <v>288</v>
      </c>
      <c r="K101" s="20"/>
      <c r="L101" s="13"/>
      <c r="M101" s="20"/>
      <c r="N101" s="15"/>
      <c r="O101" s="16"/>
      <c r="P101" s="17">
        <f t="shared" si="5"/>
        <v>0</v>
      </c>
      <c r="Q101" s="21" t="s">
        <v>205</v>
      </c>
    </row>
    <row r="102" spans="1:17" ht="19.899999999999999" customHeight="1">
      <c r="A102" s="25"/>
      <c r="B102" s="13" t="s">
        <v>57</v>
      </c>
      <c r="C102" s="13"/>
      <c r="D102" s="13" t="s">
        <v>162</v>
      </c>
      <c r="E102" s="13" t="s">
        <v>183</v>
      </c>
      <c r="F102" s="13"/>
      <c r="G102" s="13"/>
      <c r="H102" s="13" t="s">
        <v>181</v>
      </c>
      <c r="I102" s="13"/>
      <c r="J102" s="13"/>
      <c r="K102" s="13"/>
      <c r="L102" s="13"/>
      <c r="M102" s="14"/>
      <c r="N102" s="15"/>
      <c r="O102" s="16"/>
      <c r="P102" s="17">
        <f t="shared" ref="P102:P104" si="6">SUM(M102*O102)+(N102*12)</f>
        <v>0</v>
      </c>
      <c r="Q102" s="29" t="s">
        <v>206</v>
      </c>
    </row>
    <row r="103" spans="1:17" ht="19.899999999999999" customHeight="1">
      <c r="A103" s="12"/>
      <c r="B103" s="13" t="s">
        <v>84</v>
      </c>
      <c r="C103" s="13"/>
      <c r="D103" s="13" t="s">
        <v>349</v>
      </c>
      <c r="E103" s="13" t="s">
        <v>184</v>
      </c>
      <c r="F103" s="13"/>
      <c r="G103" s="13"/>
      <c r="H103" s="13" t="s">
        <v>182</v>
      </c>
      <c r="I103" s="18"/>
      <c r="J103" s="13"/>
      <c r="K103" s="18"/>
      <c r="L103" s="13" t="s">
        <v>273</v>
      </c>
      <c r="M103" s="14">
        <v>2088</v>
      </c>
      <c r="N103" s="15"/>
      <c r="O103" s="16"/>
      <c r="P103" s="17">
        <f t="shared" si="6"/>
        <v>0</v>
      </c>
      <c r="Q103" s="29" t="s">
        <v>207</v>
      </c>
    </row>
    <row r="104" spans="1:17" ht="19.899999999999999" customHeight="1">
      <c r="A104" s="12"/>
      <c r="B104" s="19" t="s">
        <v>185</v>
      </c>
      <c r="C104" s="19"/>
      <c r="D104" s="19" t="s">
        <v>162</v>
      </c>
      <c r="E104" s="20" t="s">
        <v>186</v>
      </c>
      <c r="F104" s="20"/>
      <c r="G104" s="20"/>
      <c r="H104" s="13" t="s">
        <v>187</v>
      </c>
      <c r="I104" s="20"/>
      <c r="J104" s="13"/>
      <c r="K104" s="20"/>
      <c r="L104" s="13"/>
      <c r="M104" s="20"/>
      <c r="N104" s="15"/>
      <c r="O104" s="16"/>
      <c r="P104" s="17">
        <f t="shared" si="6"/>
        <v>0</v>
      </c>
      <c r="Q104" s="21" t="s">
        <v>208</v>
      </c>
    </row>
    <row r="105" spans="1:17" ht="19.899999999999999" customHeight="1">
      <c r="A105" s="25"/>
      <c r="B105" s="13" t="s">
        <v>188</v>
      </c>
      <c r="C105" s="13"/>
      <c r="D105" s="13" t="s">
        <v>351</v>
      </c>
      <c r="E105" s="13" t="s">
        <v>189</v>
      </c>
      <c r="F105" s="13"/>
      <c r="G105" s="13"/>
      <c r="H105" s="13" t="s">
        <v>190</v>
      </c>
      <c r="I105" s="13"/>
      <c r="J105" s="13"/>
      <c r="K105" s="13"/>
      <c r="L105" s="13" t="s">
        <v>273</v>
      </c>
      <c r="M105" s="14" t="s">
        <v>352</v>
      </c>
      <c r="N105" s="15"/>
      <c r="O105" s="16"/>
      <c r="P105" s="17" t="e">
        <f t="shared" si="0"/>
        <v>#VALUE!</v>
      </c>
      <c r="Q105" s="29" t="s">
        <v>209</v>
      </c>
    </row>
    <row r="106" spans="1:17" ht="19.899999999999999" customHeight="1">
      <c r="A106" s="12"/>
      <c r="B106" s="13" t="s">
        <v>191</v>
      </c>
      <c r="C106" s="13" t="s">
        <v>273</v>
      </c>
      <c r="D106" s="13" t="s">
        <v>192</v>
      </c>
      <c r="E106" s="13" t="s">
        <v>193</v>
      </c>
      <c r="F106" s="13"/>
      <c r="G106" s="13"/>
      <c r="H106" s="18"/>
      <c r="I106" s="18" t="s">
        <v>287</v>
      </c>
      <c r="J106" s="13" t="s">
        <v>288</v>
      </c>
      <c r="K106" s="18"/>
      <c r="L106" s="13"/>
      <c r="M106" s="14"/>
      <c r="N106" s="15"/>
      <c r="O106" s="16"/>
      <c r="P106" s="17">
        <f t="shared" si="0"/>
        <v>0</v>
      </c>
      <c r="Q106" s="29"/>
    </row>
    <row r="107" spans="1:17" ht="19.899999999999999" customHeight="1">
      <c r="A107" s="12"/>
      <c r="B107" s="13" t="s">
        <v>194</v>
      </c>
      <c r="C107" s="13"/>
      <c r="D107" s="13" t="s">
        <v>350</v>
      </c>
      <c r="E107" s="13" t="s">
        <v>195</v>
      </c>
      <c r="F107" s="13"/>
      <c r="G107" s="13"/>
      <c r="H107" s="13" t="s">
        <v>196</v>
      </c>
      <c r="I107" s="18"/>
      <c r="J107" s="13"/>
      <c r="K107" s="18"/>
      <c r="L107" s="13" t="s">
        <v>273</v>
      </c>
      <c r="M107" s="14">
        <v>1440</v>
      </c>
      <c r="N107" s="15"/>
      <c r="O107" s="16"/>
      <c r="P107" s="17"/>
      <c r="Q107" s="29"/>
    </row>
    <row r="108" spans="1:17" ht="19.899999999999999" customHeight="1">
      <c r="A108" s="12"/>
      <c r="B108" s="13" t="s">
        <v>197</v>
      </c>
      <c r="C108" s="13"/>
      <c r="D108" s="13" t="s">
        <v>348</v>
      </c>
      <c r="E108" s="13" t="s">
        <v>199</v>
      </c>
      <c r="F108" s="13"/>
      <c r="G108" s="13"/>
      <c r="H108" s="13" t="s">
        <v>198</v>
      </c>
      <c r="I108" s="18"/>
      <c r="J108" s="13"/>
      <c r="K108" s="18"/>
      <c r="L108" s="13" t="s">
        <v>273</v>
      </c>
      <c r="M108" s="14">
        <v>7452</v>
      </c>
      <c r="N108" s="15"/>
      <c r="O108" s="16"/>
      <c r="P108" s="17"/>
      <c r="Q108" s="29"/>
    </row>
    <row r="109" spans="1:17" ht="19.899999999999999" customHeight="1">
      <c r="A109" s="12"/>
      <c r="B109" s="13" t="s">
        <v>200</v>
      </c>
      <c r="C109" s="13" t="s">
        <v>273</v>
      </c>
      <c r="D109" s="13"/>
      <c r="E109" s="13" t="s">
        <v>201</v>
      </c>
      <c r="F109" s="13"/>
      <c r="G109" s="13"/>
      <c r="H109" s="18"/>
      <c r="I109" s="18">
        <v>2009</v>
      </c>
      <c r="J109" s="13" t="s">
        <v>286</v>
      </c>
      <c r="K109" s="18"/>
      <c r="L109" s="13"/>
      <c r="M109" s="14"/>
      <c r="N109" s="15"/>
      <c r="O109" s="16"/>
      <c r="P109" s="17"/>
      <c r="Q109" s="29"/>
    </row>
    <row r="110" spans="1:17" ht="19.899999999999999" customHeight="1">
      <c r="A110" s="12"/>
      <c r="B110" s="13" t="s">
        <v>202</v>
      </c>
      <c r="C110" s="13"/>
      <c r="D110" s="13"/>
      <c r="E110" s="13"/>
      <c r="F110" s="13"/>
      <c r="G110" s="13"/>
      <c r="H110" s="18"/>
      <c r="I110" s="18"/>
      <c r="J110" s="13"/>
      <c r="K110" s="18"/>
      <c r="L110" s="13"/>
      <c r="M110" s="14"/>
      <c r="N110" s="15"/>
      <c r="O110" s="16"/>
      <c r="P110" s="17"/>
      <c r="Q110" s="29"/>
    </row>
    <row r="111" spans="1:17" ht="19.899999999999999" customHeight="1">
      <c r="A111" s="12"/>
      <c r="B111" s="13" t="s">
        <v>203</v>
      </c>
      <c r="C111" s="13"/>
      <c r="D111" s="13" t="s">
        <v>162</v>
      </c>
      <c r="E111" s="13" t="s">
        <v>204</v>
      </c>
      <c r="F111" s="13"/>
      <c r="G111" s="13"/>
      <c r="H111" s="18"/>
      <c r="I111" s="18"/>
      <c r="J111" s="13"/>
      <c r="K111" s="18"/>
      <c r="L111" s="13"/>
      <c r="M111" s="14"/>
      <c r="N111" s="15"/>
      <c r="O111" s="16"/>
      <c r="P111" s="17"/>
      <c r="Q111" s="29"/>
    </row>
    <row r="112" spans="1:17" ht="19.899999999999999" customHeight="1">
      <c r="A112" s="12"/>
      <c r="B112" s="13"/>
      <c r="C112" s="13"/>
      <c r="D112" s="13"/>
      <c r="E112" s="13"/>
      <c r="F112" s="13"/>
      <c r="G112" s="13"/>
      <c r="H112" s="18"/>
      <c r="I112" s="18"/>
      <c r="J112" s="13"/>
      <c r="K112" s="18"/>
      <c r="L112" s="13"/>
      <c r="M112" s="14"/>
      <c r="N112" s="15"/>
      <c r="O112" s="16"/>
      <c r="P112" s="17"/>
      <c r="Q112" s="29"/>
    </row>
    <row r="113" spans="1:17" ht="19.899999999999999" customHeight="1">
      <c r="A113" s="35" t="s">
        <v>210</v>
      </c>
      <c r="B113" s="13"/>
      <c r="C113" s="13"/>
      <c r="D113" s="13"/>
      <c r="E113" s="13"/>
      <c r="F113" s="13"/>
      <c r="G113" s="13"/>
      <c r="H113" s="18"/>
      <c r="I113" s="18"/>
      <c r="J113" s="13"/>
      <c r="K113" s="18"/>
      <c r="L113" s="13"/>
      <c r="M113" s="14"/>
      <c r="N113" s="15"/>
      <c r="O113" s="16"/>
      <c r="P113" s="17"/>
      <c r="Q113" s="29"/>
    </row>
    <row r="114" spans="1:17" ht="19.899999999999999" customHeight="1">
      <c r="A114" s="18" t="s">
        <v>292</v>
      </c>
      <c r="B114" s="13" t="s">
        <v>211</v>
      </c>
      <c r="C114" s="13" t="s">
        <v>273</v>
      </c>
      <c r="D114" s="13" t="s">
        <v>344</v>
      </c>
      <c r="E114" s="13" t="s">
        <v>212</v>
      </c>
      <c r="F114" s="13"/>
      <c r="G114" s="13"/>
      <c r="H114" s="18"/>
      <c r="I114" s="43">
        <v>2010</v>
      </c>
      <c r="J114" s="13" t="s">
        <v>286</v>
      </c>
      <c r="K114" s="18"/>
      <c r="L114" s="13" t="s">
        <v>273</v>
      </c>
      <c r="M114" s="14" t="s">
        <v>343</v>
      </c>
      <c r="N114" s="15"/>
      <c r="O114" s="16"/>
      <c r="P114" s="17"/>
      <c r="Q114" s="29"/>
    </row>
    <row r="115" spans="1:17" ht="19.899999999999999" customHeight="1">
      <c r="A115" s="18" t="s">
        <v>213</v>
      </c>
      <c r="B115" s="13" t="s">
        <v>214</v>
      </c>
      <c r="C115" s="13" t="s">
        <v>273</v>
      </c>
      <c r="D115" s="13" t="s">
        <v>215</v>
      </c>
      <c r="E115" s="13"/>
      <c r="F115" s="13"/>
      <c r="G115" s="13"/>
      <c r="H115" s="18"/>
      <c r="I115" s="1">
        <v>2005</v>
      </c>
      <c r="J115" s="13" t="s">
        <v>286</v>
      </c>
      <c r="K115" s="18"/>
      <c r="L115" s="13"/>
      <c r="M115" s="14"/>
      <c r="N115" s="15"/>
      <c r="O115" s="16"/>
      <c r="P115" s="17"/>
      <c r="Q115" s="29"/>
    </row>
    <row r="116" spans="1:17" ht="19.899999999999999" customHeight="1">
      <c r="A116" s="12"/>
      <c r="B116" s="13" t="s">
        <v>216</v>
      </c>
      <c r="C116" s="13"/>
      <c r="D116" s="13"/>
      <c r="E116" s="13"/>
      <c r="F116" s="13"/>
      <c r="G116" s="13"/>
      <c r="H116" s="18"/>
      <c r="I116" s="18" t="s">
        <v>213</v>
      </c>
      <c r="J116" s="13"/>
      <c r="K116" s="18"/>
      <c r="L116" s="13"/>
      <c r="M116" s="14"/>
      <c r="N116" s="15"/>
      <c r="O116" s="16"/>
      <c r="P116" s="17"/>
      <c r="Q116" s="29"/>
    </row>
    <row r="117" spans="1:17" ht="19.899999999999999" customHeight="1">
      <c r="A117" s="12"/>
      <c r="B117" s="13" t="s">
        <v>217</v>
      </c>
      <c r="C117" s="13"/>
      <c r="D117" s="13" t="s">
        <v>347</v>
      </c>
      <c r="E117" s="13" t="s">
        <v>220</v>
      </c>
      <c r="F117" s="13"/>
      <c r="G117" s="13"/>
      <c r="H117" s="18" t="s">
        <v>218</v>
      </c>
      <c r="I117" s="18" t="s">
        <v>213</v>
      </c>
      <c r="J117" s="13"/>
      <c r="K117" s="18" t="s">
        <v>219</v>
      </c>
      <c r="L117" s="13" t="s">
        <v>273</v>
      </c>
      <c r="M117" s="14">
        <v>134964</v>
      </c>
      <c r="N117" s="15"/>
      <c r="O117" s="16"/>
      <c r="P117" s="17"/>
      <c r="Q117" s="29"/>
    </row>
    <row r="118" spans="1:17" ht="19.899999999999999" customHeight="1">
      <c r="A118" s="12"/>
      <c r="B118" s="13" t="s">
        <v>221</v>
      </c>
      <c r="C118" s="13"/>
      <c r="D118" s="13"/>
      <c r="E118" s="13"/>
      <c r="F118" s="13"/>
      <c r="G118" s="13"/>
      <c r="H118" s="18"/>
      <c r="I118" s="18" t="s">
        <v>222</v>
      </c>
      <c r="J118" s="13"/>
      <c r="K118" s="18"/>
      <c r="L118" s="13"/>
      <c r="M118" s="14"/>
      <c r="N118" s="15"/>
      <c r="O118" s="16"/>
      <c r="P118" s="17"/>
      <c r="Q118" s="29"/>
    </row>
    <row r="119" spans="1:17" ht="19.899999999999999" customHeight="1">
      <c r="A119" s="12"/>
      <c r="B119" s="13" t="s">
        <v>223</v>
      </c>
      <c r="C119" s="13"/>
      <c r="D119" s="13"/>
      <c r="E119" s="13"/>
      <c r="F119" s="13"/>
      <c r="G119" s="13"/>
      <c r="H119" s="18"/>
      <c r="I119" s="18" t="s">
        <v>224</v>
      </c>
      <c r="J119" s="13"/>
      <c r="K119" s="18"/>
      <c r="L119" s="13"/>
      <c r="M119" s="14"/>
      <c r="N119" s="15"/>
      <c r="O119" s="16"/>
      <c r="P119" s="17"/>
      <c r="Q119" s="29" t="s">
        <v>229</v>
      </c>
    </row>
    <row r="120" spans="1:17" ht="19.899999999999999" customHeight="1">
      <c r="A120" s="12"/>
      <c r="B120" s="13" t="s">
        <v>225</v>
      </c>
      <c r="C120" s="13"/>
      <c r="D120" s="13"/>
      <c r="E120" s="13"/>
      <c r="F120" s="13"/>
      <c r="G120" s="13"/>
      <c r="H120" s="18"/>
      <c r="I120" s="18" t="s">
        <v>224</v>
      </c>
      <c r="J120" s="13"/>
      <c r="K120" s="18"/>
      <c r="L120" s="13"/>
      <c r="M120" s="14"/>
      <c r="N120" s="15"/>
      <c r="O120" s="16"/>
      <c r="P120" s="17"/>
      <c r="Q120" s="29" t="s">
        <v>230</v>
      </c>
    </row>
    <row r="121" spans="1:17" ht="19.899999999999999" customHeight="1">
      <c r="A121" s="12"/>
      <c r="B121" s="13" t="s">
        <v>226</v>
      </c>
      <c r="C121" s="13"/>
      <c r="D121" s="13"/>
      <c r="E121" s="13"/>
      <c r="F121" s="13"/>
      <c r="G121" s="13"/>
      <c r="H121" s="18"/>
      <c r="I121" s="18" t="s">
        <v>224</v>
      </c>
      <c r="J121" s="13"/>
      <c r="K121" s="18"/>
      <c r="L121" s="13"/>
      <c r="M121" s="14"/>
      <c r="N121" s="15"/>
      <c r="O121" s="16"/>
      <c r="P121" s="17"/>
      <c r="Q121" s="29"/>
    </row>
    <row r="122" spans="1:17" ht="19.899999999999999" customHeight="1">
      <c r="A122" s="12"/>
      <c r="B122" s="13" t="s">
        <v>227</v>
      </c>
      <c r="C122" s="13"/>
      <c r="D122" s="13"/>
      <c r="E122" s="13"/>
      <c r="F122" s="13"/>
      <c r="G122" s="13"/>
      <c r="H122" s="18"/>
      <c r="I122" s="18" t="s">
        <v>228</v>
      </c>
      <c r="J122" s="13"/>
      <c r="K122" s="18"/>
      <c r="L122" s="13"/>
      <c r="M122" s="14"/>
      <c r="N122" s="15"/>
      <c r="O122" s="16"/>
      <c r="P122" s="17"/>
      <c r="Q122" s="29"/>
    </row>
    <row r="123" spans="1:17" ht="19.5" customHeight="1">
      <c r="A123" s="12"/>
      <c r="B123" s="13"/>
      <c r="C123" s="13"/>
      <c r="D123" s="13"/>
      <c r="E123" s="13"/>
      <c r="F123" s="13"/>
      <c r="G123" s="13"/>
      <c r="H123" s="18"/>
      <c r="I123" s="18"/>
      <c r="J123" s="13"/>
      <c r="K123" s="18"/>
      <c r="L123" s="13"/>
      <c r="M123" s="14"/>
      <c r="N123" s="15"/>
      <c r="O123" s="16"/>
      <c r="P123" s="17"/>
      <c r="Q123" s="29"/>
    </row>
    <row r="124" spans="1:17" ht="19.899999999999999" customHeight="1">
      <c r="A124" s="12" t="s">
        <v>231</v>
      </c>
      <c r="B124" s="13" t="s">
        <v>232</v>
      </c>
      <c r="C124" s="13"/>
      <c r="D124" s="13"/>
      <c r="E124" s="13" t="s">
        <v>233</v>
      </c>
      <c r="F124" s="13"/>
      <c r="G124" s="13"/>
      <c r="H124" s="18"/>
      <c r="I124" s="18"/>
      <c r="J124" s="13"/>
      <c r="K124" s="18"/>
      <c r="L124" s="13"/>
      <c r="M124" s="14"/>
      <c r="N124" s="15"/>
      <c r="O124" s="16"/>
      <c r="P124" s="17"/>
      <c r="Q124" s="29" t="s">
        <v>242</v>
      </c>
    </row>
    <row r="125" spans="1:17" ht="19.899999999999999" customHeight="1">
      <c r="A125" s="12"/>
      <c r="B125" s="13" t="s">
        <v>234</v>
      </c>
      <c r="C125" s="13"/>
      <c r="D125" s="13"/>
      <c r="E125" s="13" t="s">
        <v>235</v>
      </c>
      <c r="F125" s="13"/>
      <c r="G125" s="13"/>
      <c r="H125" s="18"/>
      <c r="I125" s="18"/>
      <c r="J125" s="13"/>
      <c r="K125" s="18"/>
      <c r="L125" s="13"/>
      <c r="M125" s="14"/>
      <c r="N125" s="15"/>
      <c r="O125" s="16"/>
      <c r="P125" s="17"/>
      <c r="Q125" s="29" t="s">
        <v>243</v>
      </c>
    </row>
    <row r="126" spans="1:17" ht="19.899999999999999" customHeight="1">
      <c r="A126" s="12"/>
      <c r="B126" s="13" t="s">
        <v>236</v>
      </c>
      <c r="C126" s="13"/>
      <c r="D126" s="13"/>
      <c r="E126" s="13"/>
      <c r="F126" s="13"/>
      <c r="G126" s="13"/>
      <c r="H126" s="18"/>
      <c r="I126" s="18"/>
      <c r="J126" s="13"/>
      <c r="K126" s="18"/>
      <c r="L126" s="13"/>
      <c r="M126" s="14"/>
      <c r="N126" s="15"/>
      <c r="O126" s="16"/>
      <c r="P126" s="17"/>
      <c r="Q126" s="29" t="s">
        <v>244</v>
      </c>
    </row>
    <row r="127" spans="1:17" ht="19.899999999999999" customHeight="1">
      <c r="A127" s="12"/>
      <c r="B127" s="13" t="s">
        <v>237</v>
      </c>
      <c r="C127" s="13"/>
      <c r="D127" s="13"/>
      <c r="E127" s="13"/>
      <c r="F127" s="13"/>
      <c r="G127" s="13"/>
      <c r="H127" s="18"/>
      <c r="I127" s="18"/>
      <c r="J127" s="13"/>
      <c r="K127" s="18"/>
      <c r="L127" s="13"/>
      <c r="M127" s="14"/>
      <c r="N127" s="15"/>
      <c r="O127" s="16"/>
      <c r="P127" s="17"/>
      <c r="Q127" s="29"/>
    </row>
    <row r="128" spans="1:17" ht="19.899999999999999" customHeight="1">
      <c r="A128" s="12"/>
      <c r="B128" s="13" t="s">
        <v>238</v>
      </c>
      <c r="C128" s="13"/>
      <c r="D128" s="13"/>
      <c r="E128" s="13" t="s">
        <v>239</v>
      </c>
      <c r="F128" s="13"/>
      <c r="G128" s="13"/>
      <c r="H128" s="18"/>
      <c r="I128" s="18"/>
      <c r="J128" s="13"/>
      <c r="K128" s="18"/>
      <c r="L128" s="13"/>
      <c r="M128" s="14"/>
      <c r="N128" s="15"/>
      <c r="O128" s="16"/>
      <c r="P128" s="17"/>
      <c r="Q128" s="29"/>
    </row>
    <row r="129" spans="1:17" ht="19.899999999999999" customHeight="1">
      <c r="A129" s="12"/>
      <c r="B129" s="13" t="s">
        <v>240</v>
      </c>
      <c r="C129" s="13"/>
      <c r="D129" s="13"/>
      <c r="E129" s="13" t="s">
        <v>241</v>
      </c>
      <c r="F129" s="13"/>
      <c r="G129" s="13"/>
      <c r="H129" s="18"/>
      <c r="I129" s="18"/>
      <c r="J129" s="13"/>
      <c r="K129" s="18"/>
      <c r="L129" s="13"/>
      <c r="M129" s="14"/>
      <c r="N129" s="15"/>
      <c r="O129" s="16"/>
      <c r="P129" s="17"/>
      <c r="Q129" s="29"/>
    </row>
    <row r="130" spans="1:17" ht="19.899999999999999" customHeight="1">
      <c r="A130" s="12"/>
      <c r="B130" s="13"/>
      <c r="C130" s="13"/>
      <c r="D130" s="13"/>
      <c r="E130" s="13"/>
      <c r="F130" s="13"/>
      <c r="G130" s="13"/>
      <c r="H130" s="18"/>
      <c r="I130" s="18"/>
      <c r="J130" s="13"/>
      <c r="K130" s="18"/>
      <c r="L130" s="13"/>
      <c r="M130" s="14"/>
      <c r="N130" s="15"/>
      <c r="O130" s="16"/>
      <c r="P130" s="17"/>
      <c r="Q130" s="29"/>
    </row>
    <row r="131" spans="1:17" ht="19.899999999999999" customHeight="1">
      <c r="A131" s="12" t="s">
        <v>259</v>
      </c>
      <c r="B131" s="13" t="s">
        <v>260</v>
      </c>
      <c r="C131" s="13"/>
      <c r="D131" s="13" t="s">
        <v>130</v>
      </c>
      <c r="E131" s="13" t="s">
        <v>261</v>
      </c>
      <c r="F131" s="13"/>
      <c r="G131" s="13"/>
      <c r="H131" s="18" t="s">
        <v>267</v>
      </c>
      <c r="I131" s="18"/>
      <c r="J131" s="13"/>
      <c r="K131" s="18"/>
      <c r="L131" s="13"/>
      <c r="M131" s="14"/>
      <c r="N131" s="15"/>
      <c r="O131" s="16"/>
      <c r="P131" s="17"/>
      <c r="Q131" s="29" t="s">
        <v>268</v>
      </c>
    </row>
    <row r="132" spans="1:17" ht="19.899999999999999" customHeight="1">
      <c r="A132" s="12"/>
      <c r="B132" s="13"/>
      <c r="C132" s="13"/>
      <c r="D132" s="13"/>
      <c r="E132" s="13"/>
      <c r="F132" s="13"/>
      <c r="G132" s="13"/>
      <c r="H132" s="18"/>
      <c r="I132" s="18"/>
      <c r="J132" s="13"/>
      <c r="K132" s="18"/>
      <c r="L132" s="13"/>
      <c r="M132" s="14"/>
      <c r="N132" s="15"/>
      <c r="O132" s="16"/>
      <c r="P132" s="17"/>
      <c r="Q132" s="29" t="s">
        <v>269</v>
      </c>
    </row>
    <row r="133" spans="1:17" ht="19.899999999999999" customHeight="1">
      <c r="A133" s="12"/>
      <c r="B133" s="13"/>
      <c r="C133" s="13"/>
      <c r="D133" s="13"/>
      <c r="E133" s="13"/>
      <c r="F133" s="13"/>
      <c r="G133" s="13"/>
      <c r="H133" s="18"/>
      <c r="I133" s="18"/>
      <c r="J133" s="13"/>
      <c r="K133" s="18"/>
      <c r="L133" s="13"/>
      <c r="M133" s="14"/>
      <c r="N133" s="15"/>
      <c r="O133" s="16"/>
      <c r="P133" s="17"/>
      <c r="Q133" s="29" t="s">
        <v>270</v>
      </c>
    </row>
    <row r="134" spans="1:17" ht="19.899999999999999" customHeight="1">
      <c r="A134" s="12" t="s">
        <v>262</v>
      </c>
      <c r="B134" s="13" t="s">
        <v>263</v>
      </c>
      <c r="C134" s="13"/>
      <c r="D134" s="13" t="s">
        <v>264</v>
      </c>
      <c r="E134" s="13"/>
      <c r="F134" s="13"/>
      <c r="G134" s="13"/>
      <c r="H134" s="18"/>
      <c r="I134" s="18"/>
      <c r="J134" s="13"/>
      <c r="K134" s="18"/>
      <c r="L134" s="13"/>
      <c r="M134" s="14"/>
      <c r="N134" s="15"/>
      <c r="O134" s="16"/>
      <c r="P134" s="17"/>
      <c r="Q134" s="29" t="s">
        <v>271</v>
      </c>
    </row>
    <row r="135" spans="1:17" ht="19.899999999999999" customHeight="1">
      <c r="A135" s="12"/>
      <c r="B135" s="13" t="s">
        <v>265</v>
      </c>
      <c r="C135" s="13"/>
      <c r="D135" s="13"/>
      <c r="E135" s="13" t="s">
        <v>266</v>
      </c>
      <c r="F135" s="13"/>
      <c r="G135" s="13"/>
      <c r="H135" s="18"/>
      <c r="I135" s="18"/>
      <c r="J135" s="13"/>
      <c r="K135" s="18"/>
      <c r="L135" s="13"/>
      <c r="M135" s="14"/>
      <c r="N135" s="15"/>
      <c r="O135" s="16"/>
      <c r="P135" s="17"/>
      <c r="Q135" s="29"/>
    </row>
    <row r="136" spans="1:17" ht="19.899999999999999" customHeight="1">
      <c r="A136" s="12"/>
      <c r="B136" s="13"/>
      <c r="C136" s="13"/>
      <c r="D136" s="13"/>
      <c r="E136" s="13"/>
      <c r="F136" s="13"/>
      <c r="G136" s="13"/>
      <c r="H136" s="18"/>
      <c r="I136" s="18"/>
      <c r="J136" s="13"/>
      <c r="K136" s="18"/>
      <c r="L136" s="13"/>
      <c r="M136" s="14"/>
      <c r="N136" s="15"/>
      <c r="O136" s="16"/>
      <c r="P136" s="17"/>
      <c r="Q136" s="29"/>
    </row>
    <row r="137" spans="1:17" ht="19.899999999999999" customHeight="1">
      <c r="A137" s="12"/>
      <c r="B137" s="13"/>
      <c r="C137" s="13"/>
      <c r="D137" s="13"/>
      <c r="E137" s="13"/>
      <c r="F137" s="13"/>
      <c r="G137" s="13"/>
      <c r="H137" s="18"/>
      <c r="I137" s="18"/>
      <c r="J137" s="13"/>
      <c r="K137" s="18"/>
      <c r="L137" s="13"/>
      <c r="M137" s="14"/>
      <c r="N137" s="15"/>
      <c r="O137" s="16"/>
      <c r="P137" s="17"/>
      <c r="Q137" s="29"/>
    </row>
    <row r="138" spans="1:17" ht="19.899999999999999" customHeight="1">
      <c r="A138" s="35" t="s">
        <v>245</v>
      </c>
      <c r="B138" s="13" t="s">
        <v>293</v>
      </c>
      <c r="C138" s="13" t="s">
        <v>273</v>
      </c>
      <c r="D138" s="13" t="s">
        <v>335</v>
      </c>
      <c r="E138" s="13" t="s">
        <v>246</v>
      </c>
      <c r="F138" s="13"/>
      <c r="G138" s="13"/>
      <c r="H138" s="18"/>
      <c r="I138" s="18">
        <v>2011</v>
      </c>
      <c r="J138" s="13" t="s">
        <v>287</v>
      </c>
      <c r="K138" s="18" t="s">
        <v>248</v>
      </c>
      <c r="L138" s="13" t="s">
        <v>273</v>
      </c>
      <c r="M138" s="14" t="s">
        <v>336</v>
      </c>
      <c r="N138" s="15"/>
      <c r="O138" s="16"/>
      <c r="P138" s="17"/>
      <c r="Q138" s="29"/>
    </row>
    <row r="139" spans="1:17" ht="19.899999999999999" customHeight="1">
      <c r="A139" s="35"/>
      <c r="B139" s="13"/>
      <c r="C139" s="13"/>
      <c r="D139" s="13"/>
      <c r="E139" s="13"/>
      <c r="F139" s="13"/>
      <c r="G139" s="13"/>
      <c r="H139" s="18"/>
      <c r="I139" s="18"/>
      <c r="J139" s="13"/>
      <c r="K139" s="18"/>
      <c r="L139" s="13"/>
      <c r="M139" s="14"/>
      <c r="N139" s="15"/>
      <c r="O139" s="16"/>
      <c r="P139" s="17"/>
      <c r="Q139" s="29"/>
    </row>
    <row r="140" spans="1:17" ht="19.5" customHeight="1">
      <c r="A140" s="12"/>
      <c r="B140" s="13" t="s">
        <v>249</v>
      </c>
      <c r="C140" s="13"/>
      <c r="D140" s="13" t="s">
        <v>162</v>
      </c>
      <c r="E140" s="13"/>
      <c r="F140" s="13"/>
      <c r="G140" s="13"/>
      <c r="H140" s="18"/>
      <c r="I140" s="18" t="s">
        <v>250</v>
      </c>
      <c r="J140" s="13"/>
      <c r="K140" s="18"/>
      <c r="L140" s="13"/>
      <c r="M140" s="14"/>
      <c r="N140" s="15"/>
      <c r="O140" s="16"/>
      <c r="P140" s="17"/>
      <c r="Q140" s="29"/>
    </row>
    <row r="141" spans="1:17" ht="19.899999999999999" customHeight="1">
      <c r="A141" s="12"/>
      <c r="B141" s="13" t="s">
        <v>249</v>
      </c>
      <c r="C141" s="13"/>
      <c r="D141" s="13" t="s">
        <v>162</v>
      </c>
      <c r="E141" s="13"/>
      <c r="F141" s="13"/>
      <c r="G141" s="13"/>
      <c r="H141" s="18"/>
      <c r="I141" s="18" t="s">
        <v>251</v>
      </c>
      <c r="J141" s="13"/>
      <c r="K141" s="18"/>
      <c r="L141" s="13"/>
      <c r="M141" s="14"/>
      <c r="N141" s="15"/>
      <c r="O141" s="16"/>
      <c r="P141" s="17"/>
      <c r="Q141" s="29"/>
    </row>
    <row r="142" spans="1:17" ht="19.899999999999999" customHeight="1">
      <c r="A142" s="12"/>
      <c r="B142" s="13" t="s">
        <v>249</v>
      </c>
      <c r="C142" s="13"/>
      <c r="D142" s="13" t="s">
        <v>162</v>
      </c>
      <c r="E142" s="13"/>
      <c r="F142" s="13"/>
      <c r="G142" s="13"/>
      <c r="H142" s="18"/>
      <c r="I142" s="18" t="s">
        <v>252</v>
      </c>
      <c r="J142" s="13"/>
      <c r="K142" s="18" t="s">
        <v>253</v>
      </c>
      <c r="L142" s="13"/>
      <c r="M142" s="14"/>
      <c r="N142" s="15"/>
      <c r="O142" s="16"/>
      <c r="P142" s="17"/>
      <c r="Q142" s="29"/>
    </row>
    <row r="143" spans="1:17" ht="19.899999999999999" customHeight="1">
      <c r="A143" s="12"/>
      <c r="B143" s="13" t="s">
        <v>254</v>
      </c>
      <c r="C143" s="13"/>
      <c r="D143" s="13" t="s">
        <v>162</v>
      </c>
      <c r="E143" s="13"/>
      <c r="F143" s="13"/>
      <c r="G143" s="13"/>
      <c r="H143" s="18"/>
      <c r="I143" s="18" t="s">
        <v>255</v>
      </c>
      <c r="J143" s="13"/>
      <c r="K143" s="18"/>
      <c r="L143" s="13"/>
      <c r="M143" s="14"/>
      <c r="N143" s="15"/>
      <c r="O143" s="16"/>
      <c r="P143" s="17"/>
      <c r="Q143" s="29"/>
    </row>
    <row r="144" spans="1:17" ht="19.899999999999999" customHeight="1">
      <c r="A144" s="12"/>
      <c r="B144" s="13" t="s">
        <v>256</v>
      </c>
      <c r="C144" s="13"/>
      <c r="D144" s="13" t="s">
        <v>162</v>
      </c>
      <c r="E144" s="13"/>
      <c r="F144" s="13"/>
      <c r="G144" s="13"/>
      <c r="H144" s="18" t="s">
        <v>258</v>
      </c>
      <c r="I144" s="18" t="s">
        <v>247</v>
      </c>
      <c r="J144" s="13"/>
      <c r="K144" s="18" t="s">
        <v>257</v>
      </c>
      <c r="L144" s="13"/>
      <c r="M144" s="14"/>
      <c r="N144" s="15"/>
      <c r="O144" s="16"/>
      <c r="P144" s="17"/>
      <c r="Q144" s="29"/>
    </row>
    <row r="145" spans="1:17" ht="19.899999999999999" customHeight="1">
      <c r="A145" s="12"/>
      <c r="B145" s="13"/>
      <c r="C145" s="13"/>
      <c r="D145" s="13"/>
      <c r="E145" s="13"/>
      <c r="F145" s="13"/>
      <c r="G145" s="13"/>
      <c r="H145" s="18"/>
      <c r="I145" s="18"/>
      <c r="J145" s="13"/>
      <c r="K145" s="18"/>
      <c r="L145" s="13"/>
      <c r="M145" s="14"/>
      <c r="N145" s="15"/>
      <c r="O145" s="16"/>
      <c r="P145" s="17"/>
      <c r="Q145" s="29"/>
    </row>
    <row r="146" spans="1:17" s="55" customFormat="1" ht="19.899999999999999" customHeight="1">
      <c r="A146" s="71" t="s">
        <v>277</v>
      </c>
      <c r="B146" s="49" t="s">
        <v>278</v>
      </c>
      <c r="C146" s="49" t="s">
        <v>273</v>
      </c>
      <c r="D146" s="49"/>
      <c r="E146" s="49"/>
      <c r="F146" s="49">
        <v>301285</v>
      </c>
      <c r="G146" s="49" t="s">
        <v>315</v>
      </c>
      <c r="H146" s="56" t="s">
        <v>25</v>
      </c>
      <c r="I146" s="56">
        <v>2008</v>
      </c>
      <c r="J146" s="49" t="s">
        <v>286</v>
      </c>
      <c r="K146" s="56">
        <v>1507736</v>
      </c>
      <c r="L146" s="49" t="s">
        <v>273</v>
      </c>
      <c r="M146" s="50">
        <v>315213</v>
      </c>
      <c r="N146" s="51"/>
      <c r="O146" s="52">
        <v>8.5000000000000006E-3</v>
      </c>
      <c r="P146" s="53">
        <f>ROUND(M146*O146,2)</f>
        <v>2679.31</v>
      </c>
      <c r="Q146" s="54"/>
    </row>
    <row r="147" spans="1:17" s="55" customFormat="1" ht="57" customHeight="1">
      <c r="A147" s="66"/>
      <c r="B147" s="49" t="s">
        <v>279</v>
      </c>
      <c r="C147" s="49" t="s">
        <v>273</v>
      </c>
      <c r="D147" s="49"/>
      <c r="E147" s="49"/>
      <c r="F147" s="72">
        <v>302384</v>
      </c>
      <c r="G147" s="72" t="s">
        <v>316</v>
      </c>
      <c r="H147" s="73" t="s">
        <v>25</v>
      </c>
      <c r="I147" s="56">
        <v>2008</v>
      </c>
      <c r="J147" s="49" t="s">
        <v>286</v>
      </c>
      <c r="K147" s="67" t="s">
        <v>325</v>
      </c>
      <c r="L147" s="49" t="s">
        <v>273</v>
      </c>
      <c r="M147" s="59" t="s">
        <v>326</v>
      </c>
      <c r="N147" s="51"/>
      <c r="O147" s="60" t="s">
        <v>327</v>
      </c>
      <c r="P147" s="53">
        <f>ROUND((91973*0.0085)+(17*0.1254)+(16486*0.0627),2)</f>
        <v>1817.57</v>
      </c>
      <c r="Q147" s="54"/>
    </row>
    <row r="148" spans="1:17" s="55" customFormat="1" ht="19.899999999999999" customHeight="1">
      <c r="A148" s="66" t="s">
        <v>365</v>
      </c>
      <c r="B148" s="49" t="s">
        <v>366</v>
      </c>
      <c r="C148" s="49"/>
      <c r="D148" s="49"/>
      <c r="E148" s="49"/>
      <c r="F148" s="49"/>
      <c r="G148" s="49"/>
      <c r="H148" s="56"/>
      <c r="I148" s="56"/>
      <c r="J148" s="49"/>
      <c r="K148" s="56"/>
      <c r="L148" s="49"/>
      <c r="M148" s="50"/>
      <c r="N148" s="51"/>
      <c r="O148" s="52"/>
      <c r="P148" s="53"/>
      <c r="Q148" s="54"/>
    </row>
    <row r="149" spans="1:17" s="55" customFormat="1" ht="19.899999999999999" customHeight="1">
      <c r="A149" s="66"/>
      <c r="B149" s="49"/>
      <c r="C149" s="49"/>
      <c r="D149" s="49"/>
      <c r="E149" s="49"/>
      <c r="F149" s="49"/>
      <c r="G149" s="49"/>
      <c r="H149" s="56"/>
      <c r="I149" s="56"/>
      <c r="J149" s="49"/>
      <c r="K149" s="56"/>
      <c r="L149" s="49"/>
      <c r="M149" s="50"/>
      <c r="N149" s="51"/>
      <c r="O149" s="52"/>
      <c r="P149" s="53"/>
      <c r="Q149" s="54"/>
    </row>
    <row r="150" spans="1:17" s="55" customFormat="1" ht="19.5" customHeight="1">
      <c r="A150" s="66"/>
      <c r="B150" s="49" t="s">
        <v>280</v>
      </c>
      <c r="C150" s="49" t="s">
        <v>273</v>
      </c>
      <c r="D150" s="49"/>
      <c r="E150" s="49"/>
      <c r="F150" s="49">
        <v>300744</v>
      </c>
      <c r="G150" s="49" t="s">
        <v>317</v>
      </c>
      <c r="H150" s="56" t="s">
        <v>25</v>
      </c>
      <c r="I150" s="56">
        <v>2002</v>
      </c>
      <c r="J150" s="49" t="s">
        <v>286</v>
      </c>
      <c r="K150" s="56">
        <v>1589520</v>
      </c>
      <c r="L150" s="49" t="s">
        <v>273</v>
      </c>
      <c r="M150" s="50">
        <v>87765</v>
      </c>
      <c r="N150" s="51"/>
      <c r="O150" s="52">
        <v>1.4800000000000001E-2</v>
      </c>
      <c r="P150" s="53">
        <f>ROUND(M150*O150,2)</f>
        <v>1298.92</v>
      </c>
      <c r="Q150" s="54"/>
    </row>
    <row r="151" spans="1:17" ht="19.899999999999999" customHeight="1">
      <c r="A151" s="12" t="s">
        <v>296</v>
      </c>
      <c r="B151" s="13" t="s">
        <v>295</v>
      </c>
      <c r="C151" s="13"/>
      <c r="D151" s="13"/>
      <c r="E151" s="13"/>
      <c r="F151" s="13"/>
      <c r="G151" s="13"/>
      <c r="H151" s="18"/>
      <c r="I151" s="18"/>
      <c r="J151" s="13"/>
      <c r="K151" s="18"/>
      <c r="L151" s="13" t="s">
        <v>273</v>
      </c>
      <c r="M151" s="14">
        <v>4975</v>
      </c>
      <c r="N151" s="15"/>
      <c r="O151" s="16"/>
      <c r="P151" s="17"/>
      <c r="Q151" s="29"/>
    </row>
    <row r="152" spans="1:17" ht="19.899999999999999" customHeight="1">
      <c r="A152" s="12" t="s">
        <v>298</v>
      </c>
      <c r="B152" s="13" t="s">
        <v>297</v>
      </c>
      <c r="C152" s="13"/>
      <c r="D152" s="13"/>
      <c r="E152" s="13"/>
      <c r="F152" s="13"/>
      <c r="G152" s="13"/>
      <c r="H152" s="18"/>
      <c r="I152" s="18"/>
      <c r="J152" s="13"/>
      <c r="K152" s="18"/>
      <c r="L152" s="13" t="s">
        <v>273</v>
      </c>
      <c r="M152" s="14">
        <v>3341</v>
      </c>
      <c r="N152" s="15"/>
      <c r="O152" s="16"/>
      <c r="P152" s="17"/>
      <c r="Q152" s="29"/>
    </row>
    <row r="153" spans="1:17" ht="19.899999999999999" customHeight="1">
      <c r="A153" s="12"/>
      <c r="B153" s="13" t="s">
        <v>299</v>
      </c>
      <c r="C153" s="13"/>
      <c r="D153" s="13"/>
      <c r="E153" s="13"/>
      <c r="F153" s="13"/>
      <c r="G153" s="13"/>
      <c r="H153" s="18"/>
      <c r="I153" s="18"/>
      <c r="J153" s="13"/>
      <c r="K153" s="18"/>
      <c r="L153" s="13" t="s">
        <v>273</v>
      </c>
      <c r="M153" s="14" t="s">
        <v>300</v>
      </c>
      <c r="N153" s="15"/>
      <c r="O153" s="16"/>
      <c r="P153" s="17"/>
      <c r="Q153" s="29"/>
    </row>
    <row r="154" spans="1:17" ht="19.899999999999999" customHeight="1">
      <c r="A154" s="12"/>
      <c r="B154" s="13"/>
      <c r="C154" s="13"/>
      <c r="D154" s="13"/>
      <c r="E154" s="13"/>
      <c r="F154" s="13"/>
      <c r="G154" s="13"/>
      <c r="H154" s="18"/>
      <c r="I154" s="18"/>
      <c r="J154" s="13"/>
      <c r="K154" s="18"/>
      <c r="L154" s="13"/>
      <c r="M154" s="14"/>
      <c r="N154" s="15"/>
      <c r="O154" s="16"/>
      <c r="P154" s="17"/>
      <c r="Q154" s="29"/>
    </row>
    <row r="155" spans="1:17" s="55" customFormat="1" ht="19.899999999999999" customHeight="1">
      <c r="A155" s="66" t="s">
        <v>281</v>
      </c>
      <c r="B155" s="49" t="s">
        <v>282</v>
      </c>
      <c r="C155" s="49" t="s">
        <v>273</v>
      </c>
      <c r="D155" s="49"/>
      <c r="E155" s="49"/>
      <c r="F155" s="49">
        <v>201007</v>
      </c>
      <c r="G155" s="49" t="s">
        <v>314</v>
      </c>
      <c r="H155" s="56" t="s">
        <v>25</v>
      </c>
      <c r="I155" s="56" t="s">
        <v>289</v>
      </c>
      <c r="J155" s="49" t="s">
        <v>286</v>
      </c>
      <c r="K155" s="56">
        <v>381977</v>
      </c>
      <c r="L155" s="49" t="s">
        <v>304</v>
      </c>
      <c r="M155" s="50">
        <v>27837</v>
      </c>
      <c r="N155" s="51"/>
      <c r="O155" s="52">
        <v>5.0700000000000002E-2</v>
      </c>
      <c r="P155" s="53">
        <f>ROUND(M155*O155,2)</f>
        <v>1411.34</v>
      </c>
      <c r="Q155" s="54"/>
    </row>
    <row r="156" spans="1:17" s="55" customFormat="1" ht="19.899999999999999" customHeight="1">
      <c r="A156" s="66" t="s">
        <v>372</v>
      </c>
      <c r="B156" s="49" t="s">
        <v>283</v>
      </c>
      <c r="C156" s="49" t="s">
        <v>273</v>
      </c>
      <c r="D156" s="49"/>
      <c r="E156" s="49"/>
      <c r="F156" s="49">
        <v>300190</v>
      </c>
      <c r="G156" s="49" t="s">
        <v>303</v>
      </c>
      <c r="H156" s="56" t="s">
        <v>25</v>
      </c>
      <c r="I156" s="56" t="s">
        <v>290</v>
      </c>
      <c r="J156" s="49"/>
      <c r="K156" s="56">
        <v>1929352</v>
      </c>
      <c r="L156" s="49" t="s">
        <v>304</v>
      </c>
      <c r="M156" s="50">
        <v>5615</v>
      </c>
      <c r="N156" s="51"/>
      <c r="O156" s="52">
        <v>4.9299999999999997E-2</v>
      </c>
      <c r="P156" s="53">
        <f>ROUND(M156*O156,2)</f>
        <v>276.82</v>
      </c>
      <c r="Q156" s="54" t="s">
        <v>305</v>
      </c>
    </row>
    <row r="157" spans="1:17" s="55" customFormat="1" ht="19.899999999999999" customHeight="1">
      <c r="A157" s="66"/>
      <c r="B157" s="49" t="s">
        <v>367</v>
      </c>
      <c r="C157" s="49"/>
      <c r="D157" s="49"/>
      <c r="E157" s="49"/>
      <c r="F157" s="49"/>
      <c r="G157" s="49"/>
      <c r="H157" s="56"/>
      <c r="I157" s="56"/>
      <c r="J157" s="49"/>
      <c r="K157" s="56"/>
      <c r="L157" s="49"/>
      <c r="M157" s="50"/>
      <c r="N157" s="51"/>
      <c r="O157" s="52"/>
      <c r="P157" s="53"/>
      <c r="Q157" s="54"/>
    </row>
    <row r="158" spans="1:17" s="55" customFormat="1" ht="19.899999999999999" customHeight="1">
      <c r="A158" s="66"/>
      <c r="B158" s="49" t="s">
        <v>368</v>
      </c>
      <c r="C158" s="49"/>
      <c r="D158" s="49"/>
      <c r="E158" s="49"/>
      <c r="F158" s="49"/>
      <c r="G158" s="49"/>
      <c r="H158" s="56"/>
      <c r="I158" s="56"/>
      <c r="J158" s="49"/>
      <c r="K158" s="56"/>
      <c r="L158" s="49"/>
      <c r="M158" s="50"/>
      <c r="N158" s="51"/>
      <c r="O158" s="52"/>
      <c r="P158" s="53"/>
      <c r="Q158" s="54"/>
    </row>
    <row r="159" spans="1:17" s="55" customFormat="1" ht="19.899999999999999" customHeight="1">
      <c r="A159" s="66" t="s">
        <v>370</v>
      </c>
      <c r="B159" s="49" t="s">
        <v>369</v>
      </c>
      <c r="C159" s="49"/>
      <c r="D159" s="49"/>
      <c r="E159" s="49"/>
      <c r="F159" s="49"/>
      <c r="G159" s="49"/>
      <c r="H159" s="56"/>
      <c r="I159" s="56"/>
      <c r="J159" s="49"/>
      <c r="K159" s="56"/>
      <c r="L159" s="49"/>
      <c r="M159" s="50"/>
      <c r="N159" s="51"/>
      <c r="O159" s="52"/>
      <c r="P159" s="53"/>
      <c r="Q159" s="54"/>
    </row>
    <row r="160" spans="1:17" s="55" customFormat="1" ht="19.899999999999999" customHeight="1">
      <c r="A160" s="66" t="s">
        <v>371</v>
      </c>
      <c r="B160" s="49" t="s">
        <v>368</v>
      </c>
      <c r="C160" s="49"/>
      <c r="D160" s="49"/>
      <c r="E160" s="49"/>
      <c r="F160" s="49"/>
      <c r="G160" s="49"/>
      <c r="H160" s="56"/>
      <c r="I160" s="56"/>
      <c r="J160" s="49"/>
      <c r="K160" s="56"/>
      <c r="L160" s="49"/>
      <c r="M160" s="50"/>
      <c r="N160" s="51"/>
      <c r="O160" s="52"/>
      <c r="P160" s="53"/>
      <c r="Q160" s="54"/>
    </row>
    <row r="161" spans="1:17" s="55" customFormat="1" ht="19.899999999999999" customHeight="1">
      <c r="A161" s="66" t="s">
        <v>372</v>
      </c>
      <c r="B161" s="49" t="s">
        <v>373</v>
      </c>
      <c r="C161" s="49"/>
      <c r="D161" s="49"/>
      <c r="E161" s="49"/>
      <c r="F161" s="49"/>
      <c r="G161" s="49"/>
      <c r="H161" s="56"/>
      <c r="I161" s="56"/>
      <c r="J161" s="49"/>
      <c r="K161" s="56"/>
      <c r="L161" s="49"/>
      <c r="M161" s="50"/>
      <c r="N161" s="51"/>
      <c r="O161" s="52"/>
      <c r="P161" s="53"/>
      <c r="Q161" s="54"/>
    </row>
    <row r="162" spans="1:17" ht="19.899999999999999" customHeight="1">
      <c r="A162" s="12" t="s">
        <v>372</v>
      </c>
      <c r="B162" s="13" t="s">
        <v>368</v>
      </c>
      <c r="C162" s="13"/>
      <c r="D162" s="13"/>
      <c r="E162" s="13"/>
      <c r="F162" s="13"/>
      <c r="G162" s="13"/>
      <c r="H162" s="18"/>
      <c r="I162" s="18"/>
      <c r="J162" s="13"/>
      <c r="K162" s="18"/>
      <c r="L162" s="13"/>
      <c r="M162" s="14"/>
      <c r="N162" s="15"/>
      <c r="O162" s="16"/>
      <c r="P162" s="17"/>
      <c r="Q162" s="29"/>
    </row>
    <row r="163" spans="1:17" ht="19.899999999999999" customHeight="1">
      <c r="A163" s="12"/>
      <c r="B163" s="13"/>
      <c r="C163" s="13"/>
      <c r="D163" s="13"/>
      <c r="E163" s="13"/>
      <c r="F163" s="13"/>
      <c r="G163" s="13"/>
      <c r="H163" s="18"/>
      <c r="I163" s="18"/>
      <c r="J163" s="13"/>
      <c r="K163" s="18"/>
      <c r="L163" s="13"/>
      <c r="M163" s="14"/>
      <c r="N163" s="15"/>
      <c r="O163" s="16"/>
      <c r="P163" s="17"/>
      <c r="Q163" s="29"/>
    </row>
    <row r="164" spans="1:17" ht="19.899999999999999" customHeight="1">
      <c r="A164" s="12" t="s">
        <v>374</v>
      </c>
      <c r="B164" s="13" t="s">
        <v>375</v>
      </c>
      <c r="C164" s="13"/>
      <c r="D164" s="13"/>
      <c r="E164" s="13"/>
      <c r="F164" s="13"/>
      <c r="G164" s="13"/>
      <c r="H164" s="18"/>
      <c r="I164" s="18"/>
      <c r="J164" s="13"/>
      <c r="K164" s="18"/>
      <c r="L164" s="13"/>
      <c r="M164" s="14"/>
      <c r="N164" s="15"/>
      <c r="O164" s="16"/>
      <c r="P164" s="17"/>
      <c r="Q164" s="29"/>
    </row>
    <row r="165" spans="1:17" ht="19.899999999999999" customHeight="1">
      <c r="A165" s="44"/>
      <c r="B165" s="13" t="s">
        <v>376</v>
      </c>
      <c r="C165" s="13"/>
      <c r="D165" s="13" t="s">
        <v>273</v>
      </c>
      <c r="E165" s="13"/>
      <c r="F165" s="13"/>
      <c r="G165" s="13"/>
      <c r="H165" s="18"/>
      <c r="I165" s="18"/>
      <c r="J165" s="13"/>
      <c r="K165" s="18"/>
      <c r="L165" s="13"/>
      <c r="M165" s="14"/>
      <c r="N165" s="15"/>
      <c r="O165" s="16"/>
      <c r="P165" s="17"/>
      <c r="Q165" s="29"/>
    </row>
    <row r="166" spans="1:17" ht="19.5" customHeight="1">
      <c r="A166" s="12"/>
      <c r="B166" s="13" t="s">
        <v>377</v>
      </c>
      <c r="C166" s="13"/>
      <c r="D166" s="13" t="s">
        <v>273</v>
      </c>
      <c r="E166" s="13"/>
      <c r="F166" s="13"/>
      <c r="G166" s="13"/>
      <c r="H166" s="18"/>
      <c r="I166" s="18"/>
      <c r="J166" s="13"/>
      <c r="K166" s="18"/>
      <c r="L166" s="13"/>
      <c r="M166" s="14"/>
      <c r="N166" s="15"/>
      <c r="O166" s="16"/>
      <c r="P166" s="17"/>
      <c r="Q166" s="29"/>
    </row>
    <row r="167" spans="1:17" ht="19.899999999999999" customHeight="1">
      <c r="A167" s="12"/>
      <c r="B167" s="13"/>
      <c r="C167" s="13"/>
      <c r="D167" s="13"/>
      <c r="E167" s="13"/>
      <c r="F167" s="13"/>
      <c r="G167" s="13"/>
      <c r="H167" s="18"/>
      <c r="I167" s="18"/>
      <c r="J167" s="13"/>
      <c r="K167" s="18"/>
      <c r="L167" s="13"/>
      <c r="M167" s="14"/>
      <c r="N167" s="15"/>
      <c r="O167" s="16"/>
      <c r="P167" s="17"/>
      <c r="Q167" s="29"/>
    </row>
    <row r="168" spans="1:17" ht="19.899999999999999" customHeight="1">
      <c r="A168" s="12"/>
      <c r="B168" s="13"/>
      <c r="C168" s="13"/>
      <c r="D168" s="13"/>
      <c r="E168" s="13"/>
      <c r="F168" s="13"/>
      <c r="G168" s="13"/>
      <c r="H168" s="18"/>
      <c r="I168" s="18"/>
      <c r="J168" s="13"/>
      <c r="K168" s="18"/>
      <c r="L168" s="13"/>
      <c r="M168" s="14"/>
      <c r="N168" s="15"/>
      <c r="O168" s="16"/>
      <c r="P168" s="17"/>
      <c r="Q168" s="29"/>
    </row>
    <row r="169" spans="1:17" ht="19.899999999999999" customHeight="1">
      <c r="A169" s="12"/>
      <c r="B169" s="13"/>
      <c r="C169" s="13"/>
      <c r="D169" s="13"/>
      <c r="E169" s="13"/>
      <c r="F169" s="13"/>
      <c r="G169" s="13"/>
      <c r="H169" s="18"/>
      <c r="I169" s="18"/>
      <c r="J169" s="13"/>
      <c r="K169" s="18"/>
      <c r="L169" s="13"/>
      <c r="M169" s="14"/>
      <c r="N169" s="15"/>
      <c r="O169" s="16"/>
      <c r="P169" s="17"/>
      <c r="Q169" s="29"/>
    </row>
    <row r="170" spans="1:17" ht="19.899999999999999" customHeight="1">
      <c r="A170" s="12"/>
      <c r="B170" s="13"/>
      <c r="C170" s="13"/>
      <c r="D170" s="13"/>
      <c r="E170" s="13"/>
      <c r="F170" s="13"/>
      <c r="G170" s="13"/>
      <c r="H170" s="18"/>
      <c r="I170" s="18"/>
      <c r="J170" s="13"/>
      <c r="K170" s="18"/>
      <c r="L170" s="13"/>
      <c r="M170" s="14"/>
      <c r="N170" s="15"/>
      <c r="O170" s="16"/>
      <c r="P170" s="17"/>
      <c r="Q170" s="29"/>
    </row>
    <row r="171" spans="1:17" ht="19.899999999999999" customHeight="1">
      <c r="A171" s="12"/>
      <c r="B171" s="13"/>
      <c r="C171" s="13"/>
      <c r="D171" s="13"/>
      <c r="E171" s="13"/>
      <c r="F171" s="13"/>
      <c r="G171" s="13"/>
      <c r="H171" s="18"/>
      <c r="I171" s="18"/>
      <c r="J171" s="13"/>
      <c r="K171" s="18"/>
      <c r="L171" s="13"/>
      <c r="M171" s="14"/>
      <c r="N171" s="15"/>
      <c r="O171" s="16"/>
      <c r="P171" s="17"/>
      <c r="Q171" s="29"/>
    </row>
    <row r="172" spans="1:17" ht="19.899999999999999" customHeight="1">
      <c r="A172" s="12"/>
      <c r="B172" s="13"/>
      <c r="C172" s="13"/>
      <c r="D172" s="13"/>
      <c r="E172" s="13"/>
      <c r="F172" s="13"/>
      <c r="G172" s="13"/>
      <c r="H172" s="18"/>
      <c r="I172" s="18"/>
      <c r="J172" s="13"/>
      <c r="K172" s="18"/>
      <c r="L172" s="13"/>
      <c r="M172" s="14"/>
      <c r="N172" s="15"/>
      <c r="O172" s="16"/>
      <c r="P172" s="17"/>
      <c r="Q172" s="29"/>
    </row>
    <row r="173" spans="1:17" ht="19.899999999999999" customHeight="1">
      <c r="A173" s="12"/>
      <c r="B173" s="13"/>
      <c r="C173" s="13"/>
      <c r="D173" s="13"/>
      <c r="E173" s="13"/>
      <c r="F173" s="13"/>
      <c r="G173" s="13"/>
      <c r="H173" s="18"/>
      <c r="I173" s="18"/>
      <c r="J173" s="13"/>
      <c r="K173" s="18"/>
      <c r="L173" s="13"/>
      <c r="M173" s="14"/>
      <c r="N173" s="15"/>
      <c r="O173" s="16"/>
      <c r="P173" s="17"/>
      <c r="Q173" s="29"/>
    </row>
  </sheetData>
  <mergeCells count="4">
    <mergeCell ref="A1:Q1"/>
    <mergeCell ref="A2:Q2"/>
    <mergeCell ref="A3:Q3"/>
    <mergeCell ref="A4:Q4"/>
  </mergeCells>
  <phoneticPr fontId="0" type="noConversion"/>
  <printOptions horizontalCentered="1" verticalCentered="1"/>
  <pageMargins left="0.25" right="0.25" top="0.25" bottom="0.5" header="0" footer="0"/>
  <pageSetup paperSize="17" scale="5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Sheet1</vt:lpstr>
      <vt:lpstr>Sheet2</vt:lpstr>
      <vt:lpstr>Sheet3</vt:lpstr>
      <vt:lpstr>Sheet1!gotop</vt:lpstr>
      <vt:lpstr>Sheet1!Print_Area</vt:lpstr>
      <vt:lpstr>Sheet1!Print_Titles</vt:lpstr>
    </vt:vector>
  </TitlesOfParts>
  <Company>SymQuest Group,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Lounsbury</dc:creator>
  <cp:lastModifiedBy>Bill Lounsbury</cp:lastModifiedBy>
  <cp:lastPrinted>2014-01-21T19:28:49Z</cp:lastPrinted>
  <dcterms:created xsi:type="dcterms:W3CDTF">2000-02-09T16:43:23Z</dcterms:created>
  <dcterms:modified xsi:type="dcterms:W3CDTF">2014-01-21T21:30:59Z</dcterms:modified>
</cp:coreProperties>
</file>