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75" windowWidth="19320" windowHeight="12075"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Exp" sheetId="38" r:id="rId7"/>
    <sheet name="Impact - Rev" sheetId="39" r:id="rId8"/>
    <sheet name="AIP - Revenue" sheetId="42" r:id="rId9"/>
    <sheet name="AIPs-Exp" sheetId="33" r:id="rId10"/>
    <sheet name="AIPs-Rev" sheetId="32" state="hidden" r:id="rId11"/>
    <sheet name="CapFunds-Rev" sheetId="31" r:id="rId12"/>
    <sheet name="CapFunds-Exp" sheetId="30" r:id="rId13"/>
    <sheet name="Retire-Exp" sheetId="29" r:id="rId14"/>
    <sheet name="Retire-Rev" sheetId="28" r:id="rId15"/>
    <sheet name="WWater-Rev" sheetId="27" r:id="rId16"/>
    <sheet name="WWater-Exp" sheetId="26" r:id="rId17"/>
    <sheet name="Water-Rev" sheetId="25" r:id="rId18"/>
    <sheet name="Water-Exp" sheetId="24" r:id="rId19"/>
    <sheet name="Airport-Rev" sheetId="23" r:id="rId20"/>
    <sheet name="Airport-Exp" sheetId="22" r:id="rId21"/>
    <sheet name="CEDO-Rev" sheetId="18" r:id="rId22"/>
    <sheet name="CEDO-Exp" sheetId="19" r:id="rId23"/>
    <sheet name="PrYear%" sheetId="41" state="hidden" r:id="rId24"/>
    <sheet name="Data" sheetId="1" r:id="rId25"/>
    <sheet name="Notes" sheetId="17" state="hidden" r:id="rId26"/>
  </sheets>
  <definedNames>
    <definedName name="_xlnm._FilterDatabase" localSheetId="24" hidden="1">Data!$A$1:$R$4987</definedName>
  </definedNames>
  <calcPr calcId="145621"/>
  <pivotCaches>
    <pivotCache cacheId="0" r:id="rId27"/>
    <pivotCache cacheId="1" r:id="rId28"/>
  </pivotCaches>
</workbook>
</file>

<file path=xl/calcChain.xml><?xml version="1.0" encoding="utf-8"?>
<calcChain xmlns="http://schemas.openxmlformats.org/spreadsheetml/2006/main">
  <c r="I13" i="17" l="1"/>
  <c r="I11" i="17" s="1"/>
  <c r="I310" i="19"/>
  <c r="I309" i="19"/>
  <c r="I308" i="19"/>
  <c r="I307" i="19"/>
  <c r="I306" i="19"/>
  <c r="I305" i="19"/>
  <c r="I304" i="19"/>
  <c r="I303" i="19"/>
  <c r="I302" i="19"/>
  <c r="I301" i="19"/>
  <c r="I300" i="19"/>
  <c r="K300" i="19" s="1"/>
  <c r="I299" i="19"/>
  <c r="K299" i="19" s="1"/>
  <c r="I298" i="19"/>
  <c r="K298" i="19" s="1"/>
  <c r="I297" i="19"/>
  <c r="K297" i="19" s="1"/>
  <c r="I296" i="19"/>
  <c r="K296" i="19" s="1"/>
  <c r="I295" i="19"/>
  <c r="K295" i="19" s="1"/>
  <c r="I294" i="19"/>
  <c r="K294" i="19" s="1"/>
  <c r="I293" i="19"/>
  <c r="K293" i="19" s="1"/>
  <c r="I292" i="19"/>
  <c r="K292" i="19" s="1"/>
  <c r="I291" i="19"/>
  <c r="K291" i="19" s="1"/>
  <c r="I290" i="19"/>
  <c r="K290" i="19" s="1"/>
  <c r="I289" i="19"/>
  <c r="K289" i="19" s="1"/>
  <c r="I288" i="19"/>
  <c r="K288" i="19" s="1"/>
  <c r="I287" i="19"/>
  <c r="K287" i="19" s="1"/>
  <c r="I286" i="19"/>
  <c r="K286" i="19" s="1"/>
  <c r="I285" i="19"/>
  <c r="K285" i="19" s="1"/>
  <c r="I284" i="19"/>
  <c r="K284" i="19" s="1"/>
  <c r="I283" i="19"/>
  <c r="K283" i="19" s="1"/>
  <c r="I282" i="19"/>
  <c r="K282" i="19" s="1"/>
  <c r="I281" i="19"/>
  <c r="K281" i="19" s="1"/>
  <c r="I280" i="19"/>
  <c r="K280" i="19" s="1"/>
  <c r="I279" i="19"/>
  <c r="K279" i="19" s="1"/>
  <c r="I278" i="19"/>
  <c r="K278" i="19" s="1"/>
  <c r="I277" i="19"/>
  <c r="K277" i="19" s="1"/>
  <c r="I276" i="19"/>
  <c r="K276" i="19" s="1"/>
  <c r="I275" i="19"/>
  <c r="K275" i="19" s="1"/>
  <c r="I274" i="19"/>
  <c r="K274" i="19" s="1"/>
  <c r="I273" i="19"/>
  <c r="K273" i="19" s="1"/>
  <c r="I272" i="19"/>
  <c r="K272" i="19" s="1"/>
  <c r="I271" i="19"/>
  <c r="K271" i="19" s="1"/>
  <c r="I270" i="19"/>
  <c r="K270" i="19" s="1"/>
  <c r="I269" i="19"/>
  <c r="K269" i="19" s="1"/>
  <c r="I268" i="19"/>
  <c r="K268" i="19" s="1"/>
  <c r="I267" i="19"/>
  <c r="K267" i="19" s="1"/>
  <c r="I266" i="19"/>
  <c r="K266" i="19" s="1"/>
  <c r="I265" i="19"/>
  <c r="K265" i="19" s="1"/>
  <c r="I264" i="19"/>
  <c r="K264" i="19" s="1"/>
  <c r="I263" i="19"/>
  <c r="K263" i="19" s="1"/>
  <c r="I262" i="19"/>
  <c r="K262" i="19" s="1"/>
  <c r="I261" i="19"/>
  <c r="K261" i="19" s="1"/>
  <c r="I260" i="19"/>
  <c r="K260" i="19" s="1"/>
  <c r="I259" i="19"/>
  <c r="K259" i="19" s="1"/>
  <c r="I258" i="19"/>
  <c r="K258" i="19" s="1"/>
  <c r="I257" i="19"/>
  <c r="K257" i="19" s="1"/>
  <c r="I256" i="19"/>
  <c r="K256" i="19" s="1"/>
  <c r="I255" i="19"/>
  <c r="K255" i="19" s="1"/>
  <c r="I254" i="19"/>
  <c r="K254" i="19" s="1"/>
  <c r="I253" i="19"/>
  <c r="K253" i="19" s="1"/>
  <c r="I252" i="19"/>
  <c r="K252" i="19" s="1"/>
  <c r="I251" i="19"/>
  <c r="K251" i="19" s="1"/>
  <c r="I250" i="19"/>
  <c r="K250" i="19" s="1"/>
  <c r="I249" i="19"/>
  <c r="K249" i="19" s="1"/>
  <c r="I248" i="19"/>
  <c r="K248" i="19" s="1"/>
  <c r="I247" i="19"/>
  <c r="K247" i="19" s="1"/>
  <c r="I246" i="19"/>
  <c r="K246" i="19" s="1"/>
  <c r="I245" i="19"/>
  <c r="K245" i="19" s="1"/>
  <c r="I244" i="19"/>
  <c r="K244" i="19" s="1"/>
  <c r="I243" i="19"/>
  <c r="K243" i="19" s="1"/>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s="1"/>
  <c r="I230" i="19"/>
  <c r="K230" i="19" s="1"/>
  <c r="I229" i="19"/>
  <c r="K229" i="19" s="1"/>
  <c r="I228" i="19"/>
  <c r="K228" i="19" s="1"/>
  <c r="I227" i="19"/>
  <c r="K227" i="19" s="1"/>
  <c r="I226" i="19"/>
  <c r="K226" i="19" s="1"/>
  <c r="I225" i="19"/>
  <c r="K225" i="19" s="1"/>
  <c r="I224" i="19"/>
  <c r="K224" i="19" s="1"/>
  <c r="I223" i="19"/>
  <c r="K223" i="19" s="1"/>
  <c r="I222" i="19"/>
  <c r="K222" i="19" s="1"/>
  <c r="I221" i="19"/>
  <c r="K221" i="19" s="1"/>
  <c r="I220" i="19"/>
  <c r="K220" i="19" s="1"/>
  <c r="I219" i="19"/>
  <c r="K219" i="19" s="1"/>
  <c r="I218" i="19"/>
  <c r="K218" i="19" s="1"/>
  <c r="I217" i="19"/>
  <c r="K217" i="19" s="1"/>
  <c r="I216" i="19"/>
  <c r="K216" i="19" s="1"/>
  <c r="I215" i="19"/>
  <c r="K215" i="19" s="1"/>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s="1"/>
  <c r="I190" i="19"/>
  <c r="K190" i="19" s="1"/>
  <c r="I189" i="19"/>
  <c r="K189" i="19" s="1"/>
  <c r="I188" i="19"/>
  <c r="K188" i="19" s="1"/>
  <c r="I187" i="19"/>
  <c r="K187" i="19" s="1"/>
  <c r="I186" i="19"/>
  <c r="K186" i="19" s="1"/>
  <c r="I185" i="19"/>
  <c r="K185" i="19" s="1"/>
  <c r="I184" i="19"/>
  <c r="K184" i="19" s="1"/>
  <c r="I183" i="19"/>
  <c r="K183" i="19" s="1"/>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s="1"/>
  <c r="I166" i="19"/>
  <c r="K166" i="19" s="1"/>
  <c r="I165" i="19"/>
  <c r="K165" i="19" s="1"/>
  <c r="I164" i="19"/>
  <c r="K164" i="19" s="1"/>
  <c r="I163" i="19"/>
  <c r="K163" i="19" s="1"/>
  <c r="I162" i="19"/>
  <c r="K162" i="19" s="1"/>
  <c r="I161" i="19"/>
  <c r="K161" i="19" s="1"/>
  <c r="I160" i="19"/>
  <c r="K160" i="19" s="1"/>
  <c r="I159" i="19"/>
  <c r="K159" i="19" s="1"/>
  <c r="I158" i="19"/>
  <c r="K158" i="19" s="1"/>
  <c r="I157" i="19"/>
  <c r="K157" i="19" s="1"/>
  <c r="I156" i="19"/>
  <c r="K156" i="19" s="1"/>
  <c r="I155" i="19"/>
  <c r="K155" i="19" s="1"/>
  <c r="I154" i="19"/>
  <c r="K154" i="19" s="1"/>
  <c r="I153" i="19"/>
  <c r="K153" i="19" s="1"/>
  <c r="I152" i="19"/>
  <c r="K152" i="19" s="1"/>
  <c r="I151" i="19"/>
  <c r="K151" i="19" s="1"/>
  <c r="I150" i="19"/>
  <c r="K150" i="19" s="1"/>
  <c r="I149" i="19"/>
  <c r="K149" i="19" s="1"/>
  <c r="I148" i="19"/>
  <c r="K148" i="19" s="1"/>
  <c r="I147" i="19"/>
  <c r="K147" i="19" s="1"/>
  <c r="I146" i="19"/>
  <c r="K146" i="19" s="1"/>
  <c r="I145" i="19"/>
  <c r="K145" i="19" s="1"/>
  <c r="I144" i="19"/>
  <c r="K144" i="19" s="1"/>
  <c r="I143" i="19"/>
  <c r="K143" i="19" s="1"/>
  <c r="I142" i="19"/>
  <c r="K142" i="19" s="1"/>
  <c r="I141" i="19"/>
  <c r="K141" i="19" s="1"/>
  <c r="I140" i="19"/>
  <c r="K140" i="19" s="1"/>
  <c r="I139" i="19"/>
  <c r="K139" i="19" s="1"/>
  <c r="I138" i="19"/>
  <c r="K138" i="19" s="1"/>
  <c r="I137" i="19"/>
  <c r="K137" i="19" s="1"/>
  <c r="I136" i="19"/>
  <c r="K136" i="19" s="1"/>
  <c r="I135" i="19"/>
  <c r="K135" i="19" s="1"/>
  <c r="I134" i="19"/>
  <c r="K134" i="19" s="1"/>
  <c r="I133" i="19"/>
  <c r="K133" i="19" s="1"/>
  <c r="I132" i="19"/>
  <c r="K132" i="19" s="1"/>
  <c r="I131" i="19"/>
  <c r="K131" i="19" s="1"/>
  <c r="K130" i="19"/>
  <c r="I130" i="19"/>
  <c r="I129" i="19"/>
  <c r="K129" i="19" s="1"/>
  <c r="K128" i="19"/>
  <c r="I128" i="19"/>
  <c r="I127" i="19"/>
  <c r="K127" i="19" s="1"/>
  <c r="K126" i="19"/>
  <c r="I126" i="19"/>
  <c r="I125" i="19"/>
  <c r="K125" i="19" s="1"/>
  <c r="K124" i="19"/>
  <c r="I124" i="19"/>
  <c r="I123" i="19"/>
  <c r="K123" i="19" s="1"/>
  <c r="K122" i="19"/>
  <c r="I122" i="19"/>
  <c r="I121" i="19"/>
  <c r="K121" i="19" s="1"/>
  <c r="K120" i="19"/>
  <c r="I120" i="19"/>
  <c r="I119" i="19"/>
  <c r="K119" i="19" s="1"/>
  <c r="K118" i="19"/>
  <c r="I118" i="19"/>
  <c r="I117" i="19"/>
  <c r="K117" i="19" s="1"/>
  <c r="K116" i="19"/>
  <c r="I116" i="19"/>
  <c r="I115" i="19"/>
  <c r="K115" i="19" s="1"/>
  <c r="K114" i="19"/>
  <c r="I114" i="19"/>
  <c r="I113" i="19"/>
  <c r="K113" i="19" s="1"/>
  <c r="K112" i="19"/>
  <c r="I112" i="19"/>
  <c r="I111" i="19"/>
  <c r="K111" i="19" s="1"/>
  <c r="K110" i="19"/>
  <c r="I110" i="19"/>
  <c r="I109" i="19"/>
  <c r="K109" i="19" s="1"/>
  <c r="K108" i="19"/>
  <c r="I108" i="19"/>
  <c r="I107" i="19"/>
  <c r="K107" i="19" s="1"/>
  <c r="K106" i="19"/>
  <c r="I106" i="19"/>
  <c r="I105" i="19"/>
  <c r="K105" i="19" s="1"/>
  <c r="K104" i="19"/>
  <c r="I104" i="19"/>
  <c r="I103" i="19"/>
  <c r="K103" i="19" s="1"/>
  <c r="K102" i="19"/>
  <c r="I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L59" i="19"/>
  <c r="K59" i="19"/>
  <c r="L58" i="19"/>
  <c r="K58" i="19"/>
  <c r="L57" i="19"/>
  <c r="K57" i="19"/>
  <c r="L56" i="19"/>
  <c r="K56" i="19"/>
  <c r="L55" i="19"/>
  <c r="K55" i="19"/>
  <c r="L54" i="19"/>
  <c r="K54" i="19"/>
  <c r="L53" i="19"/>
  <c r="K53" i="19"/>
  <c r="L52" i="19"/>
  <c r="K52" i="19"/>
  <c r="L51" i="19"/>
  <c r="K51" i="19"/>
  <c r="L50" i="19"/>
  <c r="K50" i="19"/>
  <c r="L49" i="19"/>
  <c r="K49" i="19"/>
  <c r="L48" i="19"/>
  <c r="K48" i="19"/>
  <c r="L47"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K4" i="19"/>
  <c r="A2" i="19"/>
  <c r="C5" i="19" s="1"/>
  <c r="I310" i="18"/>
  <c r="I309" i="18"/>
  <c r="I308" i="18"/>
  <c r="I307" i="18"/>
  <c r="I306" i="18"/>
  <c r="I305" i="18"/>
  <c r="I304" i="18"/>
  <c r="I303" i="18"/>
  <c r="I302" i="18"/>
  <c r="I301" i="18"/>
  <c r="I300" i="18"/>
  <c r="K300" i="18" s="1"/>
  <c r="I299" i="18"/>
  <c r="K299" i="18" s="1"/>
  <c r="I298" i="18"/>
  <c r="K298" i="18" s="1"/>
  <c r="I297" i="18"/>
  <c r="K297" i="18" s="1"/>
  <c r="I296" i="18"/>
  <c r="K296" i="18" s="1"/>
  <c r="I295" i="18"/>
  <c r="K295" i="18" s="1"/>
  <c r="I294" i="18"/>
  <c r="K294" i="18" s="1"/>
  <c r="I293" i="18"/>
  <c r="K293" i="18" s="1"/>
  <c r="I292" i="18"/>
  <c r="K292" i="18" s="1"/>
  <c r="I291" i="18"/>
  <c r="K291" i="18" s="1"/>
  <c r="I290" i="18"/>
  <c r="K290" i="18" s="1"/>
  <c r="I289" i="18"/>
  <c r="K289" i="18" s="1"/>
  <c r="I288" i="18"/>
  <c r="K288" i="18" s="1"/>
  <c r="I287" i="18"/>
  <c r="K287" i="18" s="1"/>
  <c r="I286" i="18"/>
  <c r="K286" i="18" s="1"/>
  <c r="I285" i="18"/>
  <c r="K285" i="18" s="1"/>
  <c r="I284" i="18"/>
  <c r="K284" i="18" s="1"/>
  <c r="I283" i="18"/>
  <c r="K283" i="18" s="1"/>
  <c r="I282" i="18"/>
  <c r="K282" i="18" s="1"/>
  <c r="I281" i="18"/>
  <c r="K281" i="18" s="1"/>
  <c r="I280" i="18"/>
  <c r="K280" i="18" s="1"/>
  <c r="I279" i="18"/>
  <c r="K279" i="18" s="1"/>
  <c r="I278" i="18"/>
  <c r="K278" i="18" s="1"/>
  <c r="I277" i="18"/>
  <c r="K277" i="18" s="1"/>
  <c r="I276" i="18"/>
  <c r="K276" i="18" s="1"/>
  <c r="I275" i="18"/>
  <c r="K275" i="18" s="1"/>
  <c r="I274" i="18"/>
  <c r="K274" i="18" s="1"/>
  <c r="I273" i="18"/>
  <c r="K273" i="18" s="1"/>
  <c r="I272" i="18"/>
  <c r="K272" i="18" s="1"/>
  <c r="I271" i="18"/>
  <c r="K271" i="18" s="1"/>
  <c r="I270" i="18"/>
  <c r="K270" i="18" s="1"/>
  <c r="I269" i="18"/>
  <c r="K269" i="18" s="1"/>
  <c r="I268" i="18"/>
  <c r="K268" i="18" s="1"/>
  <c r="I267" i="18"/>
  <c r="K267" i="18" s="1"/>
  <c r="I266" i="18"/>
  <c r="K266" i="18" s="1"/>
  <c r="I265" i="18"/>
  <c r="K265" i="18" s="1"/>
  <c r="I264" i="18"/>
  <c r="K264" i="18" s="1"/>
  <c r="I263" i="18"/>
  <c r="K263" i="18" s="1"/>
  <c r="I262" i="18"/>
  <c r="K262" i="18" s="1"/>
  <c r="I261" i="18"/>
  <c r="K261" i="18" s="1"/>
  <c r="I260" i="18"/>
  <c r="K260" i="18" s="1"/>
  <c r="I259" i="18"/>
  <c r="K259" i="18" s="1"/>
  <c r="I258" i="18"/>
  <c r="K258" i="18" s="1"/>
  <c r="I257" i="18"/>
  <c r="K257" i="18" s="1"/>
  <c r="I256" i="18"/>
  <c r="K256" i="18" s="1"/>
  <c r="I255" i="18"/>
  <c r="K255" i="18" s="1"/>
  <c r="I254" i="18"/>
  <c r="K254" i="18" s="1"/>
  <c r="I253" i="18"/>
  <c r="K253" i="18" s="1"/>
  <c r="I252" i="18"/>
  <c r="K252" i="18" s="1"/>
  <c r="I251" i="18"/>
  <c r="K251" i="18" s="1"/>
  <c r="I250" i="18"/>
  <c r="K250" i="18" s="1"/>
  <c r="I249" i="18"/>
  <c r="K249" i="18" s="1"/>
  <c r="I248" i="18"/>
  <c r="K248" i="18" s="1"/>
  <c r="I247" i="18"/>
  <c r="K247" i="18" s="1"/>
  <c r="I246" i="18"/>
  <c r="K246" i="18" s="1"/>
  <c r="I245" i="18"/>
  <c r="K245" i="18" s="1"/>
  <c r="I244" i="18"/>
  <c r="K244" i="18" s="1"/>
  <c r="I243" i="18"/>
  <c r="K243" i="18" s="1"/>
  <c r="I242" i="18"/>
  <c r="K242" i="18" s="1"/>
  <c r="I241" i="18"/>
  <c r="K241" i="18" s="1"/>
  <c r="I240" i="18"/>
  <c r="K240" i="18" s="1"/>
  <c r="I239" i="18"/>
  <c r="K239" i="18" s="1"/>
  <c r="I238" i="18"/>
  <c r="K238" i="18" s="1"/>
  <c r="I237" i="18"/>
  <c r="K237" i="18" s="1"/>
  <c r="I236" i="18"/>
  <c r="K236" i="18" s="1"/>
  <c r="I235" i="18"/>
  <c r="K235" i="18" s="1"/>
  <c r="I234" i="18"/>
  <c r="K234" i="18" s="1"/>
  <c r="I233" i="18"/>
  <c r="K233" i="18" s="1"/>
  <c r="I232" i="18"/>
  <c r="K232" i="18" s="1"/>
  <c r="I231" i="18"/>
  <c r="K231" i="18" s="1"/>
  <c r="I230" i="18"/>
  <c r="K230" i="18" s="1"/>
  <c r="I229" i="18"/>
  <c r="K229" i="18" s="1"/>
  <c r="I228" i="18"/>
  <c r="K228" i="18" s="1"/>
  <c r="I227" i="18"/>
  <c r="K227" i="18" s="1"/>
  <c r="I226" i="18"/>
  <c r="K226" i="18" s="1"/>
  <c r="I225" i="18"/>
  <c r="K225" i="18" s="1"/>
  <c r="I224" i="18"/>
  <c r="K224" i="18" s="1"/>
  <c r="I223" i="18"/>
  <c r="K223" i="18" s="1"/>
  <c r="I222" i="18"/>
  <c r="K222" i="18" s="1"/>
  <c r="I221" i="18"/>
  <c r="K221" i="18" s="1"/>
  <c r="I220" i="18"/>
  <c r="K220" i="18" s="1"/>
  <c r="I219" i="18"/>
  <c r="K219" i="18" s="1"/>
  <c r="I218" i="18"/>
  <c r="K218" i="18" s="1"/>
  <c r="I217" i="18"/>
  <c r="K217" i="18" s="1"/>
  <c r="I216" i="18"/>
  <c r="K216" i="18" s="1"/>
  <c r="I215" i="18"/>
  <c r="K215" i="18" s="1"/>
  <c r="I214" i="18"/>
  <c r="K214" i="18" s="1"/>
  <c r="I213" i="18"/>
  <c r="K213" i="18" s="1"/>
  <c r="I212" i="18"/>
  <c r="K212" i="18" s="1"/>
  <c r="I211" i="18"/>
  <c r="K211" i="18" s="1"/>
  <c r="I210" i="18"/>
  <c r="K210" i="18" s="1"/>
  <c r="I209" i="18"/>
  <c r="K209" i="18" s="1"/>
  <c r="I208" i="18"/>
  <c r="K208" i="18" s="1"/>
  <c r="I207" i="18"/>
  <c r="K207" i="18" s="1"/>
  <c r="I206" i="18"/>
  <c r="K206" i="18" s="1"/>
  <c r="I205" i="18"/>
  <c r="K205" i="18" s="1"/>
  <c r="I204" i="18"/>
  <c r="K204" i="18" s="1"/>
  <c r="I203" i="18"/>
  <c r="K203" i="18" s="1"/>
  <c r="I202" i="18"/>
  <c r="K202" i="18" s="1"/>
  <c r="I201" i="18"/>
  <c r="K201" i="18" s="1"/>
  <c r="I200" i="18"/>
  <c r="K200" i="18" s="1"/>
  <c r="I199" i="18"/>
  <c r="K199" i="18" s="1"/>
  <c r="I198" i="18"/>
  <c r="K198" i="18" s="1"/>
  <c r="I197" i="18"/>
  <c r="K197" i="18" s="1"/>
  <c r="I196" i="18"/>
  <c r="K196" i="18" s="1"/>
  <c r="I195" i="18"/>
  <c r="K195" i="18" s="1"/>
  <c r="I194" i="18"/>
  <c r="K194" i="18" s="1"/>
  <c r="I193" i="18"/>
  <c r="K193" i="18" s="1"/>
  <c r="I192" i="18"/>
  <c r="K192" i="18" s="1"/>
  <c r="I191" i="18"/>
  <c r="K191" i="18" s="1"/>
  <c r="I190" i="18"/>
  <c r="K190" i="18" s="1"/>
  <c r="I189" i="18"/>
  <c r="K189" i="18" s="1"/>
  <c r="I188" i="18"/>
  <c r="K188" i="18" s="1"/>
  <c r="I187" i="18"/>
  <c r="K187" i="18" s="1"/>
  <c r="I186" i="18"/>
  <c r="K186" i="18" s="1"/>
  <c r="I185" i="18"/>
  <c r="K185" i="18" s="1"/>
  <c r="I184" i="18"/>
  <c r="K184" i="18" s="1"/>
  <c r="I183" i="18"/>
  <c r="K183" i="18" s="1"/>
  <c r="I182" i="18"/>
  <c r="K182" i="18" s="1"/>
  <c r="I181" i="18"/>
  <c r="K181" i="18" s="1"/>
  <c r="I180" i="18"/>
  <c r="K180" i="18" s="1"/>
  <c r="I179" i="18"/>
  <c r="K179" i="18" s="1"/>
  <c r="I178" i="18"/>
  <c r="K178" i="18" s="1"/>
  <c r="I177" i="18"/>
  <c r="K177" i="18" s="1"/>
  <c r="I176" i="18"/>
  <c r="K176" i="18" s="1"/>
  <c r="I175" i="18"/>
  <c r="K175" i="18" s="1"/>
  <c r="I174" i="18"/>
  <c r="K174" i="18" s="1"/>
  <c r="I173" i="18"/>
  <c r="K173" i="18" s="1"/>
  <c r="I172" i="18"/>
  <c r="K172" i="18" s="1"/>
  <c r="I171" i="18"/>
  <c r="K171" i="18" s="1"/>
  <c r="I170" i="18"/>
  <c r="K170" i="18" s="1"/>
  <c r="I169" i="18"/>
  <c r="K169" i="18" s="1"/>
  <c r="I168" i="18"/>
  <c r="K168" i="18" s="1"/>
  <c r="I167" i="18"/>
  <c r="K167" i="18" s="1"/>
  <c r="I166" i="18"/>
  <c r="K166" i="18" s="1"/>
  <c r="I165" i="18"/>
  <c r="K165" i="18" s="1"/>
  <c r="I164" i="18"/>
  <c r="K164" i="18" s="1"/>
  <c r="I163" i="18"/>
  <c r="K163" i="18" s="1"/>
  <c r="I162" i="18"/>
  <c r="K162" i="18" s="1"/>
  <c r="I161" i="18"/>
  <c r="K161" i="18" s="1"/>
  <c r="I160" i="18"/>
  <c r="K160" i="18" s="1"/>
  <c r="I159" i="18"/>
  <c r="K159" i="18" s="1"/>
  <c r="I158" i="18"/>
  <c r="K158" i="18" s="1"/>
  <c r="I157" i="18"/>
  <c r="K157" i="18" s="1"/>
  <c r="I156" i="18"/>
  <c r="K156" i="18" s="1"/>
  <c r="I155" i="18"/>
  <c r="K155" i="18" s="1"/>
  <c r="I154" i="18"/>
  <c r="K154" i="18" s="1"/>
  <c r="I153" i="18"/>
  <c r="K153" i="18" s="1"/>
  <c r="I152" i="18"/>
  <c r="K152" i="18" s="1"/>
  <c r="I151" i="18"/>
  <c r="K151" i="18" s="1"/>
  <c r="I150" i="18"/>
  <c r="K150" i="18" s="1"/>
  <c r="I149" i="18"/>
  <c r="K149" i="18" s="1"/>
  <c r="I148" i="18"/>
  <c r="K148" i="18" s="1"/>
  <c r="I147" i="18"/>
  <c r="K147" i="18" s="1"/>
  <c r="I146" i="18"/>
  <c r="K146" i="18" s="1"/>
  <c r="I145" i="18"/>
  <c r="K145" i="18" s="1"/>
  <c r="I144" i="18"/>
  <c r="K144" i="18" s="1"/>
  <c r="I143" i="18"/>
  <c r="K143" i="18" s="1"/>
  <c r="I142" i="18"/>
  <c r="K142" i="18" s="1"/>
  <c r="I141" i="18"/>
  <c r="K141" i="18" s="1"/>
  <c r="I140" i="18"/>
  <c r="K140" i="18" s="1"/>
  <c r="I139" i="18"/>
  <c r="K139" i="18" s="1"/>
  <c r="I138" i="18"/>
  <c r="K138" i="18" s="1"/>
  <c r="I137" i="18"/>
  <c r="K137" i="18" s="1"/>
  <c r="I136" i="18"/>
  <c r="K136" i="18" s="1"/>
  <c r="I135" i="18"/>
  <c r="K135" i="18" s="1"/>
  <c r="I134" i="18"/>
  <c r="K134" i="18" s="1"/>
  <c r="I133" i="18"/>
  <c r="K133" i="18" s="1"/>
  <c r="K132" i="18"/>
  <c r="I132" i="18"/>
  <c r="I131" i="18"/>
  <c r="K131" i="18" s="1"/>
  <c r="I130" i="18"/>
  <c r="K130" i="18" s="1"/>
  <c r="I129" i="18"/>
  <c r="K129" i="18" s="1"/>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s="1"/>
  <c r="I112" i="18"/>
  <c r="K112" i="18" s="1"/>
  <c r="I111" i="18"/>
  <c r="K111" i="18" s="1"/>
  <c r="I110" i="18"/>
  <c r="K110" i="18" s="1"/>
  <c r="I109" i="18"/>
  <c r="K109" i="18" s="1"/>
  <c r="I108" i="18"/>
  <c r="K108" i="18" s="1"/>
  <c r="I107" i="18"/>
  <c r="K107" i="18" s="1"/>
  <c r="I106" i="18"/>
  <c r="K106" i="18" s="1"/>
  <c r="I105" i="18"/>
  <c r="K105" i="18" s="1"/>
  <c r="I104" i="18"/>
  <c r="K104" i="18" s="1"/>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s="1"/>
  <c r="I89" i="18"/>
  <c r="K89" i="18" s="1"/>
  <c r="I88" i="18"/>
  <c r="K88" i="18" s="1"/>
  <c r="I87" i="18"/>
  <c r="K87" i="18" s="1"/>
  <c r="I86" i="18"/>
  <c r="K86" i="18" s="1"/>
  <c r="I85" i="18"/>
  <c r="K85" i="18" s="1"/>
  <c r="I84" i="18"/>
  <c r="K84" i="18" s="1"/>
  <c r="I83" i="18"/>
  <c r="K83" i="18" s="1"/>
  <c r="I82" i="18"/>
  <c r="K82" i="18" s="1"/>
  <c r="I81" i="18"/>
  <c r="K81" i="18" s="1"/>
  <c r="I80" i="18"/>
  <c r="K80" i="18" s="1"/>
  <c r="I79" i="18"/>
  <c r="K79" i="18" s="1"/>
  <c r="I78" i="18"/>
  <c r="K78" i="18" s="1"/>
  <c r="K77" i="18"/>
  <c r="K76" i="18"/>
  <c r="K75" i="18"/>
  <c r="K74" i="18"/>
  <c r="K73" i="18"/>
  <c r="K72" i="18"/>
  <c r="K71" i="18"/>
  <c r="K70" i="18"/>
  <c r="K69" i="18"/>
  <c r="K68" i="18"/>
  <c r="K67" i="18"/>
  <c r="K66" i="18"/>
  <c r="K65" i="18"/>
  <c r="K64" i="18"/>
  <c r="K63" i="18"/>
  <c r="K62" i="18"/>
  <c r="K61" i="18"/>
  <c r="K60" i="18"/>
  <c r="K59" i="18"/>
  <c r="K58" i="18"/>
  <c r="L57" i="18"/>
  <c r="K57" i="18"/>
  <c r="L56" i="18"/>
  <c r="K56" i="18"/>
  <c r="L55" i="18"/>
  <c r="K55" i="18"/>
  <c r="L54" i="18"/>
  <c r="K54" i="18"/>
  <c r="L53" i="18"/>
  <c r="K53" i="18"/>
  <c r="L52" i="18"/>
  <c r="K52" i="18"/>
  <c r="L51" i="18"/>
  <c r="K51" i="18"/>
  <c r="L50" i="18"/>
  <c r="K50" i="18"/>
  <c r="L49" i="18"/>
  <c r="K49" i="18"/>
  <c r="L48" i="18"/>
  <c r="K48" i="18"/>
  <c r="L47" i="18"/>
  <c r="K47" i="18"/>
  <c r="L46" i="18"/>
  <c r="K46" i="18"/>
  <c r="L45" i="18"/>
  <c r="K45" i="18"/>
  <c r="L44" i="18"/>
  <c r="K44" i="18"/>
  <c r="L43" i="18"/>
  <c r="K43" i="18"/>
  <c r="L42" i="18"/>
  <c r="K42" i="18"/>
  <c r="L41"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C5" i="18"/>
  <c r="K4" i="18"/>
  <c r="A2" i="18"/>
  <c r="I310" i="22"/>
  <c r="I309" i="22"/>
  <c r="I308" i="22"/>
  <c r="I307" i="22"/>
  <c r="I306" i="22"/>
  <c r="I305" i="22"/>
  <c r="I304" i="22"/>
  <c r="I303" i="22"/>
  <c r="I302" i="22"/>
  <c r="I301" i="22"/>
  <c r="K300" i="22"/>
  <c r="I300" i="22"/>
  <c r="I299" i="22"/>
  <c r="K299" i="22" s="1"/>
  <c r="K298" i="22"/>
  <c r="I298" i="22"/>
  <c r="I297" i="22"/>
  <c r="K297" i="22" s="1"/>
  <c r="K296" i="22"/>
  <c r="I296" i="22"/>
  <c r="I295" i="22"/>
  <c r="K295" i="22" s="1"/>
  <c r="K294" i="22"/>
  <c r="I294" i="22"/>
  <c r="I293" i="22"/>
  <c r="K293" i="22" s="1"/>
  <c r="K292" i="22"/>
  <c r="I292" i="22"/>
  <c r="I291" i="22"/>
  <c r="K291" i="22" s="1"/>
  <c r="K290" i="22"/>
  <c r="I290" i="22"/>
  <c r="I289" i="22"/>
  <c r="K289" i="22" s="1"/>
  <c r="K288" i="22"/>
  <c r="I288" i="22"/>
  <c r="I287" i="22"/>
  <c r="K287" i="22" s="1"/>
  <c r="K286" i="22"/>
  <c r="I286" i="22"/>
  <c r="I285" i="22"/>
  <c r="K285" i="22" s="1"/>
  <c r="K284" i="22"/>
  <c r="I284" i="22"/>
  <c r="I283" i="22"/>
  <c r="K283" i="22" s="1"/>
  <c r="K282" i="22"/>
  <c r="I282" i="22"/>
  <c r="I281" i="22"/>
  <c r="K281" i="22" s="1"/>
  <c r="K280" i="22"/>
  <c r="I280" i="22"/>
  <c r="I279" i="22"/>
  <c r="K279" i="22" s="1"/>
  <c r="K278" i="22"/>
  <c r="I278" i="22"/>
  <c r="I277" i="22"/>
  <c r="K277" i="22" s="1"/>
  <c r="K276" i="22"/>
  <c r="I276" i="22"/>
  <c r="I275" i="22"/>
  <c r="K275" i="22" s="1"/>
  <c r="K274" i="22"/>
  <c r="I274" i="22"/>
  <c r="I273" i="22"/>
  <c r="K273" i="22" s="1"/>
  <c r="K272" i="22"/>
  <c r="I272" i="22"/>
  <c r="I271" i="22"/>
  <c r="K271" i="22" s="1"/>
  <c r="K270" i="22"/>
  <c r="I270" i="22"/>
  <c r="I269" i="22"/>
  <c r="K269" i="22" s="1"/>
  <c r="K268" i="22"/>
  <c r="I268" i="22"/>
  <c r="I267" i="22"/>
  <c r="K267" i="22" s="1"/>
  <c r="K266" i="22"/>
  <c r="I266" i="22"/>
  <c r="I265" i="22"/>
  <c r="K265" i="22" s="1"/>
  <c r="K264" i="22"/>
  <c r="I264" i="22"/>
  <c r="I263" i="22"/>
  <c r="K263" i="22" s="1"/>
  <c r="K262" i="22"/>
  <c r="I262" i="22"/>
  <c r="I261" i="22"/>
  <c r="K261" i="22" s="1"/>
  <c r="K260" i="22"/>
  <c r="I260" i="22"/>
  <c r="I259" i="22"/>
  <c r="K259" i="22" s="1"/>
  <c r="K258" i="22"/>
  <c r="I258" i="22"/>
  <c r="I257" i="22"/>
  <c r="K257" i="22" s="1"/>
  <c r="K256" i="22"/>
  <c r="I256" i="22"/>
  <c r="I255" i="22"/>
  <c r="K255" i="22" s="1"/>
  <c r="K254" i="22"/>
  <c r="I254" i="22"/>
  <c r="I253" i="22"/>
  <c r="K253" i="22" s="1"/>
  <c r="K252" i="22"/>
  <c r="I252" i="22"/>
  <c r="I251" i="22"/>
  <c r="K251" i="22" s="1"/>
  <c r="K250" i="22"/>
  <c r="I250" i="22"/>
  <c r="I249" i="22"/>
  <c r="K249" i="22" s="1"/>
  <c r="K248" i="22"/>
  <c r="I248" i="22"/>
  <c r="I247" i="22"/>
  <c r="K247" i="22" s="1"/>
  <c r="K246" i="22"/>
  <c r="I246" i="22"/>
  <c r="I245" i="22"/>
  <c r="K245" i="22" s="1"/>
  <c r="K244" i="22"/>
  <c r="I244" i="22"/>
  <c r="I243" i="22"/>
  <c r="K243" i="22" s="1"/>
  <c r="K242" i="22"/>
  <c r="I242" i="22"/>
  <c r="I241" i="22"/>
  <c r="K241" i="22" s="1"/>
  <c r="K240" i="22"/>
  <c r="I240" i="22"/>
  <c r="I239" i="22"/>
  <c r="K239" i="22" s="1"/>
  <c r="I238" i="22"/>
  <c r="K238" i="22" s="1"/>
  <c r="I237" i="22"/>
  <c r="K237" i="22" s="1"/>
  <c r="K236" i="22"/>
  <c r="I236" i="22"/>
  <c r="I235" i="22"/>
  <c r="K235" i="22" s="1"/>
  <c r="I234" i="22"/>
  <c r="K234" i="22" s="1"/>
  <c r="I233" i="22"/>
  <c r="K233" i="22" s="1"/>
  <c r="K232" i="22"/>
  <c r="I232" i="22"/>
  <c r="I231" i="22"/>
  <c r="K231" i="22" s="1"/>
  <c r="I230" i="22"/>
  <c r="K230" i="22" s="1"/>
  <c r="I229" i="22"/>
  <c r="K229" i="22" s="1"/>
  <c r="K228" i="22"/>
  <c r="I228" i="22"/>
  <c r="I227" i="22"/>
  <c r="K227" i="22" s="1"/>
  <c r="I226" i="22"/>
  <c r="K226" i="22" s="1"/>
  <c r="I225" i="22"/>
  <c r="K225" i="22" s="1"/>
  <c r="K224" i="22"/>
  <c r="I224" i="22"/>
  <c r="I223" i="22"/>
  <c r="K223" i="22" s="1"/>
  <c r="I222" i="22"/>
  <c r="K222" i="22" s="1"/>
  <c r="I221" i="22"/>
  <c r="K221" i="22" s="1"/>
  <c r="K220" i="22"/>
  <c r="I220" i="22"/>
  <c r="I219" i="22"/>
  <c r="K219" i="22" s="1"/>
  <c r="I218" i="22"/>
  <c r="K218" i="22" s="1"/>
  <c r="I217" i="22"/>
  <c r="K217" i="22" s="1"/>
  <c r="K216" i="22"/>
  <c r="I216" i="22"/>
  <c r="I215" i="22"/>
  <c r="K215" i="22" s="1"/>
  <c r="I214" i="22"/>
  <c r="K214" i="22" s="1"/>
  <c r="I213" i="22"/>
  <c r="K213" i="22" s="1"/>
  <c r="K212" i="22"/>
  <c r="I212" i="22"/>
  <c r="I211" i="22"/>
  <c r="K211" i="22" s="1"/>
  <c r="I210" i="22"/>
  <c r="K210" i="22" s="1"/>
  <c r="I209" i="22"/>
  <c r="K209" i="22" s="1"/>
  <c r="K208" i="22"/>
  <c r="I208" i="22"/>
  <c r="I207" i="22"/>
  <c r="K207" i="22" s="1"/>
  <c r="I206" i="22"/>
  <c r="K206" i="22" s="1"/>
  <c r="I205" i="22"/>
  <c r="K205" i="22" s="1"/>
  <c r="K204" i="22"/>
  <c r="I204" i="22"/>
  <c r="I203" i="22"/>
  <c r="K203" i="22" s="1"/>
  <c r="I202" i="22"/>
  <c r="K202" i="22" s="1"/>
  <c r="I201" i="22"/>
  <c r="K201" i="22" s="1"/>
  <c r="K200" i="22"/>
  <c r="I200" i="22"/>
  <c r="I199" i="22"/>
  <c r="K199" i="22" s="1"/>
  <c r="I198" i="22"/>
  <c r="K198" i="22" s="1"/>
  <c r="I197" i="22"/>
  <c r="K197" i="22" s="1"/>
  <c r="K196" i="22"/>
  <c r="I196" i="22"/>
  <c r="I195" i="22"/>
  <c r="K195" i="22" s="1"/>
  <c r="I194" i="22"/>
  <c r="K194" i="22" s="1"/>
  <c r="I193" i="22"/>
  <c r="K193" i="22" s="1"/>
  <c r="K192" i="22"/>
  <c r="I192" i="22"/>
  <c r="I191" i="22"/>
  <c r="K191" i="22" s="1"/>
  <c r="I190" i="22"/>
  <c r="K190" i="22" s="1"/>
  <c r="I189" i="22"/>
  <c r="K189" i="22" s="1"/>
  <c r="K188" i="22"/>
  <c r="I188" i="22"/>
  <c r="I187" i="22"/>
  <c r="K187" i="22" s="1"/>
  <c r="I186" i="22"/>
  <c r="K186" i="22" s="1"/>
  <c r="I185" i="22"/>
  <c r="K185" i="22" s="1"/>
  <c r="K184" i="22"/>
  <c r="I184" i="22"/>
  <c r="I183" i="22"/>
  <c r="K183" i="22" s="1"/>
  <c r="I182" i="22"/>
  <c r="K182" i="22" s="1"/>
  <c r="I181" i="22"/>
  <c r="K181" i="22" s="1"/>
  <c r="K180" i="22"/>
  <c r="I180" i="22"/>
  <c r="I179" i="22"/>
  <c r="K179" i="22" s="1"/>
  <c r="I178" i="22"/>
  <c r="K178" i="22" s="1"/>
  <c r="I177" i="22"/>
  <c r="K177" i="22" s="1"/>
  <c r="K176" i="22"/>
  <c r="I176" i="22"/>
  <c r="I175" i="22"/>
  <c r="K175" i="22" s="1"/>
  <c r="I174" i="22"/>
  <c r="K174" i="22" s="1"/>
  <c r="I173" i="22"/>
  <c r="K173" i="22" s="1"/>
  <c r="K172" i="22"/>
  <c r="I172" i="22"/>
  <c r="I171" i="22"/>
  <c r="K171" i="22" s="1"/>
  <c r="I170" i="22"/>
  <c r="K170" i="22" s="1"/>
  <c r="I169" i="22"/>
  <c r="K169" i="22" s="1"/>
  <c r="K168" i="22"/>
  <c r="I168" i="22"/>
  <c r="I167" i="22"/>
  <c r="K167" i="22" s="1"/>
  <c r="I166" i="22"/>
  <c r="K166" i="22" s="1"/>
  <c r="I165" i="22"/>
  <c r="K165" i="22" s="1"/>
  <c r="K164" i="22"/>
  <c r="I164" i="22"/>
  <c r="I163" i="22"/>
  <c r="K163" i="22" s="1"/>
  <c r="I162" i="22"/>
  <c r="K162" i="22" s="1"/>
  <c r="I161" i="22"/>
  <c r="K161" i="22" s="1"/>
  <c r="K160" i="22"/>
  <c r="I160" i="22"/>
  <c r="I159" i="22"/>
  <c r="K159" i="22" s="1"/>
  <c r="I158" i="22"/>
  <c r="K158" i="22" s="1"/>
  <c r="I157" i="22"/>
  <c r="K157" i="22" s="1"/>
  <c r="K156" i="22"/>
  <c r="I156" i="22"/>
  <c r="I155" i="22"/>
  <c r="K155" i="22" s="1"/>
  <c r="I154" i="22"/>
  <c r="K154" i="22" s="1"/>
  <c r="I153" i="22"/>
  <c r="K153" i="22" s="1"/>
  <c r="K152" i="22"/>
  <c r="I152" i="22"/>
  <c r="I151" i="22"/>
  <c r="K151" i="22" s="1"/>
  <c r="I150" i="22"/>
  <c r="K150" i="22" s="1"/>
  <c r="I149" i="22"/>
  <c r="K149" i="22" s="1"/>
  <c r="K148" i="22"/>
  <c r="I148" i="22"/>
  <c r="I147" i="22"/>
  <c r="K147" i="22" s="1"/>
  <c r="I146" i="22"/>
  <c r="K146" i="22" s="1"/>
  <c r="I145" i="22"/>
  <c r="K145" i="22" s="1"/>
  <c r="K144" i="22"/>
  <c r="I144" i="22"/>
  <c r="I143" i="22"/>
  <c r="K143" i="22" s="1"/>
  <c r="I142" i="22"/>
  <c r="K142" i="22" s="1"/>
  <c r="I141" i="22"/>
  <c r="K141" i="22" s="1"/>
  <c r="K140" i="22"/>
  <c r="I140" i="22"/>
  <c r="I139" i="22"/>
  <c r="K139" i="22" s="1"/>
  <c r="I138" i="22"/>
  <c r="K138" i="22" s="1"/>
  <c r="I137" i="22"/>
  <c r="K137" i="22" s="1"/>
  <c r="K136" i="22"/>
  <c r="I136" i="22"/>
  <c r="I135" i="22"/>
  <c r="K135" i="22" s="1"/>
  <c r="I134" i="22"/>
  <c r="K134" i="22" s="1"/>
  <c r="I133" i="22"/>
  <c r="K133" i="22" s="1"/>
  <c r="K132" i="22"/>
  <c r="I132" i="22"/>
  <c r="K131" i="22"/>
  <c r="I131" i="22"/>
  <c r="K130" i="22"/>
  <c r="I130" i="22"/>
  <c r="K129" i="22"/>
  <c r="I129" i="22"/>
  <c r="K128" i="22"/>
  <c r="I128" i="22"/>
  <c r="K127" i="22"/>
  <c r="I127" i="22"/>
  <c r="K126" i="22"/>
  <c r="I126" i="22"/>
  <c r="K125" i="22"/>
  <c r="I125" i="22"/>
  <c r="K124" i="22"/>
  <c r="I124" i="22"/>
  <c r="K123" i="22"/>
  <c r="I123" i="22"/>
  <c r="K122" i="22"/>
  <c r="I122" i="22"/>
  <c r="K121" i="22"/>
  <c r="I121" i="22"/>
  <c r="K120" i="22"/>
  <c r="I120" i="22"/>
  <c r="K119" i="22"/>
  <c r="I119" i="22"/>
  <c r="K118" i="22"/>
  <c r="I118" i="22"/>
  <c r="K117" i="22"/>
  <c r="I117" i="22"/>
  <c r="K116" i="22"/>
  <c r="I116" i="22"/>
  <c r="K115" i="22"/>
  <c r="I115" i="22"/>
  <c r="K114" i="22"/>
  <c r="I114" i="22"/>
  <c r="K113" i="22"/>
  <c r="I113" i="22"/>
  <c r="K112" i="22"/>
  <c r="I112" i="22"/>
  <c r="K111" i="22"/>
  <c r="I111" i="22"/>
  <c r="K110" i="22"/>
  <c r="I110" i="22"/>
  <c r="K109" i="22"/>
  <c r="I109" i="22"/>
  <c r="K108" i="22"/>
  <c r="I108" i="22"/>
  <c r="K107" i="22"/>
  <c r="I107" i="22"/>
  <c r="K106" i="22"/>
  <c r="I106" i="22"/>
  <c r="K105" i="22"/>
  <c r="I105" i="22"/>
  <c r="K104" i="22"/>
  <c r="I104" i="22"/>
  <c r="K103" i="22"/>
  <c r="I103" i="22"/>
  <c r="K102" i="22"/>
  <c r="I102" i="22"/>
  <c r="K101" i="22"/>
  <c r="I101" i="22"/>
  <c r="K100" i="22"/>
  <c r="I100" i="22"/>
  <c r="K99" i="22"/>
  <c r="I99" i="22"/>
  <c r="K98" i="22"/>
  <c r="I98" i="22"/>
  <c r="K97" i="22"/>
  <c r="I97" i="22"/>
  <c r="K96" i="22"/>
  <c r="I96" i="22"/>
  <c r="K95" i="22"/>
  <c r="I95" i="22"/>
  <c r="K94" i="22"/>
  <c r="I94" i="22"/>
  <c r="K93" i="22"/>
  <c r="I93" i="22"/>
  <c r="K92" i="22"/>
  <c r="I92" i="22"/>
  <c r="K91" i="22"/>
  <c r="I91" i="22"/>
  <c r="K90" i="22"/>
  <c r="I90" i="22"/>
  <c r="K89" i="22"/>
  <c r="I89" i="22"/>
  <c r="K88" i="22"/>
  <c r="I88" i="22"/>
  <c r="K87" i="22"/>
  <c r="I87" i="22"/>
  <c r="K86" i="22"/>
  <c r="I86" i="22"/>
  <c r="K85" i="22"/>
  <c r="I85" i="22"/>
  <c r="K84" i="22"/>
  <c r="I84" i="22"/>
  <c r="K83" i="22"/>
  <c r="I83" i="22"/>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L18" i="22"/>
  <c r="K18" i="22"/>
  <c r="L17" i="22"/>
  <c r="K17" i="22"/>
  <c r="L16" i="22"/>
  <c r="K16" i="22"/>
  <c r="L15" i="22"/>
  <c r="K15" i="22"/>
  <c r="L14" i="22"/>
  <c r="K14" i="22"/>
  <c r="L13" i="22"/>
  <c r="K13" i="22"/>
  <c r="L12" i="22"/>
  <c r="K12" i="22"/>
  <c r="L11" i="22"/>
  <c r="K11" i="22"/>
  <c r="K4" i="22"/>
  <c r="A2" i="22"/>
  <c r="C5" i="22" s="1"/>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s="1"/>
  <c r="I294" i="23"/>
  <c r="K294" i="23" s="1"/>
  <c r="I293" i="23"/>
  <c r="K293" i="23" s="1"/>
  <c r="I292" i="23"/>
  <c r="K292" i="23" s="1"/>
  <c r="I291" i="23"/>
  <c r="K291" i="23" s="1"/>
  <c r="I290" i="23"/>
  <c r="K290" i="23" s="1"/>
  <c r="I289" i="23"/>
  <c r="K289" i="23" s="1"/>
  <c r="I288" i="23"/>
  <c r="K288" i="23" s="1"/>
  <c r="I287" i="23"/>
  <c r="K287" i="23" s="1"/>
  <c r="I286" i="23"/>
  <c r="K286" i="23" s="1"/>
  <c r="I285" i="23"/>
  <c r="K285" i="23" s="1"/>
  <c r="I284" i="23"/>
  <c r="K284" i="23" s="1"/>
  <c r="I283" i="23"/>
  <c r="K283" i="23" s="1"/>
  <c r="I282" i="23"/>
  <c r="K282" i="23" s="1"/>
  <c r="I281" i="23"/>
  <c r="K281" i="23" s="1"/>
  <c r="I280" i="23"/>
  <c r="K280" i="23" s="1"/>
  <c r="I279" i="23"/>
  <c r="K279" i="23" s="1"/>
  <c r="I278" i="23"/>
  <c r="K278" i="23" s="1"/>
  <c r="I277" i="23"/>
  <c r="K277" i="23" s="1"/>
  <c r="I276" i="23"/>
  <c r="K276" i="23" s="1"/>
  <c r="I275" i="23"/>
  <c r="K275" i="23" s="1"/>
  <c r="I274" i="23"/>
  <c r="K274" i="23" s="1"/>
  <c r="I273" i="23"/>
  <c r="K273" i="23" s="1"/>
  <c r="I272" i="23"/>
  <c r="K272" i="23" s="1"/>
  <c r="I271" i="23"/>
  <c r="K271" i="23" s="1"/>
  <c r="I270" i="23"/>
  <c r="K270" i="23" s="1"/>
  <c r="I269" i="23"/>
  <c r="K269" i="23" s="1"/>
  <c r="I268" i="23"/>
  <c r="K268" i="23" s="1"/>
  <c r="I267" i="23"/>
  <c r="K267" i="23" s="1"/>
  <c r="I266" i="23"/>
  <c r="K266" i="23" s="1"/>
  <c r="I265" i="23"/>
  <c r="K265" i="23" s="1"/>
  <c r="I264" i="23"/>
  <c r="K264" i="23" s="1"/>
  <c r="I263" i="23"/>
  <c r="K263" i="23" s="1"/>
  <c r="I262" i="23"/>
  <c r="K262" i="23" s="1"/>
  <c r="I261" i="23"/>
  <c r="K261" i="23" s="1"/>
  <c r="I260" i="23"/>
  <c r="K260" i="23" s="1"/>
  <c r="I259" i="23"/>
  <c r="K259" i="23" s="1"/>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s="1"/>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s="1"/>
  <c r="I230" i="23"/>
  <c r="K230" i="23" s="1"/>
  <c r="I229" i="23"/>
  <c r="K229" i="23" s="1"/>
  <c r="I228" i="23"/>
  <c r="K228" i="23" s="1"/>
  <c r="I227" i="23"/>
  <c r="K227" i="23" s="1"/>
  <c r="I226" i="23"/>
  <c r="K226" i="23" s="1"/>
  <c r="I225" i="23"/>
  <c r="K225" i="23" s="1"/>
  <c r="I224" i="23"/>
  <c r="K224" i="23" s="1"/>
  <c r="I223" i="23"/>
  <c r="K223" i="23" s="1"/>
  <c r="I222" i="23"/>
  <c r="K222" i="23" s="1"/>
  <c r="I221" i="23"/>
  <c r="K221" i="23" s="1"/>
  <c r="I220" i="23"/>
  <c r="K220" i="23" s="1"/>
  <c r="I219" i="23"/>
  <c r="K219" i="23" s="1"/>
  <c r="I218" i="23"/>
  <c r="K218" i="23" s="1"/>
  <c r="I217" i="23"/>
  <c r="K217" i="23" s="1"/>
  <c r="I216" i="23"/>
  <c r="K216" i="23" s="1"/>
  <c r="I215" i="23"/>
  <c r="K215" i="23" s="1"/>
  <c r="I214" i="23"/>
  <c r="K214" i="23" s="1"/>
  <c r="I213" i="23"/>
  <c r="K213" i="23" s="1"/>
  <c r="I212" i="23"/>
  <c r="K212" i="23" s="1"/>
  <c r="I211" i="23"/>
  <c r="K211" i="23" s="1"/>
  <c r="I210" i="23"/>
  <c r="K210" i="23" s="1"/>
  <c r="I209" i="23"/>
  <c r="K209" i="23" s="1"/>
  <c r="I208" i="23"/>
  <c r="K208" i="23" s="1"/>
  <c r="I207" i="23"/>
  <c r="K207" i="23" s="1"/>
  <c r="I206" i="23"/>
  <c r="K206" i="23" s="1"/>
  <c r="I205" i="23"/>
  <c r="K205" i="23" s="1"/>
  <c r="I204" i="23"/>
  <c r="K204" i="23" s="1"/>
  <c r="I203" i="23"/>
  <c r="K203" i="23" s="1"/>
  <c r="I202" i="23"/>
  <c r="K202" i="23" s="1"/>
  <c r="I201" i="23"/>
  <c r="K201" i="23" s="1"/>
  <c r="I200" i="23"/>
  <c r="K200" i="23" s="1"/>
  <c r="I199" i="23"/>
  <c r="K199" i="23" s="1"/>
  <c r="I198" i="23"/>
  <c r="K198" i="23" s="1"/>
  <c r="I197" i="23"/>
  <c r="K197" i="23" s="1"/>
  <c r="I196" i="23"/>
  <c r="K196" i="23" s="1"/>
  <c r="I195" i="23"/>
  <c r="K195" i="23" s="1"/>
  <c r="I194" i="23"/>
  <c r="K194" i="23" s="1"/>
  <c r="I193" i="23"/>
  <c r="K193" i="23" s="1"/>
  <c r="I192" i="23"/>
  <c r="K192" i="23" s="1"/>
  <c r="I191" i="23"/>
  <c r="K191" i="23" s="1"/>
  <c r="I190" i="23"/>
  <c r="K190" i="23" s="1"/>
  <c r="I189" i="23"/>
  <c r="K189" i="23" s="1"/>
  <c r="I188" i="23"/>
  <c r="K188" i="23" s="1"/>
  <c r="I187" i="23"/>
  <c r="K187" i="23" s="1"/>
  <c r="I186" i="23"/>
  <c r="K186" i="23" s="1"/>
  <c r="I185" i="23"/>
  <c r="K185" i="23" s="1"/>
  <c r="I184" i="23"/>
  <c r="K184" i="23" s="1"/>
  <c r="I183" i="23"/>
  <c r="K183" i="23" s="1"/>
  <c r="I182" i="23"/>
  <c r="K182" i="23" s="1"/>
  <c r="I181" i="23"/>
  <c r="K181" i="23" s="1"/>
  <c r="I180" i="23"/>
  <c r="K180" i="23" s="1"/>
  <c r="I179" i="23"/>
  <c r="K179" i="23" s="1"/>
  <c r="I178" i="23"/>
  <c r="K178" i="23" s="1"/>
  <c r="I177" i="23"/>
  <c r="K177" i="23" s="1"/>
  <c r="I176" i="23"/>
  <c r="K176" i="23" s="1"/>
  <c r="I175" i="23"/>
  <c r="K175" i="23" s="1"/>
  <c r="I174" i="23"/>
  <c r="K174" i="23" s="1"/>
  <c r="I173" i="23"/>
  <c r="K173" i="23" s="1"/>
  <c r="I172" i="23"/>
  <c r="K172" i="23" s="1"/>
  <c r="I171" i="23"/>
  <c r="K171" i="23" s="1"/>
  <c r="I170" i="23"/>
  <c r="K170" i="23" s="1"/>
  <c r="I169" i="23"/>
  <c r="K169" i="23" s="1"/>
  <c r="I168" i="23"/>
  <c r="K168" i="23" s="1"/>
  <c r="I167" i="23"/>
  <c r="K167" i="23" s="1"/>
  <c r="I166" i="23"/>
  <c r="K166" i="23" s="1"/>
  <c r="I165" i="23"/>
  <c r="K165" i="23" s="1"/>
  <c r="I164" i="23"/>
  <c r="K164" i="23" s="1"/>
  <c r="I163" i="23"/>
  <c r="K163" i="23" s="1"/>
  <c r="I162" i="23"/>
  <c r="K162" i="23" s="1"/>
  <c r="I161" i="23"/>
  <c r="K161" i="23" s="1"/>
  <c r="I160" i="23"/>
  <c r="K160" i="23" s="1"/>
  <c r="I159" i="23"/>
  <c r="K159" i="23" s="1"/>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I139" i="23"/>
  <c r="K139" i="23" s="1"/>
  <c r="I138" i="23"/>
  <c r="K138" i="23" s="1"/>
  <c r="I137" i="23"/>
  <c r="K137" i="23" s="1"/>
  <c r="I136" i="23"/>
  <c r="K136" i="23" s="1"/>
  <c r="I135" i="23"/>
  <c r="K135" i="23" s="1"/>
  <c r="I134" i="23"/>
  <c r="K134" i="23" s="1"/>
  <c r="I133" i="23"/>
  <c r="K133" i="23" s="1"/>
  <c r="I132" i="23"/>
  <c r="K132" i="23" s="1"/>
  <c r="I131" i="23"/>
  <c r="K131" i="23" s="1"/>
  <c r="I130" i="23"/>
  <c r="K130" i="23" s="1"/>
  <c r="I129" i="23"/>
  <c r="K129" i="23" s="1"/>
  <c r="I128" i="23"/>
  <c r="K128" i="23" s="1"/>
  <c r="I127" i="23"/>
  <c r="K127" i="23" s="1"/>
  <c r="I126" i="23"/>
  <c r="K126" i="23" s="1"/>
  <c r="I125" i="23"/>
  <c r="K125" i="23" s="1"/>
  <c r="I124" i="23"/>
  <c r="K124" i="23" s="1"/>
  <c r="I123" i="23"/>
  <c r="K123" i="23" s="1"/>
  <c r="I122" i="23"/>
  <c r="K122" i="23" s="1"/>
  <c r="I121" i="23"/>
  <c r="K121" i="23" s="1"/>
  <c r="I120" i="23"/>
  <c r="K120" i="23" s="1"/>
  <c r="I119" i="23"/>
  <c r="K119" i="23" s="1"/>
  <c r="I118" i="23"/>
  <c r="K118" i="23" s="1"/>
  <c r="I117" i="23"/>
  <c r="K117" i="23" s="1"/>
  <c r="I116" i="23"/>
  <c r="K116" i="23" s="1"/>
  <c r="I115" i="23"/>
  <c r="K115" i="23" s="1"/>
  <c r="I114" i="23"/>
  <c r="K114" i="23" s="1"/>
  <c r="I113" i="23"/>
  <c r="K113" i="23" s="1"/>
  <c r="I112" i="23"/>
  <c r="K112" i="23" s="1"/>
  <c r="I111" i="23"/>
  <c r="K111" i="23" s="1"/>
  <c r="I110" i="23"/>
  <c r="K110" i="23" s="1"/>
  <c r="I109" i="23"/>
  <c r="K109" i="23" s="1"/>
  <c r="I108" i="23"/>
  <c r="K108" i="23" s="1"/>
  <c r="I107" i="23"/>
  <c r="K107" i="23" s="1"/>
  <c r="I106" i="23"/>
  <c r="K106" i="23" s="1"/>
  <c r="I105" i="23"/>
  <c r="K105" i="23" s="1"/>
  <c r="I104" i="23"/>
  <c r="K104" i="23" s="1"/>
  <c r="I103" i="23"/>
  <c r="K103" i="23" s="1"/>
  <c r="I102" i="23"/>
  <c r="K102" i="23" s="1"/>
  <c r="I101" i="23"/>
  <c r="K101" i="23" s="1"/>
  <c r="I100" i="23"/>
  <c r="K100" i="23" s="1"/>
  <c r="I99" i="23"/>
  <c r="K99" i="23" s="1"/>
  <c r="I98" i="23"/>
  <c r="K98" i="23" s="1"/>
  <c r="I97" i="23"/>
  <c r="K97" i="23" s="1"/>
  <c r="I96" i="23"/>
  <c r="K96" i="23" s="1"/>
  <c r="I95" i="23"/>
  <c r="K95" i="23" s="1"/>
  <c r="I94" i="23"/>
  <c r="K94" i="23" s="1"/>
  <c r="I93" i="23"/>
  <c r="K93" i="23" s="1"/>
  <c r="I92" i="23"/>
  <c r="K92" i="23" s="1"/>
  <c r="I91" i="23"/>
  <c r="K91" i="23" s="1"/>
  <c r="I90" i="23"/>
  <c r="K90" i="23" s="1"/>
  <c r="I89" i="23"/>
  <c r="K89" i="23" s="1"/>
  <c r="I88" i="23"/>
  <c r="K88" i="23" s="1"/>
  <c r="I87" i="23"/>
  <c r="K87" i="23" s="1"/>
  <c r="I86" i="23"/>
  <c r="K86" i="23" s="1"/>
  <c r="I85" i="23"/>
  <c r="K85" i="23" s="1"/>
  <c r="I84" i="23"/>
  <c r="K84" i="23" s="1"/>
  <c r="I83" i="23"/>
  <c r="K83" i="23" s="1"/>
  <c r="I82" i="23"/>
  <c r="K82" i="23" s="1"/>
  <c r="I81" i="23"/>
  <c r="K81" i="23" s="1"/>
  <c r="I80" i="23"/>
  <c r="K80" i="23" s="1"/>
  <c r="I79" i="23"/>
  <c r="K79" i="23" s="1"/>
  <c r="I78" i="23"/>
  <c r="K78" i="23" s="1"/>
  <c r="I77" i="23"/>
  <c r="K77" i="23" s="1"/>
  <c r="I76" i="23"/>
  <c r="K76" i="23" s="1"/>
  <c r="I75" i="23"/>
  <c r="K75" i="23" s="1"/>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L17" i="23"/>
  <c r="K17" i="23"/>
  <c r="L16" i="23"/>
  <c r="K16" i="23"/>
  <c r="L15" i="23"/>
  <c r="K15" i="23"/>
  <c r="L14" i="23"/>
  <c r="K14" i="23"/>
  <c r="L13" i="23"/>
  <c r="K13" i="23"/>
  <c r="L12" i="23"/>
  <c r="K12" i="23"/>
  <c r="L11" i="23"/>
  <c r="K11" i="23"/>
  <c r="C5" i="23"/>
  <c r="K4" i="23"/>
  <c r="A2" i="23"/>
  <c r="I310" i="24"/>
  <c r="I309" i="24"/>
  <c r="I308" i="24"/>
  <c r="I307" i="24"/>
  <c r="I306" i="24"/>
  <c r="I305" i="24"/>
  <c r="I304" i="24"/>
  <c r="I303" i="24"/>
  <c r="I302" i="24"/>
  <c r="I301" i="24"/>
  <c r="I300" i="24"/>
  <c r="K300" i="24" s="1"/>
  <c r="I299" i="24"/>
  <c r="K299" i="24" s="1"/>
  <c r="I298" i="24"/>
  <c r="K298" i="24" s="1"/>
  <c r="I297" i="24"/>
  <c r="K297" i="24" s="1"/>
  <c r="I296" i="24"/>
  <c r="K296" i="24" s="1"/>
  <c r="I295" i="24"/>
  <c r="K295" i="24" s="1"/>
  <c r="I294" i="24"/>
  <c r="K294" i="24" s="1"/>
  <c r="I293" i="24"/>
  <c r="K293" i="24" s="1"/>
  <c r="I292" i="24"/>
  <c r="K292" i="24" s="1"/>
  <c r="I291" i="24"/>
  <c r="K291" i="24" s="1"/>
  <c r="I290" i="24"/>
  <c r="K290" i="24" s="1"/>
  <c r="I289" i="24"/>
  <c r="K289" i="24" s="1"/>
  <c r="I288" i="24"/>
  <c r="K288" i="24" s="1"/>
  <c r="I287" i="24"/>
  <c r="K287" i="24" s="1"/>
  <c r="I286" i="24"/>
  <c r="K286" i="24" s="1"/>
  <c r="I285" i="24"/>
  <c r="K285" i="24" s="1"/>
  <c r="I284" i="24"/>
  <c r="K284" i="24" s="1"/>
  <c r="I283" i="24"/>
  <c r="K283" i="24" s="1"/>
  <c r="I282" i="24"/>
  <c r="K282" i="24" s="1"/>
  <c r="I281" i="24"/>
  <c r="K281" i="24" s="1"/>
  <c r="I280" i="24"/>
  <c r="K280" i="24" s="1"/>
  <c r="I279" i="24"/>
  <c r="K279" i="24" s="1"/>
  <c r="I278" i="24"/>
  <c r="K278" i="24" s="1"/>
  <c r="I277" i="24"/>
  <c r="K277" i="24" s="1"/>
  <c r="I276" i="24"/>
  <c r="K276" i="24" s="1"/>
  <c r="I275" i="24"/>
  <c r="K275" i="24" s="1"/>
  <c r="I274" i="24"/>
  <c r="K274" i="24" s="1"/>
  <c r="I273" i="24"/>
  <c r="K273" i="24" s="1"/>
  <c r="I272" i="24"/>
  <c r="K272" i="24" s="1"/>
  <c r="I271" i="24"/>
  <c r="K271" i="24" s="1"/>
  <c r="I270" i="24"/>
  <c r="K270" i="24" s="1"/>
  <c r="I269" i="24"/>
  <c r="K269" i="24" s="1"/>
  <c r="I268" i="24"/>
  <c r="K268" i="24" s="1"/>
  <c r="I267" i="24"/>
  <c r="K267" i="24" s="1"/>
  <c r="I266" i="24"/>
  <c r="K266" i="24" s="1"/>
  <c r="I265" i="24"/>
  <c r="K265" i="24" s="1"/>
  <c r="I264" i="24"/>
  <c r="K264" i="24" s="1"/>
  <c r="I263" i="24"/>
  <c r="K263" i="24" s="1"/>
  <c r="I262" i="24"/>
  <c r="K262" i="24" s="1"/>
  <c r="I261" i="24"/>
  <c r="K261" i="24" s="1"/>
  <c r="I260" i="24"/>
  <c r="K260" i="24" s="1"/>
  <c r="I259" i="24"/>
  <c r="K259" i="24" s="1"/>
  <c r="I258" i="24"/>
  <c r="K258" i="24" s="1"/>
  <c r="I257" i="24"/>
  <c r="K257" i="24" s="1"/>
  <c r="I256" i="24"/>
  <c r="K256" i="24" s="1"/>
  <c r="I255" i="24"/>
  <c r="K255" i="24" s="1"/>
  <c r="I254" i="24"/>
  <c r="K254" i="24" s="1"/>
  <c r="I253" i="24"/>
  <c r="K253" i="24" s="1"/>
  <c r="I252" i="24"/>
  <c r="K252" i="24" s="1"/>
  <c r="I251" i="24"/>
  <c r="K251" i="24" s="1"/>
  <c r="I250" i="24"/>
  <c r="K250" i="24" s="1"/>
  <c r="I249" i="24"/>
  <c r="K249" i="24" s="1"/>
  <c r="I248" i="24"/>
  <c r="K248" i="24" s="1"/>
  <c r="I247" i="24"/>
  <c r="K247" i="24" s="1"/>
  <c r="I246" i="24"/>
  <c r="K246" i="24" s="1"/>
  <c r="I245" i="24"/>
  <c r="K245" i="24" s="1"/>
  <c r="I244" i="24"/>
  <c r="K244" i="24" s="1"/>
  <c r="I243" i="24"/>
  <c r="K243" i="24" s="1"/>
  <c r="I242" i="24"/>
  <c r="K242" i="24" s="1"/>
  <c r="I241" i="24"/>
  <c r="K241" i="24" s="1"/>
  <c r="I240" i="24"/>
  <c r="K240" i="24" s="1"/>
  <c r="I239" i="24"/>
  <c r="K239" i="24" s="1"/>
  <c r="I238" i="24"/>
  <c r="K238" i="24" s="1"/>
  <c r="I237" i="24"/>
  <c r="K237" i="24" s="1"/>
  <c r="I236" i="24"/>
  <c r="K236" i="24" s="1"/>
  <c r="I235" i="24"/>
  <c r="K235" i="24" s="1"/>
  <c r="I234" i="24"/>
  <c r="K234" i="24" s="1"/>
  <c r="I233" i="24"/>
  <c r="K233" i="24" s="1"/>
  <c r="I232" i="24"/>
  <c r="K232" i="24" s="1"/>
  <c r="I231" i="24"/>
  <c r="K231" i="24" s="1"/>
  <c r="I230" i="24"/>
  <c r="K230" i="24" s="1"/>
  <c r="I229" i="24"/>
  <c r="K229" i="24" s="1"/>
  <c r="I228" i="24"/>
  <c r="K228" i="24" s="1"/>
  <c r="I227" i="24"/>
  <c r="K227" i="24" s="1"/>
  <c r="I226" i="24"/>
  <c r="K226" i="24" s="1"/>
  <c r="I225" i="24"/>
  <c r="K225" i="24" s="1"/>
  <c r="I224" i="24"/>
  <c r="K224" i="24" s="1"/>
  <c r="I223" i="24"/>
  <c r="K223" i="24" s="1"/>
  <c r="I222" i="24"/>
  <c r="K222" i="24" s="1"/>
  <c r="I221" i="24"/>
  <c r="K221" i="24" s="1"/>
  <c r="I220" i="24"/>
  <c r="K220" i="24" s="1"/>
  <c r="I219" i="24"/>
  <c r="K219" i="24" s="1"/>
  <c r="I218" i="24"/>
  <c r="K218" i="24" s="1"/>
  <c r="I217" i="24"/>
  <c r="K217" i="24" s="1"/>
  <c r="I216" i="24"/>
  <c r="K216" i="24" s="1"/>
  <c r="I215" i="24"/>
  <c r="K215" i="24" s="1"/>
  <c r="I214" i="24"/>
  <c r="K214" i="24" s="1"/>
  <c r="I213" i="24"/>
  <c r="K213" i="24" s="1"/>
  <c r="I212" i="24"/>
  <c r="K212" i="24" s="1"/>
  <c r="I211" i="24"/>
  <c r="K211" i="24" s="1"/>
  <c r="I210" i="24"/>
  <c r="K210" i="24" s="1"/>
  <c r="I209" i="24"/>
  <c r="K209" i="24" s="1"/>
  <c r="I208" i="24"/>
  <c r="K208" i="24" s="1"/>
  <c r="I207" i="24"/>
  <c r="K207" i="24" s="1"/>
  <c r="I206" i="24"/>
  <c r="K206" i="24" s="1"/>
  <c r="I205" i="24"/>
  <c r="K205" i="24" s="1"/>
  <c r="I204" i="24"/>
  <c r="K204" i="24" s="1"/>
  <c r="I203" i="24"/>
  <c r="K203" i="24" s="1"/>
  <c r="I202" i="24"/>
  <c r="K202" i="24" s="1"/>
  <c r="I201" i="24"/>
  <c r="K201" i="24" s="1"/>
  <c r="I200" i="24"/>
  <c r="K200" i="24" s="1"/>
  <c r="I199" i="24"/>
  <c r="K199" i="24" s="1"/>
  <c r="I198" i="24"/>
  <c r="K198" i="24" s="1"/>
  <c r="I197" i="24"/>
  <c r="K197" i="24" s="1"/>
  <c r="I196" i="24"/>
  <c r="K196" i="24" s="1"/>
  <c r="I195" i="24"/>
  <c r="K195" i="24" s="1"/>
  <c r="I194" i="24"/>
  <c r="K194" i="24" s="1"/>
  <c r="I193" i="24"/>
  <c r="K193" i="24" s="1"/>
  <c r="I192" i="24"/>
  <c r="K192" i="24" s="1"/>
  <c r="I191" i="24"/>
  <c r="K191" i="24" s="1"/>
  <c r="I190" i="24"/>
  <c r="K190" i="24" s="1"/>
  <c r="I189" i="24"/>
  <c r="K189" i="24" s="1"/>
  <c r="I188" i="24"/>
  <c r="K188" i="24" s="1"/>
  <c r="I187" i="24"/>
  <c r="K187" i="24" s="1"/>
  <c r="I186" i="24"/>
  <c r="K186" i="24" s="1"/>
  <c r="I185" i="24"/>
  <c r="K185" i="24" s="1"/>
  <c r="I184" i="24"/>
  <c r="K184" i="24" s="1"/>
  <c r="I183" i="24"/>
  <c r="K183" i="24" s="1"/>
  <c r="I182" i="24"/>
  <c r="K182" i="24" s="1"/>
  <c r="I181" i="24"/>
  <c r="K181" i="24" s="1"/>
  <c r="I180" i="24"/>
  <c r="K180" i="24" s="1"/>
  <c r="I179" i="24"/>
  <c r="K179" i="24" s="1"/>
  <c r="I178" i="24"/>
  <c r="K178" i="24" s="1"/>
  <c r="I177" i="24"/>
  <c r="K177" i="24" s="1"/>
  <c r="I176" i="24"/>
  <c r="K176" i="24" s="1"/>
  <c r="I175" i="24"/>
  <c r="K175" i="24" s="1"/>
  <c r="I174" i="24"/>
  <c r="K174" i="24" s="1"/>
  <c r="I173" i="24"/>
  <c r="K173" i="24" s="1"/>
  <c r="I172" i="24"/>
  <c r="K172" i="24" s="1"/>
  <c r="I171" i="24"/>
  <c r="K171" i="24" s="1"/>
  <c r="I170" i="24"/>
  <c r="K170" i="24" s="1"/>
  <c r="I169" i="24"/>
  <c r="K169" i="24" s="1"/>
  <c r="I168" i="24"/>
  <c r="K168" i="24" s="1"/>
  <c r="I167" i="24"/>
  <c r="K167" i="24" s="1"/>
  <c r="I166" i="24"/>
  <c r="K166" i="24" s="1"/>
  <c r="I165" i="24"/>
  <c r="K165" i="24" s="1"/>
  <c r="I164" i="24"/>
  <c r="K164" i="24" s="1"/>
  <c r="I163" i="24"/>
  <c r="K163" i="24" s="1"/>
  <c r="I162" i="24"/>
  <c r="K162" i="24" s="1"/>
  <c r="I161" i="24"/>
  <c r="K161" i="24" s="1"/>
  <c r="I160" i="24"/>
  <c r="K160" i="24" s="1"/>
  <c r="I159" i="24"/>
  <c r="K159" i="24" s="1"/>
  <c r="I158" i="24"/>
  <c r="K158" i="24" s="1"/>
  <c r="I157" i="24"/>
  <c r="K157" i="24" s="1"/>
  <c r="I156" i="24"/>
  <c r="K156" i="24" s="1"/>
  <c r="I155" i="24"/>
  <c r="K155" i="24" s="1"/>
  <c r="I154" i="24"/>
  <c r="K154" i="24" s="1"/>
  <c r="I153" i="24"/>
  <c r="K153" i="24" s="1"/>
  <c r="I152" i="24"/>
  <c r="K152" i="24" s="1"/>
  <c r="I151" i="24"/>
  <c r="K151" i="24" s="1"/>
  <c r="I150" i="24"/>
  <c r="K150" i="24" s="1"/>
  <c r="I149" i="24"/>
  <c r="K149" i="24" s="1"/>
  <c r="I148" i="24"/>
  <c r="K148" i="24" s="1"/>
  <c r="I147" i="24"/>
  <c r="K147" i="24" s="1"/>
  <c r="I146" i="24"/>
  <c r="K146" i="24" s="1"/>
  <c r="I145" i="24"/>
  <c r="K145" i="24" s="1"/>
  <c r="I144" i="24"/>
  <c r="K144" i="24" s="1"/>
  <c r="I143" i="24"/>
  <c r="K143" i="24" s="1"/>
  <c r="I142" i="24"/>
  <c r="K142" i="24" s="1"/>
  <c r="I141" i="24"/>
  <c r="K141" i="24" s="1"/>
  <c r="I140" i="24"/>
  <c r="K140" i="24" s="1"/>
  <c r="I139" i="24"/>
  <c r="K139" i="24" s="1"/>
  <c r="I138" i="24"/>
  <c r="K138" i="24" s="1"/>
  <c r="I137" i="24"/>
  <c r="K137" i="24" s="1"/>
  <c r="I136" i="24"/>
  <c r="K136" i="24" s="1"/>
  <c r="I135" i="24"/>
  <c r="K135" i="24" s="1"/>
  <c r="I134" i="24"/>
  <c r="K134" i="24" s="1"/>
  <c r="I133" i="24"/>
  <c r="K133" i="24" s="1"/>
  <c r="I132" i="24"/>
  <c r="K132" i="24" s="1"/>
  <c r="I131" i="24"/>
  <c r="K131" i="24" s="1"/>
  <c r="I130" i="24"/>
  <c r="K130" i="24" s="1"/>
  <c r="I129" i="24"/>
  <c r="K129" i="24" s="1"/>
  <c r="I128" i="24"/>
  <c r="K128" i="24" s="1"/>
  <c r="I127" i="24"/>
  <c r="K127" i="24" s="1"/>
  <c r="I126" i="24"/>
  <c r="K126" i="24" s="1"/>
  <c r="I125" i="24"/>
  <c r="K125" i="24" s="1"/>
  <c r="I124" i="24"/>
  <c r="K124" i="24" s="1"/>
  <c r="I123" i="24"/>
  <c r="K123" i="24" s="1"/>
  <c r="I122" i="24"/>
  <c r="K122" i="24" s="1"/>
  <c r="I121" i="24"/>
  <c r="K121" i="24" s="1"/>
  <c r="I120" i="24"/>
  <c r="K120" i="24" s="1"/>
  <c r="I119" i="24"/>
  <c r="K119" i="24" s="1"/>
  <c r="I118" i="24"/>
  <c r="K118" i="24" s="1"/>
  <c r="I117" i="24"/>
  <c r="K117" i="24" s="1"/>
  <c r="I116" i="24"/>
  <c r="K116" i="24" s="1"/>
  <c r="I115" i="24"/>
  <c r="K115" i="24" s="1"/>
  <c r="I114" i="24"/>
  <c r="K114" i="24" s="1"/>
  <c r="I113" i="24"/>
  <c r="K113" i="24" s="1"/>
  <c r="I112" i="24"/>
  <c r="K112" i="24" s="1"/>
  <c r="I111" i="24"/>
  <c r="K111" i="24" s="1"/>
  <c r="I110" i="24"/>
  <c r="K110" i="24" s="1"/>
  <c r="I109" i="24"/>
  <c r="K109" i="24" s="1"/>
  <c r="I108" i="24"/>
  <c r="K108" i="24" s="1"/>
  <c r="I107" i="24"/>
  <c r="K107" i="24" s="1"/>
  <c r="I106" i="24"/>
  <c r="K106" i="24" s="1"/>
  <c r="I105" i="24"/>
  <c r="K105" i="24" s="1"/>
  <c r="I104" i="24"/>
  <c r="K104" i="24" s="1"/>
  <c r="I103" i="24"/>
  <c r="K103" i="24" s="1"/>
  <c r="I102" i="24"/>
  <c r="K102" i="24" s="1"/>
  <c r="I101" i="24"/>
  <c r="K101" i="24" s="1"/>
  <c r="I100" i="24"/>
  <c r="K100" i="24" s="1"/>
  <c r="I99" i="24"/>
  <c r="K99" i="24" s="1"/>
  <c r="I98" i="24"/>
  <c r="K98" i="24" s="1"/>
  <c r="I97" i="24"/>
  <c r="K97" i="24" s="1"/>
  <c r="I96" i="24"/>
  <c r="K96" i="24" s="1"/>
  <c r="I95" i="24"/>
  <c r="K95" i="24" s="1"/>
  <c r="I94" i="24"/>
  <c r="K94" i="24" s="1"/>
  <c r="I93" i="24"/>
  <c r="K93" i="24" s="1"/>
  <c r="I92" i="24"/>
  <c r="K92" i="24" s="1"/>
  <c r="I91" i="24"/>
  <c r="K91" i="24" s="1"/>
  <c r="I90" i="24"/>
  <c r="K90" i="24" s="1"/>
  <c r="I89" i="24"/>
  <c r="K89" i="24" s="1"/>
  <c r="I88" i="24"/>
  <c r="K88" i="24" s="1"/>
  <c r="I87" i="24"/>
  <c r="K87" i="24" s="1"/>
  <c r="I86" i="24"/>
  <c r="K86" i="24" s="1"/>
  <c r="I85" i="24"/>
  <c r="K85" i="24" s="1"/>
  <c r="I84" i="24"/>
  <c r="K84" i="24" s="1"/>
  <c r="I83" i="24"/>
  <c r="K83" i="24" s="1"/>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C5" i="24"/>
  <c r="K4" i="24"/>
  <c r="A2" i="24"/>
  <c r="I310" i="25"/>
  <c r="I309" i="25"/>
  <c r="I308" i="25"/>
  <c r="I307" i="25"/>
  <c r="I306" i="25"/>
  <c r="I305" i="25"/>
  <c r="I304" i="25"/>
  <c r="I303" i="25"/>
  <c r="I302" i="25"/>
  <c r="I301" i="25"/>
  <c r="I300" i="25"/>
  <c r="K300" i="25" s="1"/>
  <c r="I299" i="25"/>
  <c r="K299" i="25" s="1"/>
  <c r="I298" i="25"/>
  <c r="K298" i="25" s="1"/>
  <c r="I297" i="25"/>
  <c r="K297" i="25" s="1"/>
  <c r="I296" i="25"/>
  <c r="K296" i="25" s="1"/>
  <c r="I295" i="25"/>
  <c r="K295" i="25" s="1"/>
  <c r="I294" i="25"/>
  <c r="K294" i="25" s="1"/>
  <c r="I293" i="25"/>
  <c r="K293" i="25" s="1"/>
  <c r="I292" i="25"/>
  <c r="K292" i="25" s="1"/>
  <c r="I291" i="25"/>
  <c r="K291" i="25" s="1"/>
  <c r="I290" i="25"/>
  <c r="K290" i="25" s="1"/>
  <c r="I289" i="25"/>
  <c r="K289" i="25" s="1"/>
  <c r="I288" i="25"/>
  <c r="K288" i="25" s="1"/>
  <c r="I287" i="25"/>
  <c r="K287" i="25" s="1"/>
  <c r="I286" i="25"/>
  <c r="K286" i="25" s="1"/>
  <c r="I285" i="25"/>
  <c r="K285" i="25" s="1"/>
  <c r="I284" i="25"/>
  <c r="K284" i="25" s="1"/>
  <c r="I283" i="25"/>
  <c r="K283" i="25" s="1"/>
  <c r="I282" i="25"/>
  <c r="K282" i="25" s="1"/>
  <c r="I281" i="25"/>
  <c r="K281" i="25" s="1"/>
  <c r="I280" i="25"/>
  <c r="K280" i="25" s="1"/>
  <c r="I279" i="25"/>
  <c r="K279" i="25" s="1"/>
  <c r="I278" i="25"/>
  <c r="K278" i="25" s="1"/>
  <c r="I277" i="25"/>
  <c r="K277" i="25" s="1"/>
  <c r="I276" i="25"/>
  <c r="K276" i="25" s="1"/>
  <c r="I275" i="25"/>
  <c r="K275" i="25" s="1"/>
  <c r="I274" i="25"/>
  <c r="K274" i="25" s="1"/>
  <c r="I273" i="25"/>
  <c r="K273" i="25" s="1"/>
  <c r="I272" i="25"/>
  <c r="K272" i="25" s="1"/>
  <c r="I271" i="25"/>
  <c r="K271" i="25" s="1"/>
  <c r="I270" i="25"/>
  <c r="K270" i="25" s="1"/>
  <c r="I269" i="25"/>
  <c r="K269" i="25" s="1"/>
  <c r="I268" i="25"/>
  <c r="K268" i="25" s="1"/>
  <c r="I267" i="25"/>
  <c r="K267" i="25" s="1"/>
  <c r="I266" i="25"/>
  <c r="K266" i="25" s="1"/>
  <c r="I265" i="25"/>
  <c r="K265" i="25" s="1"/>
  <c r="I264" i="25"/>
  <c r="K264" i="25" s="1"/>
  <c r="I263" i="25"/>
  <c r="K263" i="25" s="1"/>
  <c r="I262" i="25"/>
  <c r="K262" i="25" s="1"/>
  <c r="I261" i="25"/>
  <c r="K261" i="25" s="1"/>
  <c r="I260" i="25"/>
  <c r="K260" i="25" s="1"/>
  <c r="I259" i="25"/>
  <c r="K259" i="25" s="1"/>
  <c r="I258" i="25"/>
  <c r="K258" i="25" s="1"/>
  <c r="I257" i="25"/>
  <c r="K257" i="25" s="1"/>
  <c r="I256" i="25"/>
  <c r="K256" i="25" s="1"/>
  <c r="I255" i="25"/>
  <c r="K255" i="25" s="1"/>
  <c r="I254" i="25"/>
  <c r="K254" i="25" s="1"/>
  <c r="I253" i="25"/>
  <c r="K253" i="25" s="1"/>
  <c r="I252" i="25"/>
  <c r="K252" i="25" s="1"/>
  <c r="I251" i="25"/>
  <c r="K251" i="25" s="1"/>
  <c r="I250" i="25"/>
  <c r="K250" i="25" s="1"/>
  <c r="I249" i="25"/>
  <c r="K249" i="25" s="1"/>
  <c r="I248" i="25"/>
  <c r="K248" i="25" s="1"/>
  <c r="I247" i="25"/>
  <c r="K247" i="25" s="1"/>
  <c r="I246" i="25"/>
  <c r="K246" i="25" s="1"/>
  <c r="I245" i="25"/>
  <c r="K245" i="25" s="1"/>
  <c r="I244" i="25"/>
  <c r="K244" i="25" s="1"/>
  <c r="I243" i="25"/>
  <c r="K243" i="25" s="1"/>
  <c r="I242" i="25"/>
  <c r="K242" i="25" s="1"/>
  <c r="I241" i="25"/>
  <c r="K241" i="25" s="1"/>
  <c r="I240" i="25"/>
  <c r="K240" i="25" s="1"/>
  <c r="I239" i="25"/>
  <c r="K239" i="25" s="1"/>
  <c r="I238" i="25"/>
  <c r="K238" i="25" s="1"/>
  <c r="I237" i="25"/>
  <c r="K237" i="25" s="1"/>
  <c r="I236" i="25"/>
  <c r="K236" i="25" s="1"/>
  <c r="I235" i="25"/>
  <c r="K235" i="25" s="1"/>
  <c r="I234" i="25"/>
  <c r="K234" i="25" s="1"/>
  <c r="I233" i="25"/>
  <c r="K233" i="25" s="1"/>
  <c r="I232" i="25"/>
  <c r="K232" i="25" s="1"/>
  <c r="I231" i="25"/>
  <c r="K231" i="25" s="1"/>
  <c r="I230" i="25"/>
  <c r="K230" i="25" s="1"/>
  <c r="I229" i="25"/>
  <c r="K229" i="25" s="1"/>
  <c r="I228" i="25"/>
  <c r="K228" i="25" s="1"/>
  <c r="I227" i="25"/>
  <c r="K227" i="25" s="1"/>
  <c r="I226" i="25"/>
  <c r="K226" i="25" s="1"/>
  <c r="I225" i="25"/>
  <c r="K225" i="25" s="1"/>
  <c r="I224" i="25"/>
  <c r="K224" i="25" s="1"/>
  <c r="I223" i="25"/>
  <c r="K223" i="25" s="1"/>
  <c r="I222" i="25"/>
  <c r="K222" i="25" s="1"/>
  <c r="I221" i="25"/>
  <c r="K221" i="25" s="1"/>
  <c r="I220" i="25"/>
  <c r="K220" i="25" s="1"/>
  <c r="I219" i="25"/>
  <c r="K219" i="25" s="1"/>
  <c r="I218" i="25"/>
  <c r="K218" i="25" s="1"/>
  <c r="I217" i="25"/>
  <c r="K217" i="25" s="1"/>
  <c r="I216" i="25"/>
  <c r="K216" i="25" s="1"/>
  <c r="I215" i="25"/>
  <c r="K215" i="25" s="1"/>
  <c r="I214" i="25"/>
  <c r="K214" i="25" s="1"/>
  <c r="I213" i="25"/>
  <c r="K213" i="25" s="1"/>
  <c r="I212" i="25"/>
  <c r="K212" i="25" s="1"/>
  <c r="I211" i="25"/>
  <c r="K211" i="25" s="1"/>
  <c r="I210" i="25"/>
  <c r="K210" i="25" s="1"/>
  <c r="I209" i="25"/>
  <c r="K209" i="25" s="1"/>
  <c r="I208" i="25"/>
  <c r="K208" i="25" s="1"/>
  <c r="I207" i="25"/>
  <c r="K207" i="25" s="1"/>
  <c r="I206" i="25"/>
  <c r="K206" i="25" s="1"/>
  <c r="I205" i="25"/>
  <c r="K205" i="25" s="1"/>
  <c r="I204" i="25"/>
  <c r="K204" i="25" s="1"/>
  <c r="I203" i="25"/>
  <c r="K203" i="25" s="1"/>
  <c r="I202" i="25"/>
  <c r="K202" i="25" s="1"/>
  <c r="I201" i="25"/>
  <c r="K201" i="25" s="1"/>
  <c r="I200" i="25"/>
  <c r="K200" i="25" s="1"/>
  <c r="I199" i="25"/>
  <c r="K199" i="25" s="1"/>
  <c r="I198" i="25"/>
  <c r="K198" i="25" s="1"/>
  <c r="I197" i="25"/>
  <c r="K197" i="25" s="1"/>
  <c r="I196" i="25"/>
  <c r="K196" i="25" s="1"/>
  <c r="I195" i="25"/>
  <c r="K195" i="25" s="1"/>
  <c r="I194" i="25"/>
  <c r="K194" i="25" s="1"/>
  <c r="I193" i="25"/>
  <c r="K193" i="25" s="1"/>
  <c r="I192" i="25"/>
  <c r="K192" i="25" s="1"/>
  <c r="I191" i="25"/>
  <c r="K191" i="25" s="1"/>
  <c r="I190" i="25"/>
  <c r="K190" i="25" s="1"/>
  <c r="I189" i="25"/>
  <c r="K189" i="25" s="1"/>
  <c r="I188" i="25"/>
  <c r="K188" i="25" s="1"/>
  <c r="I187" i="25"/>
  <c r="K187" i="25" s="1"/>
  <c r="I186" i="25"/>
  <c r="K186" i="25" s="1"/>
  <c r="I185" i="25"/>
  <c r="K185" i="25" s="1"/>
  <c r="I184" i="25"/>
  <c r="K184" i="25" s="1"/>
  <c r="I183" i="25"/>
  <c r="K183" i="25" s="1"/>
  <c r="I182" i="25"/>
  <c r="K182" i="25" s="1"/>
  <c r="I181" i="25"/>
  <c r="K181" i="25" s="1"/>
  <c r="I180" i="25"/>
  <c r="K180" i="25" s="1"/>
  <c r="I179" i="25"/>
  <c r="K179" i="25" s="1"/>
  <c r="I178" i="25"/>
  <c r="K178" i="25" s="1"/>
  <c r="I177" i="25"/>
  <c r="K177" i="25" s="1"/>
  <c r="I176" i="25"/>
  <c r="K176" i="25" s="1"/>
  <c r="I175" i="25"/>
  <c r="K175" i="25" s="1"/>
  <c r="I174" i="25"/>
  <c r="K174" i="25" s="1"/>
  <c r="I173" i="25"/>
  <c r="K173" i="25" s="1"/>
  <c r="I172" i="25"/>
  <c r="K172" i="25" s="1"/>
  <c r="I171" i="25"/>
  <c r="K171" i="25" s="1"/>
  <c r="I170" i="25"/>
  <c r="K170" i="25" s="1"/>
  <c r="I169" i="25"/>
  <c r="K169" i="25" s="1"/>
  <c r="I168" i="25"/>
  <c r="K168" i="25" s="1"/>
  <c r="I167" i="25"/>
  <c r="K167" i="25" s="1"/>
  <c r="I166" i="25"/>
  <c r="K166" i="25" s="1"/>
  <c r="I165" i="25"/>
  <c r="K165" i="25" s="1"/>
  <c r="I164" i="25"/>
  <c r="K164" i="25" s="1"/>
  <c r="I163" i="25"/>
  <c r="K163" i="25" s="1"/>
  <c r="I162" i="25"/>
  <c r="K162" i="25" s="1"/>
  <c r="I161" i="25"/>
  <c r="K161" i="25" s="1"/>
  <c r="I160" i="25"/>
  <c r="K160" i="25" s="1"/>
  <c r="I159" i="25"/>
  <c r="K159" i="25" s="1"/>
  <c r="I158" i="25"/>
  <c r="K158" i="25" s="1"/>
  <c r="I157" i="25"/>
  <c r="K157" i="25" s="1"/>
  <c r="I156" i="25"/>
  <c r="K156" i="25" s="1"/>
  <c r="I155" i="25"/>
  <c r="K155" i="25" s="1"/>
  <c r="I154" i="25"/>
  <c r="K154" i="25" s="1"/>
  <c r="I153" i="25"/>
  <c r="K153" i="25" s="1"/>
  <c r="I152" i="25"/>
  <c r="K152" i="25" s="1"/>
  <c r="I151" i="25"/>
  <c r="K151" i="25" s="1"/>
  <c r="I150" i="25"/>
  <c r="K150" i="25" s="1"/>
  <c r="I149" i="25"/>
  <c r="K149" i="25" s="1"/>
  <c r="I148" i="25"/>
  <c r="K148" i="25" s="1"/>
  <c r="I147" i="25"/>
  <c r="K147" i="25" s="1"/>
  <c r="I146" i="25"/>
  <c r="K146" i="25" s="1"/>
  <c r="I145" i="25"/>
  <c r="K145" i="25" s="1"/>
  <c r="I144" i="25"/>
  <c r="K144" i="25" s="1"/>
  <c r="I143" i="25"/>
  <c r="K143" i="25" s="1"/>
  <c r="I142" i="25"/>
  <c r="K142" i="25" s="1"/>
  <c r="I141" i="25"/>
  <c r="K141" i="25" s="1"/>
  <c r="I140" i="25"/>
  <c r="K140" i="25" s="1"/>
  <c r="I139" i="25"/>
  <c r="K139" i="25" s="1"/>
  <c r="I138" i="25"/>
  <c r="K138" i="25" s="1"/>
  <c r="I137" i="25"/>
  <c r="K137" i="25" s="1"/>
  <c r="I136" i="25"/>
  <c r="K136" i="25" s="1"/>
  <c r="I135" i="25"/>
  <c r="K135" i="25" s="1"/>
  <c r="I134" i="25"/>
  <c r="K134" i="25" s="1"/>
  <c r="I133" i="25"/>
  <c r="K133" i="25" s="1"/>
  <c r="I132" i="25"/>
  <c r="K132" i="25" s="1"/>
  <c r="I131" i="25"/>
  <c r="K131" i="25" s="1"/>
  <c r="I130" i="25"/>
  <c r="K130" i="25" s="1"/>
  <c r="I129" i="25"/>
  <c r="K129" i="25" s="1"/>
  <c r="I128" i="25"/>
  <c r="K128" i="25" s="1"/>
  <c r="I127" i="25"/>
  <c r="K127" i="25" s="1"/>
  <c r="I126" i="25"/>
  <c r="K126" i="25" s="1"/>
  <c r="I125" i="25"/>
  <c r="K125" i="25" s="1"/>
  <c r="I124" i="25"/>
  <c r="K124" i="25" s="1"/>
  <c r="I123" i="25"/>
  <c r="K123" i="25" s="1"/>
  <c r="I122" i="25"/>
  <c r="K122" i="25" s="1"/>
  <c r="I121" i="25"/>
  <c r="K121" i="25" s="1"/>
  <c r="I120" i="25"/>
  <c r="K120" i="25" s="1"/>
  <c r="I119" i="25"/>
  <c r="K119" i="25" s="1"/>
  <c r="I118" i="25"/>
  <c r="K118" i="25" s="1"/>
  <c r="I117" i="25"/>
  <c r="K117" i="25" s="1"/>
  <c r="I116" i="25"/>
  <c r="K116" i="25" s="1"/>
  <c r="I115" i="25"/>
  <c r="K115" i="25" s="1"/>
  <c r="I114" i="25"/>
  <c r="K114" i="25" s="1"/>
  <c r="I113" i="25"/>
  <c r="K113" i="25" s="1"/>
  <c r="I112" i="25"/>
  <c r="K112" i="25" s="1"/>
  <c r="I111" i="25"/>
  <c r="K111" i="25" s="1"/>
  <c r="I110" i="25"/>
  <c r="K110" i="25" s="1"/>
  <c r="I109" i="25"/>
  <c r="K109" i="25" s="1"/>
  <c r="I108" i="25"/>
  <c r="K108" i="25" s="1"/>
  <c r="I107" i="25"/>
  <c r="K107" i="25" s="1"/>
  <c r="I106" i="25"/>
  <c r="K106" i="25" s="1"/>
  <c r="I105" i="25"/>
  <c r="K105" i="25" s="1"/>
  <c r="I104" i="25"/>
  <c r="K104" i="25" s="1"/>
  <c r="I103" i="25"/>
  <c r="K103" i="25" s="1"/>
  <c r="I102" i="25"/>
  <c r="K102" i="25" s="1"/>
  <c r="I101" i="25"/>
  <c r="K101" i="25" s="1"/>
  <c r="I100" i="25"/>
  <c r="K100" i="25" s="1"/>
  <c r="I99" i="25"/>
  <c r="K99" i="25" s="1"/>
  <c r="I98" i="25"/>
  <c r="K98" i="25" s="1"/>
  <c r="I97" i="25"/>
  <c r="K97" i="25" s="1"/>
  <c r="I96" i="25"/>
  <c r="K96" i="25" s="1"/>
  <c r="I95" i="25"/>
  <c r="K95" i="25" s="1"/>
  <c r="I94" i="25"/>
  <c r="K94" i="25" s="1"/>
  <c r="I93" i="25"/>
  <c r="K93" i="25" s="1"/>
  <c r="I92" i="25"/>
  <c r="K92" i="25" s="1"/>
  <c r="I91" i="25"/>
  <c r="K91" i="25" s="1"/>
  <c r="I90" i="25"/>
  <c r="K90" i="25" s="1"/>
  <c r="I89" i="25"/>
  <c r="K89" i="25" s="1"/>
  <c r="I88" i="25"/>
  <c r="K88" i="25" s="1"/>
  <c r="I87" i="25"/>
  <c r="K87" i="25" s="1"/>
  <c r="I86" i="25"/>
  <c r="K86" i="25" s="1"/>
  <c r="I85" i="25"/>
  <c r="K85" i="25" s="1"/>
  <c r="I84" i="25"/>
  <c r="K84" i="25" s="1"/>
  <c r="I83" i="25"/>
  <c r="K83" i="25" s="1"/>
  <c r="I82" i="25"/>
  <c r="K82" i="25" s="1"/>
  <c r="I81" i="25"/>
  <c r="K81" i="25" s="1"/>
  <c r="I80" i="25"/>
  <c r="K80" i="25" s="1"/>
  <c r="I79" i="25"/>
  <c r="K79" i="25" s="1"/>
  <c r="I78" i="25"/>
  <c r="K78" i="25" s="1"/>
  <c r="I77" i="25"/>
  <c r="K77" i="25" s="1"/>
  <c r="I76" i="25"/>
  <c r="K76" i="25" s="1"/>
  <c r="I75" i="25"/>
  <c r="K75" i="25" s="1"/>
  <c r="I74" i="25"/>
  <c r="K74" i="25" s="1"/>
  <c r="I73" i="25"/>
  <c r="K73" i="25" s="1"/>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C5" i="25"/>
  <c r="K4" i="25"/>
  <c r="A2" i="25"/>
  <c r="I310" i="26"/>
  <c r="I309" i="26"/>
  <c r="I308" i="26"/>
  <c r="I307" i="26"/>
  <c r="I306" i="26"/>
  <c r="I305" i="26"/>
  <c r="I304" i="26"/>
  <c r="I303" i="26"/>
  <c r="I302" i="26"/>
  <c r="I301" i="26"/>
  <c r="K300" i="26"/>
  <c r="I300" i="26"/>
  <c r="K299" i="26"/>
  <c r="I299" i="26"/>
  <c r="K298" i="26"/>
  <c r="I298" i="26"/>
  <c r="K297" i="26"/>
  <c r="I297" i="26"/>
  <c r="K296" i="26"/>
  <c r="I296" i="26"/>
  <c r="K295" i="26"/>
  <c r="I295" i="26"/>
  <c r="K294" i="26"/>
  <c r="I294" i="26"/>
  <c r="K293" i="26"/>
  <c r="I293" i="26"/>
  <c r="K292" i="26"/>
  <c r="I292" i="26"/>
  <c r="K291" i="26"/>
  <c r="I291" i="26"/>
  <c r="K290" i="26"/>
  <c r="I290" i="26"/>
  <c r="K289" i="26"/>
  <c r="I289" i="26"/>
  <c r="K288" i="26"/>
  <c r="I288" i="26"/>
  <c r="K287" i="26"/>
  <c r="I287" i="26"/>
  <c r="K286" i="26"/>
  <c r="I286" i="26"/>
  <c r="K285" i="26"/>
  <c r="I285" i="26"/>
  <c r="K284" i="26"/>
  <c r="I284" i="26"/>
  <c r="K283" i="26"/>
  <c r="I283" i="26"/>
  <c r="K282" i="26"/>
  <c r="I282" i="26"/>
  <c r="K281" i="26"/>
  <c r="I281" i="26"/>
  <c r="K280" i="26"/>
  <c r="I280" i="26"/>
  <c r="K279" i="26"/>
  <c r="I279" i="26"/>
  <c r="K278" i="26"/>
  <c r="I278" i="26"/>
  <c r="K277" i="26"/>
  <c r="I277" i="26"/>
  <c r="K276" i="26"/>
  <c r="I276" i="26"/>
  <c r="K275" i="26"/>
  <c r="I275" i="26"/>
  <c r="K274" i="26"/>
  <c r="I274" i="26"/>
  <c r="K273" i="26"/>
  <c r="I273" i="26"/>
  <c r="K272" i="26"/>
  <c r="I272" i="26"/>
  <c r="K271" i="26"/>
  <c r="I271" i="26"/>
  <c r="K270" i="26"/>
  <c r="I270" i="26"/>
  <c r="K269" i="26"/>
  <c r="I269" i="26"/>
  <c r="K268" i="26"/>
  <c r="I268" i="26"/>
  <c r="K267" i="26"/>
  <c r="I267" i="26"/>
  <c r="K266" i="26"/>
  <c r="I266" i="26"/>
  <c r="K265" i="26"/>
  <c r="I265" i="26"/>
  <c r="K264" i="26"/>
  <c r="I264" i="26"/>
  <c r="K263" i="26"/>
  <c r="I263" i="26"/>
  <c r="K262" i="26"/>
  <c r="I262" i="26"/>
  <c r="K261" i="26"/>
  <c r="I261" i="26"/>
  <c r="K260" i="26"/>
  <c r="I260" i="26"/>
  <c r="K259" i="26"/>
  <c r="I259" i="26"/>
  <c r="K258" i="26"/>
  <c r="I258" i="26"/>
  <c r="K257" i="26"/>
  <c r="I257" i="26"/>
  <c r="K256" i="26"/>
  <c r="I256" i="26"/>
  <c r="K255" i="26"/>
  <c r="I255" i="26"/>
  <c r="K254" i="26"/>
  <c r="I254" i="26"/>
  <c r="K253" i="26"/>
  <c r="I253" i="26"/>
  <c r="K252" i="26"/>
  <c r="I252" i="26"/>
  <c r="K251" i="26"/>
  <c r="I251" i="26"/>
  <c r="K250" i="26"/>
  <c r="I250" i="26"/>
  <c r="K249" i="26"/>
  <c r="I249" i="26"/>
  <c r="K248" i="26"/>
  <c r="I248" i="26"/>
  <c r="K247" i="26"/>
  <c r="I247" i="26"/>
  <c r="K246" i="26"/>
  <c r="I246" i="26"/>
  <c r="K245" i="26"/>
  <c r="I245" i="26"/>
  <c r="K244" i="26"/>
  <c r="I244" i="26"/>
  <c r="K243" i="26"/>
  <c r="I243" i="26"/>
  <c r="K242" i="26"/>
  <c r="I242" i="26"/>
  <c r="K241" i="26"/>
  <c r="I241" i="26"/>
  <c r="K240" i="26"/>
  <c r="I240" i="26"/>
  <c r="K239" i="26"/>
  <c r="I239" i="26"/>
  <c r="K238" i="26"/>
  <c r="I238" i="26"/>
  <c r="K237" i="26"/>
  <c r="I237" i="26"/>
  <c r="K236" i="26"/>
  <c r="I236" i="26"/>
  <c r="K235" i="26"/>
  <c r="I235" i="26"/>
  <c r="K234" i="26"/>
  <c r="I234" i="26"/>
  <c r="K233" i="26"/>
  <c r="I233" i="26"/>
  <c r="K232" i="26"/>
  <c r="I232" i="26"/>
  <c r="K231" i="26"/>
  <c r="I231" i="26"/>
  <c r="K230" i="26"/>
  <c r="I230" i="26"/>
  <c r="K229" i="26"/>
  <c r="I229" i="26"/>
  <c r="K228" i="26"/>
  <c r="I228" i="26"/>
  <c r="K227" i="26"/>
  <c r="I227" i="26"/>
  <c r="K226" i="26"/>
  <c r="I226" i="26"/>
  <c r="K225" i="26"/>
  <c r="I225" i="26"/>
  <c r="K224" i="26"/>
  <c r="I224" i="26"/>
  <c r="K223" i="26"/>
  <c r="I223" i="26"/>
  <c r="K222" i="26"/>
  <c r="I222" i="26"/>
  <c r="K221" i="26"/>
  <c r="I221" i="26"/>
  <c r="K220" i="26"/>
  <c r="I220" i="26"/>
  <c r="K219" i="26"/>
  <c r="I219" i="26"/>
  <c r="K218" i="26"/>
  <c r="I218" i="26"/>
  <c r="K217" i="26"/>
  <c r="I217" i="26"/>
  <c r="K216" i="26"/>
  <c r="I216" i="26"/>
  <c r="K215" i="26"/>
  <c r="I215" i="26"/>
  <c r="K214" i="26"/>
  <c r="I214" i="26"/>
  <c r="K213" i="26"/>
  <c r="I213" i="26"/>
  <c r="K212" i="26"/>
  <c r="I212" i="26"/>
  <c r="K211" i="26"/>
  <c r="I211" i="26"/>
  <c r="K210" i="26"/>
  <c r="I210" i="26"/>
  <c r="K209" i="26"/>
  <c r="I209" i="26"/>
  <c r="K208" i="26"/>
  <c r="I208" i="26"/>
  <c r="K207" i="26"/>
  <c r="I207" i="26"/>
  <c r="K206" i="26"/>
  <c r="I206" i="26"/>
  <c r="K205" i="26"/>
  <c r="I205" i="26"/>
  <c r="K204" i="26"/>
  <c r="I204" i="26"/>
  <c r="K203" i="26"/>
  <c r="I203" i="26"/>
  <c r="K202" i="26"/>
  <c r="I202" i="26"/>
  <c r="K201" i="26"/>
  <c r="I201" i="26"/>
  <c r="K200" i="26"/>
  <c r="I200" i="26"/>
  <c r="K199" i="26"/>
  <c r="I199" i="26"/>
  <c r="K198" i="26"/>
  <c r="I198" i="26"/>
  <c r="K197" i="26"/>
  <c r="I197" i="26"/>
  <c r="K196" i="26"/>
  <c r="I196" i="26"/>
  <c r="K195" i="26"/>
  <c r="I195" i="26"/>
  <c r="K194" i="26"/>
  <c r="I194" i="26"/>
  <c r="K193" i="26"/>
  <c r="I193" i="26"/>
  <c r="K192" i="26"/>
  <c r="I192" i="26"/>
  <c r="K191" i="26"/>
  <c r="I191" i="26"/>
  <c r="K190" i="26"/>
  <c r="I190" i="26"/>
  <c r="K189" i="26"/>
  <c r="I189" i="26"/>
  <c r="K188" i="26"/>
  <c r="I188" i="26"/>
  <c r="K187" i="26"/>
  <c r="I187" i="26"/>
  <c r="K186" i="26"/>
  <c r="I186" i="26"/>
  <c r="K185" i="26"/>
  <c r="I185" i="26"/>
  <c r="K184" i="26"/>
  <c r="I184" i="26"/>
  <c r="K183" i="26"/>
  <c r="I183" i="26"/>
  <c r="K182" i="26"/>
  <c r="I182" i="26"/>
  <c r="K181" i="26"/>
  <c r="I181" i="26"/>
  <c r="K180" i="26"/>
  <c r="I180" i="26"/>
  <c r="K179" i="26"/>
  <c r="I179" i="26"/>
  <c r="K178" i="26"/>
  <c r="I178" i="26"/>
  <c r="K177" i="26"/>
  <c r="I177" i="26"/>
  <c r="K176" i="26"/>
  <c r="I176" i="26"/>
  <c r="K175" i="26"/>
  <c r="I175" i="26"/>
  <c r="K174" i="26"/>
  <c r="I174" i="26"/>
  <c r="K173" i="26"/>
  <c r="I173" i="26"/>
  <c r="K172" i="26"/>
  <c r="I172" i="26"/>
  <c r="K171" i="26"/>
  <c r="I171" i="26"/>
  <c r="K170" i="26"/>
  <c r="I170" i="26"/>
  <c r="K169" i="26"/>
  <c r="I169" i="26"/>
  <c r="K168" i="26"/>
  <c r="I168" i="26"/>
  <c r="K167" i="26"/>
  <c r="I167" i="26"/>
  <c r="K166" i="26"/>
  <c r="I166" i="26"/>
  <c r="K165" i="26"/>
  <c r="I165" i="26"/>
  <c r="K164" i="26"/>
  <c r="I164" i="26"/>
  <c r="K163" i="26"/>
  <c r="I163" i="26"/>
  <c r="K162" i="26"/>
  <c r="I162" i="26"/>
  <c r="K161" i="26"/>
  <c r="I161" i="26"/>
  <c r="K160" i="26"/>
  <c r="I160" i="26"/>
  <c r="K159" i="26"/>
  <c r="I159" i="26"/>
  <c r="K158" i="26"/>
  <c r="I158" i="26"/>
  <c r="K157" i="26"/>
  <c r="I157" i="26"/>
  <c r="K156" i="26"/>
  <c r="I156" i="26"/>
  <c r="K155" i="26"/>
  <c r="I155" i="26"/>
  <c r="K154" i="26"/>
  <c r="I154" i="26"/>
  <c r="K153" i="26"/>
  <c r="I153" i="26"/>
  <c r="K152" i="26"/>
  <c r="I152" i="26"/>
  <c r="K151" i="26"/>
  <c r="I151" i="26"/>
  <c r="K150" i="26"/>
  <c r="I150" i="26"/>
  <c r="K149" i="26"/>
  <c r="I149" i="26"/>
  <c r="K148" i="26"/>
  <c r="I148" i="26"/>
  <c r="K147" i="26"/>
  <c r="I147" i="26"/>
  <c r="K146" i="26"/>
  <c r="I146" i="26"/>
  <c r="K145" i="26"/>
  <c r="I145" i="26"/>
  <c r="K144" i="26"/>
  <c r="I144" i="26"/>
  <c r="K143" i="26"/>
  <c r="I143" i="26"/>
  <c r="K142" i="26"/>
  <c r="I142" i="26"/>
  <c r="K141" i="26"/>
  <c r="I141" i="26"/>
  <c r="K140" i="26"/>
  <c r="I140" i="26"/>
  <c r="K139" i="26"/>
  <c r="I139" i="26"/>
  <c r="K138" i="26"/>
  <c r="I138" i="26"/>
  <c r="K137" i="26"/>
  <c r="I137" i="26"/>
  <c r="K136" i="26"/>
  <c r="I136" i="26"/>
  <c r="K135" i="26"/>
  <c r="I135" i="26"/>
  <c r="K134" i="26"/>
  <c r="I134" i="26"/>
  <c r="K133" i="26"/>
  <c r="I133" i="26"/>
  <c r="K132" i="26"/>
  <c r="I132" i="26"/>
  <c r="K131" i="26"/>
  <c r="I131" i="26"/>
  <c r="K130" i="26"/>
  <c r="I130" i="26"/>
  <c r="K129" i="26"/>
  <c r="I129" i="26"/>
  <c r="K128" i="26"/>
  <c r="I128" i="26"/>
  <c r="K127" i="26"/>
  <c r="I127" i="26"/>
  <c r="K126" i="26"/>
  <c r="I126" i="26"/>
  <c r="K125" i="26"/>
  <c r="I125" i="26"/>
  <c r="K124" i="26"/>
  <c r="I124" i="26"/>
  <c r="K123" i="26"/>
  <c r="I123" i="26"/>
  <c r="K122" i="26"/>
  <c r="I122" i="26"/>
  <c r="K121" i="26"/>
  <c r="I121" i="26"/>
  <c r="K120" i="26"/>
  <c r="I120" i="26"/>
  <c r="K119" i="26"/>
  <c r="I119" i="26"/>
  <c r="K118" i="26"/>
  <c r="I118" i="26"/>
  <c r="K117" i="26"/>
  <c r="I117" i="26"/>
  <c r="K116" i="26"/>
  <c r="I116" i="26"/>
  <c r="K115" i="26"/>
  <c r="I115" i="26"/>
  <c r="K114" i="26"/>
  <c r="I114" i="26"/>
  <c r="K113" i="26"/>
  <c r="I113" i="26"/>
  <c r="K112" i="26"/>
  <c r="I112" i="26"/>
  <c r="K111" i="26"/>
  <c r="I111" i="26"/>
  <c r="K110" i="26"/>
  <c r="I110" i="26"/>
  <c r="K109" i="26"/>
  <c r="I109" i="26"/>
  <c r="K108" i="26"/>
  <c r="I108" i="26"/>
  <c r="K107" i="26"/>
  <c r="I107" i="26"/>
  <c r="K106" i="26"/>
  <c r="I106" i="26"/>
  <c r="K105" i="26"/>
  <c r="I105" i="26"/>
  <c r="K104" i="26"/>
  <c r="I104" i="26"/>
  <c r="K103" i="26"/>
  <c r="I103" i="26"/>
  <c r="K102" i="26"/>
  <c r="I102" i="26"/>
  <c r="K101" i="26"/>
  <c r="I101" i="26"/>
  <c r="K100" i="26"/>
  <c r="I100" i="26"/>
  <c r="K99" i="26"/>
  <c r="I99" i="26"/>
  <c r="K98" i="26"/>
  <c r="I98" i="26"/>
  <c r="K97" i="26"/>
  <c r="I97" i="26"/>
  <c r="K96" i="26"/>
  <c r="I96" i="26"/>
  <c r="K95" i="26"/>
  <c r="I95" i="26"/>
  <c r="K94" i="26"/>
  <c r="I94" i="26"/>
  <c r="K93" i="26"/>
  <c r="I93" i="26"/>
  <c r="K92" i="26"/>
  <c r="I92" i="26"/>
  <c r="K91" i="26"/>
  <c r="I91" i="26"/>
  <c r="K90" i="26"/>
  <c r="I90" i="26"/>
  <c r="K89" i="26"/>
  <c r="I89" i="26"/>
  <c r="K88" i="26"/>
  <c r="I88" i="26"/>
  <c r="K87" i="26"/>
  <c r="I87" i="26"/>
  <c r="K86" i="26"/>
  <c r="I86" i="26"/>
  <c r="K85" i="26"/>
  <c r="I85" i="26"/>
  <c r="K84" i="26"/>
  <c r="I84" i="26"/>
  <c r="K83" i="26"/>
  <c r="I83" i="26"/>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L15" i="26"/>
  <c r="K15" i="26"/>
  <c r="L14" i="26"/>
  <c r="K14" i="26"/>
  <c r="L13" i="26"/>
  <c r="K13" i="26"/>
  <c r="L12" i="26"/>
  <c r="K12" i="26"/>
  <c r="L11" i="26"/>
  <c r="K11" i="26"/>
  <c r="K4" i="26"/>
  <c r="A2" i="26"/>
  <c r="C5" i="26" s="1"/>
  <c r="I310" i="27"/>
  <c r="I309" i="27"/>
  <c r="I308" i="27"/>
  <c r="I307" i="27"/>
  <c r="I306" i="27"/>
  <c r="I305" i="27"/>
  <c r="I304" i="27"/>
  <c r="I303" i="27"/>
  <c r="I302" i="27"/>
  <c r="I301" i="27"/>
  <c r="K300" i="27"/>
  <c r="I300" i="27"/>
  <c r="K299" i="27"/>
  <c r="I299" i="27"/>
  <c r="K298" i="27"/>
  <c r="I298" i="27"/>
  <c r="K297" i="27"/>
  <c r="I297" i="27"/>
  <c r="K296" i="27"/>
  <c r="I296" i="27"/>
  <c r="K295" i="27"/>
  <c r="I295" i="27"/>
  <c r="K294" i="27"/>
  <c r="I294" i="27"/>
  <c r="K293" i="27"/>
  <c r="I293" i="27"/>
  <c r="K292" i="27"/>
  <c r="I292" i="27"/>
  <c r="K291" i="27"/>
  <c r="I291" i="27"/>
  <c r="K290" i="27"/>
  <c r="I290" i="27"/>
  <c r="K289" i="27"/>
  <c r="I289" i="27"/>
  <c r="K288" i="27"/>
  <c r="I288" i="27"/>
  <c r="K287" i="27"/>
  <c r="I287" i="27"/>
  <c r="K286" i="27"/>
  <c r="I286" i="27"/>
  <c r="K285" i="27"/>
  <c r="I285" i="27"/>
  <c r="K284" i="27"/>
  <c r="I284" i="27"/>
  <c r="K283" i="27"/>
  <c r="I283" i="27"/>
  <c r="K282" i="27"/>
  <c r="I282" i="27"/>
  <c r="K281" i="27"/>
  <c r="I281" i="27"/>
  <c r="K280" i="27"/>
  <c r="I280" i="27"/>
  <c r="K279" i="27"/>
  <c r="I279" i="27"/>
  <c r="K278" i="27"/>
  <c r="I278" i="27"/>
  <c r="K277" i="27"/>
  <c r="I277" i="27"/>
  <c r="K276" i="27"/>
  <c r="I276" i="27"/>
  <c r="K275" i="27"/>
  <c r="I275" i="27"/>
  <c r="K274" i="27"/>
  <c r="I274" i="27"/>
  <c r="K273" i="27"/>
  <c r="I273" i="27"/>
  <c r="K272" i="27"/>
  <c r="I272" i="27"/>
  <c r="K271" i="27"/>
  <c r="I271" i="27"/>
  <c r="K270" i="27"/>
  <c r="I270" i="27"/>
  <c r="K269" i="27"/>
  <c r="I269" i="27"/>
  <c r="K268" i="27"/>
  <c r="I268" i="27"/>
  <c r="K267" i="27"/>
  <c r="I267" i="27"/>
  <c r="K266" i="27"/>
  <c r="I266" i="27"/>
  <c r="K265" i="27"/>
  <c r="I265" i="27"/>
  <c r="K264" i="27"/>
  <c r="I264" i="27"/>
  <c r="K263" i="27"/>
  <c r="I263" i="27"/>
  <c r="K262" i="27"/>
  <c r="I262" i="27"/>
  <c r="K261" i="27"/>
  <c r="I261" i="27"/>
  <c r="K260" i="27"/>
  <c r="I260" i="27"/>
  <c r="K259" i="27"/>
  <c r="I259" i="27"/>
  <c r="K258" i="27"/>
  <c r="I258" i="27"/>
  <c r="K257" i="27"/>
  <c r="I257" i="27"/>
  <c r="K256" i="27"/>
  <c r="I256" i="27"/>
  <c r="K255" i="27"/>
  <c r="I255" i="27"/>
  <c r="K254" i="27"/>
  <c r="I254" i="27"/>
  <c r="K253" i="27"/>
  <c r="I253" i="27"/>
  <c r="K252" i="27"/>
  <c r="I252" i="27"/>
  <c r="K251" i="27"/>
  <c r="I251" i="27"/>
  <c r="K250" i="27"/>
  <c r="I250" i="27"/>
  <c r="K249" i="27"/>
  <c r="I249" i="27"/>
  <c r="K248" i="27"/>
  <c r="I248" i="27"/>
  <c r="K247" i="27"/>
  <c r="I247" i="27"/>
  <c r="K246" i="27"/>
  <c r="I246" i="27"/>
  <c r="K245" i="27"/>
  <c r="I245" i="27"/>
  <c r="K244" i="27"/>
  <c r="I244" i="27"/>
  <c r="K243" i="27"/>
  <c r="I243" i="27"/>
  <c r="K242" i="27"/>
  <c r="I242" i="27"/>
  <c r="K241" i="27"/>
  <c r="I241" i="27"/>
  <c r="K240" i="27"/>
  <c r="I240" i="27"/>
  <c r="K239" i="27"/>
  <c r="I239" i="27"/>
  <c r="K238" i="27"/>
  <c r="I238" i="27"/>
  <c r="K237" i="27"/>
  <c r="I237" i="27"/>
  <c r="K236" i="27"/>
  <c r="I236" i="27"/>
  <c r="K235" i="27"/>
  <c r="I235" i="27"/>
  <c r="K234" i="27"/>
  <c r="I234" i="27"/>
  <c r="K233" i="27"/>
  <c r="I233" i="27"/>
  <c r="K232" i="27"/>
  <c r="I232" i="27"/>
  <c r="K231" i="27"/>
  <c r="I231" i="27"/>
  <c r="K230" i="27"/>
  <c r="I230" i="27"/>
  <c r="K229" i="27"/>
  <c r="I229" i="27"/>
  <c r="K228" i="27"/>
  <c r="I228" i="27"/>
  <c r="K227" i="27"/>
  <c r="I227" i="27"/>
  <c r="K226" i="27"/>
  <c r="I226" i="27"/>
  <c r="K225" i="27"/>
  <c r="I225" i="27"/>
  <c r="K224" i="27"/>
  <c r="I224" i="27"/>
  <c r="K223" i="27"/>
  <c r="I223" i="27"/>
  <c r="K222" i="27"/>
  <c r="I222" i="27"/>
  <c r="K221" i="27"/>
  <c r="I221" i="27"/>
  <c r="K220" i="27"/>
  <c r="I220" i="27"/>
  <c r="K219" i="27"/>
  <c r="I219" i="27"/>
  <c r="K218" i="27"/>
  <c r="I218" i="27"/>
  <c r="K217" i="27"/>
  <c r="I217" i="27"/>
  <c r="K216" i="27"/>
  <c r="I216" i="27"/>
  <c r="K215" i="27"/>
  <c r="I215" i="27"/>
  <c r="K214" i="27"/>
  <c r="I214" i="27"/>
  <c r="K213" i="27"/>
  <c r="I213" i="27"/>
  <c r="K212" i="27"/>
  <c r="I212" i="27"/>
  <c r="K211" i="27"/>
  <c r="I211" i="27"/>
  <c r="K210" i="27"/>
  <c r="I210" i="27"/>
  <c r="K209" i="27"/>
  <c r="I209" i="27"/>
  <c r="K208" i="27"/>
  <c r="I208" i="27"/>
  <c r="K207" i="27"/>
  <c r="I207" i="27"/>
  <c r="K206" i="27"/>
  <c r="I206" i="27"/>
  <c r="K205" i="27"/>
  <c r="I205" i="27"/>
  <c r="K204" i="27"/>
  <c r="I204" i="27"/>
  <c r="K203" i="27"/>
  <c r="I203" i="27"/>
  <c r="K202" i="27"/>
  <c r="I202" i="27"/>
  <c r="K201" i="27"/>
  <c r="I201" i="27"/>
  <c r="K200" i="27"/>
  <c r="I200" i="27"/>
  <c r="K199" i="27"/>
  <c r="I199" i="27"/>
  <c r="K198" i="27"/>
  <c r="I198" i="27"/>
  <c r="K197" i="27"/>
  <c r="I197" i="27"/>
  <c r="K196" i="27"/>
  <c r="I196" i="27"/>
  <c r="K195" i="27"/>
  <c r="I195" i="27"/>
  <c r="K194" i="27"/>
  <c r="I194" i="27"/>
  <c r="K193" i="27"/>
  <c r="I193" i="27"/>
  <c r="K192" i="27"/>
  <c r="I192" i="27"/>
  <c r="K191" i="27"/>
  <c r="I191" i="27"/>
  <c r="K190" i="27"/>
  <c r="I190" i="27"/>
  <c r="K189" i="27"/>
  <c r="I189" i="27"/>
  <c r="K188" i="27"/>
  <c r="I188" i="27"/>
  <c r="K187" i="27"/>
  <c r="I187" i="27"/>
  <c r="K186" i="27"/>
  <c r="I186" i="27"/>
  <c r="K185" i="27"/>
  <c r="I185" i="27"/>
  <c r="K184" i="27"/>
  <c r="I184" i="27"/>
  <c r="K183" i="27"/>
  <c r="I183" i="27"/>
  <c r="K182" i="27"/>
  <c r="I182" i="27"/>
  <c r="K181" i="27"/>
  <c r="I181" i="27"/>
  <c r="K180" i="27"/>
  <c r="I180" i="27"/>
  <c r="K179" i="27"/>
  <c r="I179" i="27"/>
  <c r="K178" i="27"/>
  <c r="I178" i="27"/>
  <c r="K177" i="27"/>
  <c r="I177" i="27"/>
  <c r="K176" i="27"/>
  <c r="I176" i="27"/>
  <c r="K175" i="27"/>
  <c r="I175" i="27"/>
  <c r="K174" i="27"/>
  <c r="I174" i="27"/>
  <c r="K173" i="27"/>
  <c r="I173" i="27"/>
  <c r="K172" i="27"/>
  <c r="I172" i="27"/>
  <c r="K171" i="27"/>
  <c r="I171" i="27"/>
  <c r="K170" i="27"/>
  <c r="I170" i="27"/>
  <c r="K169" i="27"/>
  <c r="I169" i="27"/>
  <c r="K168" i="27"/>
  <c r="I168" i="27"/>
  <c r="K167" i="27"/>
  <c r="I167" i="27"/>
  <c r="K166" i="27"/>
  <c r="I166" i="27"/>
  <c r="K165" i="27"/>
  <c r="I165" i="27"/>
  <c r="K164" i="27"/>
  <c r="I164" i="27"/>
  <c r="K163" i="27"/>
  <c r="I163" i="27"/>
  <c r="K162" i="27"/>
  <c r="I162" i="27"/>
  <c r="K161" i="27"/>
  <c r="I161" i="27"/>
  <c r="K160" i="27"/>
  <c r="I160" i="27"/>
  <c r="K159" i="27"/>
  <c r="I159" i="27"/>
  <c r="K158" i="27"/>
  <c r="I158" i="27"/>
  <c r="K157" i="27"/>
  <c r="I157" i="27"/>
  <c r="K156" i="27"/>
  <c r="I156" i="27"/>
  <c r="K155" i="27"/>
  <c r="I155" i="27"/>
  <c r="K154" i="27"/>
  <c r="I154" i="27"/>
  <c r="K153" i="27"/>
  <c r="I153" i="27"/>
  <c r="K152" i="27"/>
  <c r="I152" i="27"/>
  <c r="K151" i="27"/>
  <c r="I151" i="27"/>
  <c r="K150" i="27"/>
  <c r="I150" i="27"/>
  <c r="K149" i="27"/>
  <c r="I149" i="27"/>
  <c r="K148" i="27"/>
  <c r="I148" i="27"/>
  <c r="K147" i="27"/>
  <c r="I147" i="27"/>
  <c r="K146" i="27"/>
  <c r="I146" i="27"/>
  <c r="K145" i="27"/>
  <c r="I145" i="27"/>
  <c r="K144" i="27"/>
  <c r="I144" i="27"/>
  <c r="K143" i="27"/>
  <c r="I143" i="27"/>
  <c r="K142" i="27"/>
  <c r="I142" i="27"/>
  <c r="K141" i="27"/>
  <c r="I141" i="27"/>
  <c r="K140" i="27"/>
  <c r="I140" i="27"/>
  <c r="K139" i="27"/>
  <c r="I139" i="27"/>
  <c r="K138" i="27"/>
  <c r="I138" i="27"/>
  <c r="K137" i="27"/>
  <c r="I137" i="27"/>
  <c r="K136" i="27"/>
  <c r="I136" i="27"/>
  <c r="K135" i="27"/>
  <c r="I135" i="27"/>
  <c r="K134" i="27"/>
  <c r="I134" i="27"/>
  <c r="K133" i="27"/>
  <c r="I133" i="27"/>
  <c r="K132" i="27"/>
  <c r="I132" i="27"/>
  <c r="K131" i="27"/>
  <c r="I131" i="27"/>
  <c r="K130" i="27"/>
  <c r="I130" i="27"/>
  <c r="K129" i="27"/>
  <c r="I129" i="27"/>
  <c r="K128" i="27"/>
  <c r="I128" i="27"/>
  <c r="K127" i="27"/>
  <c r="I127" i="27"/>
  <c r="K126" i="27"/>
  <c r="I126" i="27"/>
  <c r="K125" i="27"/>
  <c r="I125" i="27"/>
  <c r="K124" i="27"/>
  <c r="I124" i="27"/>
  <c r="K123" i="27"/>
  <c r="I123" i="27"/>
  <c r="K122" i="27"/>
  <c r="I122" i="27"/>
  <c r="K121" i="27"/>
  <c r="I121" i="27"/>
  <c r="K120" i="27"/>
  <c r="I120" i="27"/>
  <c r="K119" i="27"/>
  <c r="I119" i="27"/>
  <c r="K118" i="27"/>
  <c r="I118" i="27"/>
  <c r="K117" i="27"/>
  <c r="I117" i="27"/>
  <c r="K116" i="27"/>
  <c r="I116" i="27"/>
  <c r="K115" i="27"/>
  <c r="I115" i="27"/>
  <c r="K114" i="27"/>
  <c r="I114" i="27"/>
  <c r="K113" i="27"/>
  <c r="I113" i="27"/>
  <c r="K112" i="27"/>
  <c r="I112" i="27"/>
  <c r="K111" i="27"/>
  <c r="I111" i="27"/>
  <c r="K110" i="27"/>
  <c r="I110" i="27"/>
  <c r="K109" i="27"/>
  <c r="I109" i="27"/>
  <c r="K108" i="27"/>
  <c r="I108" i="27"/>
  <c r="K107" i="27"/>
  <c r="I107" i="27"/>
  <c r="K106" i="27"/>
  <c r="I106" i="27"/>
  <c r="K105" i="27"/>
  <c r="I105" i="27"/>
  <c r="K104" i="27"/>
  <c r="I104" i="27"/>
  <c r="K103" i="27"/>
  <c r="I103" i="27"/>
  <c r="K102" i="27"/>
  <c r="I102" i="27"/>
  <c r="K101" i="27"/>
  <c r="I101" i="27"/>
  <c r="K100" i="27"/>
  <c r="I100" i="27"/>
  <c r="K99" i="27"/>
  <c r="I99" i="27"/>
  <c r="K98" i="27"/>
  <c r="I98" i="27"/>
  <c r="K97" i="27"/>
  <c r="I97" i="27"/>
  <c r="K96" i="27"/>
  <c r="I96" i="27"/>
  <c r="K95" i="27"/>
  <c r="I95" i="27"/>
  <c r="K94" i="27"/>
  <c r="I94" i="27"/>
  <c r="K93" i="27"/>
  <c r="I93" i="27"/>
  <c r="K92" i="27"/>
  <c r="I92" i="27"/>
  <c r="K91" i="27"/>
  <c r="I91" i="27"/>
  <c r="K90" i="27"/>
  <c r="I90" i="27"/>
  <c r="K89" i="27"/>
  <c r="I89" i="27"/>
  <c r="K88" i="27"/>
  <c r="I88" i="27"/>
  <c r="K87" i="27"/>
  <c r="I87" i="27"/>
  <c r="K86" i="27"/>
  <c r="I86" i="27"/>
  <c r="K85" i="27"/>
  <c r="I85" i="27"/>
  <c r="K84" i="27"/>
  <c r="I84" i="27"/>
  <c r="K83" i="27"/>
  <c r="I83" i="27"/>
  <c r="K82" i="27"/>
  <c r="I82" i="27"/>
  <c r="K81" i="27"/>
  <c r="I81" i="27"/>
  <c r="K80" i="27"/>
  <c r="I80" i="27"/>
  <c r="K79" i="27"/>
  <c r="I79" i="27"/>
  <c r="K78" i="27"/>
  <c r="I78" i="27"/>
  <c r="K77" i="27"/>
  <c r="I77" i="27"/>
  <c r="K76" i="27"/>
  <c r="I76" i="27"/>
  <c r="K75" i="27"/>
  <c r="I75" i="27"/>
  <c r="K74" i="27"/>
  <c r="I74" i="27"/>
  <c r="K73" i="27"/>
  <c r="I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L14" i="27"/>
  <c r="K14" i="27"/>
  <c r="L13" i="27"/>
  <c r="K13" i="27"/>
  <c r="L12" i="27"/>
  <c r="K12" i="27"/>
  <c r="L11" i="27"/>
  <c r="K11" i="27"/>
  <c r="K4" i="27"/>
  <c r="A2" i="27"/>
  <c r="C5" i="27" s="1"/>
  <c r="I310" i="28"/>
  <c r="I309" i="28"/>
  <c r="I308" i="28"/>
  <c r="I307" i="28"/>
  <c r="I306" i="28"/>
  <c r="I305" i="28"/>
  <c r="I304" i="28"/>
  <c r="I303" i="28"/>
  <c r="I302" i="28"/>
  <c r="I301" i="28"/>
  <c r="I300" i="28"/>
  <c r="K300" i="28" s="1"/>
  <c r="I299" i="28"/>
  <c r="K299" i="28" s="1"/>
  <c r="I298" i="28"/>
  <c r="K298" i="28" s="1"/>
  <c r="I297" i="28"/>
  <c r="K297" i="28" s="1"/>
  <c r="I296" i="28"/>
  <c r="K296" i="28" s="1"/>
  <c r="I295" i="28"/>
  <c r="K295" i="28" s="1"/>
  <c r="I294" i="28"/>
  <c r="K294" i="28" s="1"/>
  <c r="I293" i="28"/>
  <c r="K293" i="28" s="1"/>
  <c r="I292" i="28"/>
  <c r="K292" i="28" s="1"/>
  <c r="I291" i="28"/>
  <c r="K291" i="28" s="1"/>
  <c r="I290" i="28"/>
  <c r="K290" i="28" s="1"/>
  <c r="I289" i="28"/>
  <c r="K289" i="28" s="1"/>
  <c r="I288" i="28"/>
  <c r="K288" i="28" s="1"/>
  <c r="I287" i="28"/>
  <c r="K287" i="28" s="1"/>
  <c r="I286" i="28"/>
  <c r="K286" i="28" s="1"/>
  <c r="I285" i="28"/>
  <c r="K285" i="28" s="1"/>
  <c r="I284" i="28"/>
  <c r="K284" i="28" s="1"/>
  <c r="I283" i="28"/>
  <c r="K283" i="28" s="1"/>
  <c r="I282" i="28"/>
  <c r="K282" i="28" s="1"/>
  <c r="I281" i="28"/>
  <c r="K281" i="28" s="1"/>
  <c r="I280" i="28"/>
  <c r="K280" i="28" s="1"/>
  <c r="I279" i="28"/>
  <c r="K279" i="28" s="1"/>
  <c r="I278" i="28"/>
  <c r="K278" i="28" s="1"/>
  <c r="I277" i="28"/>
  <c r="K277" i="28" s="1"/>
  <c r="I276" i="28"/>
  <c r="K276" i="28" s="1"/>
  <c r="I275" i="28"/>
  <c r="K275" i="28" s="1"/>
  <c r="I274" i="28"/>
  <c r="K274" i="28" s="1"/>
  <c r="I273" i="28"/>
  <c r="K273" i="28" s="1"/>
  <c r="I272" i="28"/>
  <c r="K272" i="28" s="1"/>
  <c r="I271" i="28"/>
  <c r="K271" i="28" s="1"/>
  <c r="I270" i="28"/>
  <c r="K270" i="28" s="1"/>
  <c r="I269" i="28"/>
  <c r="K269" i="28" s="1"/>
  <c r="I268" i="28"/>
  <c r="K268" i="28" s="1"/>
  <c r="I267" i="28"/>
  <c r="K267" i="28" s="1"/>
  <c r="I266" i="28"/>
  <c r="K266" i="28" s="1"/>
  <c r="I265" i="28"/>
  <c r="K265" i="28" s="1"/>
  <c r="I264" i="28"/>
  <c r="K264" i="28" s="1"/>
  <c r="I263" i="28"/>
  <c r="K263" i="28" s="1"/>
  <c r="I262" i="28"/>
  <c r="K262" i="28" s="1"/>
  <c r="I261" i="28"/>
  <c r="K261" i="28" s="1"/>
  <c r="I260" i="28"/>
  <c r="K260" i="28" s="1"/>
  <c r="I259" i="28"/>
  <c r="K259" i="28" s="1"/>
  <c r="I258" i="28"/>
  <c r="K258" i="28" s="1"/>
  <c r="I257" i="28"/>
  <c r="K257" i="28" s="1"/>
  <c r="I256" i="28"/>
  <c r="K256" i="28" s="1"/>
  <c r="I255" i="28"/>
  <c r="K255" i="28" s="1"/>
  <c r="I254" i="28"/>
  <c r="K254" i="28" s="1"/>
  <c r="I253" i="28"/>
  <c r="K253" i="28" s="1"/>
  <c r="I252" i="28"/>
  <c r="K252" i="28" s="1"/>
  <c r="I251" i="28"/>
  <c r="K251" i="28" s="1"/>
  <c r="I250" i="28"/>
  <c r="K250" i="28" s="1"/>
  <c r="I249" i="28"/>
  <c r="K249" i="28" s="1"/>
  <c r="I248" i="28"/>
  <c r="K248" i="28" s="1"/>
  <c r="I247" i="28"/>
  <c r="K247" i="28" s="1"/>
  <c r="I246" i="28"/>
  <c r="K246" i="28" s="1"/>
  <c r="I245" i="28"/>
  <c r="K245" i="28" s="1"/>
  <c r="I244" i="28"/>
  <c r="K244" i="28" s="1"/>
  <c r="I243" i="28"/>
  <c r="K243" i="28" s="1"/>
  <c r="I242" i="28"/>
  <c r="K242" i="28" s="1"/>
  <c r="I241" i="28"/>
  <c r="K241" i="28" s="1"/>
  <c r="I240" i="28"/>
  <c r="K240" i="28" s="1"/>
  <c r="I239" i="28"/>
  <c r="K239" i="28" s="1"/>
  <c r="I238" i="28"/>
  <c r="K238" i="28" s="1"/>
  <c r="I237" i="28"/>
  <c r="K237" i="28" s="1"/>
  <c r="I236" i="28"/>
  <c r="K236" i="28" s="1"/>
  <c r="I235" i="28"/>
  <c r="K235" i="28" s="1"/>
  <c r="I234" i="28"/>
  <c r="K234" i="28" s="1"/>
  <c r="I233" i="28"/>
  <c r="K233" i="28" s="1"/>
  <c r="I232" i="28"/>
  <c r="K232" i="28" s="1"/>
  <c r="I231" i="28"/>
  <c r="K231" i="28" s="1"/>
  <c r="I230" i="28"/>
  <c r="K230" i="28" s="1"/>
  <c r="I229" i="28"/>
  <c r="K229" i="28" s="1"/>
  <c r="I228" i="28"/>
  <c r="K228" i="28" s="1"/>
  <c r="I227" i="28"/>
  <c r="K227" i="28" s="1"/>
  <c r="I226" i="28"/>
  <c r="K226" i="28" s="1"/>
  <c r="I225" i="28"/>
  <c r="K225" i="28" s="1"/>
  <c r="I224" i="28"/>
  <c r="K224" i="28" s="1"/>
  <c r="I223" i="28"/>
  <c r="K223" i="28" s="1"/>
  <c r="I222" i="28"/>
  <c r="K222" i="28" s="1"/>
  <c r="I221" i="28"/>
  <c r="K221" i="28" s="1"/>
  <c r="I220" i="28"/>
  <c r="K220" i="28" s="1"/>
  <c r="I219" i="28"/>
  <c r="K219" i="28" s="1"/>
  <c r="I218" i="28"/>
  <c r="K218" i="28" s="1"/>
  <c r="I217" i="28"/>
  <c r="K217" i="28" s="1"/>
  <c r="I216" i="28"/>
  <c r="K216" i="28" s="1"/>
  <c r="I215" i="28"/>
  <c r="K215" i="28" s="1"/>
  <c r="I214" i="28"/>
  <c r="K214" i="28" s="1"/>
  <c r="I213" i="28"/>
  <c r="K213" i="28" s="1"/>
  <c r="I212" i="28"/>
  <c r="K212" i="28" s="1"/>
  <c r="I211" i="28"/>
  <c r="K211" i="28" s="1"/>
  <c r="I210" i="28"/>
  <c r="K210" i="28" s="1"/>
  <c r="I209" i="28"/>
  <c r="K209" i="28" s="1"/>
  <c r="I208" i="28"/>
  <c r="K208" i="28" s="1"/>
  <c r="I207" i="28"/>
  <c r="K207" i="28" s="1"/>
  <c r="I206" i="28"/>
  <c r="K206" i="28" s="1"/>
  <c r="I205" i="28"/>
  <c r="K205" i="28" s="1"/>
  <c r="I204" i="28"/>
  <c r="K204" i="28" s="1"/>
  <c r="I203" i="28"/>
  <c r="K203" i="28" s="1"/>
  <c r="I202" i="28"/>
  <c r="K202" i="28" s="1"/>
  <c r="I201" i="28"/>
  <c r="K201" i="28" s="1"/>
  <c r="I200" i="28"/>
  <c r="K200" i="28" s="1"/>
  <c r="I199" i="28"/>
  <c r="K199" i="28" s="1"/>
  <c r="I198" i="28"/>
  <c r="K198" i="28" s="1"/>
  <c r="I197" i="28"/>
  <c r="K197" i="28" s="1"/>
  <c r="I196" i="28"/>
  <c r="K196" i="28" s="1"/>
  <c r="I195" i="28"/>
  <c r="K195" i="28" s="1"/>
  <c r="I194" i="28"/>
  <c r="K194" i="28" s="1"/>
  <c r="I193" i="28"/>
  <c r="K193" i="28" s="1"/>
  <c r="I192" i="28"/>
  <c r="K192" i="28" s="1"/>
  <c r="I191" i="28"/>
  <c r="K191" i="28" s="1"/>
  <c r="I190" i="28"/>
  <c r="K190" i="28" s="1"/>
  <c r="I189" i="28"/>
  <c r="K189" i="28" s="1"/>
  <c r="I188" i="28"/>
  <c r="K188" i="28" s="1"/>
  <c r="I187" i="28"/>
  <c r="K187" i="28" s="1"/>
  <c r="I186" i="28"/>
  <c r="K186" i="28" s="1"/>
  <c r="I185" i="28"/>
  <c r="K185" i="28" s="1"/>
  <c r="I184" i="28"/>
  <c r="K184" i="28" s="1"/>
  <c r="I183" i="28"/>
  <c r="K183" i="28" s="1"/>
  <c r="I182" i="28"/>
  <c r="K182" i="28" s="1"/>
  <c r="I181" i="28"/>
  <c r="K181" i="28" s="1"/>
  <c r="I180" i="28"/>
  <c r="K180" i="28" s="1"/>
  <c r="I179" i="28"/>
  <c r="K179" i="28" s="1"/>
  <c r="I178" i="28"/>
  <c r="K178" i="28" s="1"/>
  <c r="I177" i="28"/>
  <c r="K177" i="28" s="1"/>
  <c r="I176" i="28"/>
  <c r="K176" i="28" s="1"/>
  <c r="I175" i="28"/>
  <c r="K175" i="28" s="1"/>
  <c r="I174" i="28"/>
  <c r="K174" i="28" s="1"/>
  <c r="I173" i="28"/>
  <c r="K173" i="28" s="1"/>
  <c r="I172" i="28"/>
  <c r="K172" i="28" s="1"/>
  <c r="I171" i="28"/>
  <c r="K171" i="28" s="1"/>
  <c r="I170" i="28"/>
  <c r="K170" i="28" s="1"/>
  <c r="I169" i="28"/>
  <c r="K169" i="28" s="1"/>
  <c r="I168" i="28"/>
  <c r="K168" i="28" s="1"/>
  <c r="I167" i="28"/>
  <c r="K167" i="28" s="1"/>
  <c r="I166" i="28"/>
  <c r="K166" i="28" s="1"/>
  <c r="I165" i="28"/>
  <c r="K165" i="28" s="1"/>
  <c r="I164" i="28"/>
  <c r="K164" i="28" s="1"/>
  <c r="I163" i="28"/>
  <c r="K163" i="28" s="1"/>
  <c r="I162" i="28"/>
  <c r="K162" i="28" s="1"/>
  <c r="I161" i="28"/>
  <c r="K161" i="28" s="1"/>
  <c r="I160" i="28"/>
  <c r="K160" i="28" s="1"/>
  <c r="I159" i="28"/>
  <c r="K159" i="28" s="1"/>
  <c r="I158" i="28"/>
  <c r="K158" i="28" s="1"/>
  <c r="I157" i="28"/>
  <c r="K157" i="28" s="1"/>
  <c r="I156" i="28"/>
  <c r="K156" i="28" s="1"/>
  <c r="I155" i="28"/>
  <c r="K155" i="28" s="1"/>
  <c r="I154" i="28"/>
  <c r="K154" i="28" s="1"/>
  <c r="I153" i="28"/>
  <c r="K153" i="28" s="1"/>
  <c r="I152" i="28"/>
  <c r="K152" i="28" s="1"/>
  <c r="K151" i="28"/>
  <c r="I151" i="28"/>
  <c r="I150" i="28"/>
  <c r="K150" i="28" s="1"/>
  <c r="I149" i="28"/>
  <c r="K149" i="28" s="1"/>
  <c r="I148" i="28"/>
  <c r="K148" i="28" s="1"/>
  <c r="K147" i="28"/>
  <c r="I147" i="28"/>
  <c r="I146" i="28"/>
  <c r="K146" i="28" s="1"/>
  <c r="I145" i="28"/>
  <c r="K145" i="28" s="1"/>
  <c r="I144" i="28"/>
  <c r="K144" i="28" s="1"/>
  <c r="K143" i="28"/>
  <c r="I143" i="28"/>
  <c r="I142" i="28"/>
  <c r="K142" i="28" s="1"/>
  <c r="I141" i="28"/>
  <c r="K141" i="28" s="1"/>
  <c r="I140" i="28"/>
  <c r="K140" i="28" s="1"/>
  <c r="I139" i="28"/>
  <c r="K139" i="28" s="1"/>
  <c r="I138" i="28"/>
  <c r="K138" i="28" s="1"/>
  <c r="I137" i="28"/>
  <c r="K137" i="28" s="1"/>
  <c r="I136" i="28"/>
  <c r="K136" i="28" s="1"/>
  <c r="I135" i="28"/>
  <c r="K135" i="28" s="1"/>
  <c r="I134" i="28"/>
  <c r="K134" i="28" s="1"/>
  <c r="I133" i="28"/>
  <c r="K133" i="28" s="1"/>
  <c r="I132" i="28"/>
  <c r="K132" i="28" s="1"/>
  <c r="I131" i="28"/>
  <c r="K131" i="28" s="1"/>
  <c r="I130" i="28"/>
  <c r="K130" i="28" s="1"/>
  <c r="I129" i="28"/>
  <c r="K129" i="28" s="1"/>
  <c r="I128" i="28"/>
  <c r="K128" i="28" s="1"/>
  <c r="I127" i="28"/>
  <c r="K127" i="28" s="1"/>
  <c r="I126" i="28"/>
  <c r="K126" i="28" s="1"/>
  <c r="I125" i="28"/>
  <c r="K125" i="28" s="1"/>
  <c r="I124" i="28"/>
  <c r="K124" i="28" s="1"/>
  <c r="I123" i="28"/>
  <c r="K123" i="28" s="1"/>
  <c r="I122" i="28"/>
  <c r="K122" i="28" s="1"/>
  <c r="I121" i="28"/>
  <c r="K121" i="28" s="1"/>
  <c r="I120" i="28"/>
  <c r="K120" i="28" s="1"/>
  <c r="I119" i="28"/>
  <c r="K119" i="28" s="1"/>
  <c r="I118" i="28"/>
  <c r="K118" i="28" s="1"/>
  <c r="I117" i="28"/>
  <c r="K117" i="28" s="1"/>
  <c r="I116" i="28"/>
  <c r="K116" i="28" s="1"/>
  <c r="I115" i="28"/>
  <c r="K115" i="28" s="1"/>
  <c r="I114" i="28"/>
  <c r="K114" i="28" s="1"/>
  <c r="I113" i="28"/>
  <c r="K113" i="28" s="1"/>
  <c r="I112" i="28"/>
  <c r="K112" i="28" s="1"/>
  <c r="I111" i="28"/>
  <c r="K111" i="28" s="1"/>
  <c r="I110" i="28"/>
  <c r="K110" i="28" s="1"/>
  <c r="I109" i="28"/>
  <c r="K109" i="28" s="1"/>
  <c r="I108" i="28"/>
  <c r="K108" i="28" s="1"/>
  <c r="I107" i="28"/>
  <c r="K107" i="28" s="1"/>
  <c r="I106" i="28"/>
  <c r="K106" i="28" s="1"/>
  <c r="I105" i="28"/>
  <c r="K105" i="28" s="1"/>
  <c r="I104" i="28"/>
  <c r="K104" i="28" s="1"/>
  <c r="I103" i="28"/>
  <c r="K103" i="28" s="1"/>
  <c r="I102" i="28"/>
  <c r="K102" i="28" s="1"/>
  <c r="I101" i="28"/>
  <c r="K101" i="28" s="1"/>
  <c r="I100" i="28"/>
  <c r="K100" i="28" s="1"/>
  <c r="I99" i="28"/>
  <c r="K99" i="28" s="1"/>
  <c r="I98" i="28"/>
  <c r="K98" i="28" s="1"/>
  <c r="I97" i="28"/>
  <c r="K97" i="28" s="1"/>
  <c r="I96" i="28"/>
  <c r="K96" i="28" s="1"/>
  <c r="I95" i="28"/>
  <c r="K95" i="28" s="1"/>
  <c r="I94" i="28"/>
  <c r="K94" i="28" s="1"/>
  <c r="I93" i="28"/>
  <c r="K93" i="28" s="1"/>
  <c r="I92" i="28"/>
  <c r="K92" i="28" s="1"/>
  <c r="I91" i="28"/>
  <c r="K91" i="28" s="1"/>
  <c r="I90" i="28"/>
  <c r="K90" i="28" s="1"/>
  <c r="I89" i="28"/>
  <c r="K89" i="28" s="1"/>
  <c r="I88" i="28"/>
  <c r="K88" i="28" s="1"/>
  <c r="I87" i="28"/>
  <c r="K87" i="28" s="1"/>
  <c r="I86" i="28"/>
  <c r="K86" i="28" s="1"/>
  <c r="I85" i="28"/>
  <c r="K85" i="28" s="1"/>
  <c r="I84" i="28"/>
  <c r="K84" i="28" s="1"/>
  <c r="I83" i="28"/>
  <c r="K83" i="28" s="1"/>
  <c r="I82" i="28"/>
  <c r="K82" i="28" s="1"/>
  <c r="I81" i="28"/>
  <c r="K81" i="28" s="1"/>
  <c r="I80" i="28"/>
  <c r="K80" i="28" s="1"/>
  <c r="I79" i="28"/>
  <c r="K79" i="28" s="1"/>
  <c r="I78" i="28"/>
  <c r="K78" i="28" s="1"/>
  <c r="I77" i="28"/>
  <c r="K77" i="28" s="1"/>
  <c r="I76" i="28"/>
  <c r="K76" i="28" s="1"/>
  <c r="I75" i="28"/>
  <c r="K75" i="28" s="1"/>
  <c r="I74" i="28"/>
  <c r="K74" i="28" s="1"/>
  <c r="I73" i="28"/>
  <c r="K73" i="28" s="1"/>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L12" i="28"/>
  <c r="K12" i="28"/>
  <c r="L11" i="28"/>
  <c r="K11" i="28"/>
  <c r="K4" i="28"/>
  <c r="A2" i="28"/>
  <c r="C5" i="28" s="1"/>
  <c r="I310" i="29"/>
  <c r="I309" i="29"/>
  <c r="I308" i="29"/>
  <c r="I307" i="29"/>
  <c r="I306" i="29"/>
  <c r="I305" i="29"/>
  <c r="I304" i="29"/>
  <c r="I303" i="29"/>
  <c r="I302" i="29"/>
  <c r="I301" i="29"/>
  <c r="K300" i="29"/>
  <c r="I300" i="29"/>
  <c r="K299" i="29"/>
  <c r="I299" i="29"/>
  <c r="K298" i="29"/>
  <c r="I298" i="29"/>
  <c r="K297" i="29"/>
  <c r="I297" i="29"/>
  <c r="K296" i="29"/>
  <c r="I296" i="29"/>
  <c r="K295" i="29"/>
  <c r="I295" i="29"/>
  <c r="K294" i="29"/>
  <c r="I294" i="29"/>
  <c r="K293" i="29"/>
  <c r="I293" i="29"/>
  <c r="K292" i="29"/>
  <c r="I292" i="29"/>
  <c r="K291" i="29"/>
  <c r="I291" i="29"/>
  <c r="K290" i="29"/>
  <c r="I290" i="29"/>
  <c r="K289" i="29"/>
  <c r="I289" i="29"/>
  <c r="K288" i="29"/>
  <c r="I288" i="29"/>
  <c r="K287" i="29"/>
  <c r="I287" i="29"/>
  <c r="K286" i="29"/>
  <c r="I286" i="29"/>
  <c r="K285" i="29"/>
  <c r="I285" i="29"/>
  <c r="K284" i="29"/>
  <c r="I284" i="29"/>
  <c r="K283" i="29"/>
  <c r="I283" i="29"/>
  <c r="K282" i="29"/>
  <c r="I282" i="29"/>
  <c r="K281" i="29"/>
  <c r="I281" i="29"/>
  <c r="K280" i="29"/>
  <c r="I280" i="29"/>
  <c r="K279" i="29"/>
  <c r="I279" i="29"/>
  <c r="K278" i="29"/>
  <c r="I278" i="29"/>
  <c r="K277" i="29"/>
  <c r="I277" i="29"/>
  <c r="K276" i="29"/>
  <c r="I276" i="29"/>
  <c r="K275" i="29"/>
  <c r="I275" i="29"/>
  <c r="K274" i="29"/>
  <c r="I274" i="29"/>
  <c r="K273" i="29"/>
  <c r="I273" i="29"/>
  <c r="K272" i="29"/>
  <c r="I272" i="29"/>
  <c r="K271" i="29"/>
  <c r="I271" i="29"/>
  <c r="K270" i="29"/>
  <c r="I270" i="29"/>
  <c r="K269" i="29"/>
  <c r="I269" i="29"/>
  <c r="K268" i="29"/>
  <c r="I268" i="29"/>
  <c r="K267" i="29"/>
  <c r="I267" i="29"/>
  <c r="K266" i="29"/>
  <c r="I266" i="29"/>
  <c r="K265" i="29"/>
  <c r="I265" i="29"/>
  <c r="K264" i="29"/>
  <c r="I264" i="29"/>
  <c r="K263" i="29"/>
  <c r="I263" i="29"/>
  <c r="K262" i="29"/>
  <c r="I262" i="29"/>
  <c r="K261" i="29"/>
  <c r="I261" i="29"/>
  <c r="K260" i="29"/>
  <c r="I260" i="29"/>
  <c r="K259" i="29"/>
  <c r="I259" i="29"/>
  <c r="K258" i="29"/>
  <c r="I258" i="29"/>
  <c r="K257" i="29"/>
  <c r="I257" i="29"/>
  <c r="K256" i="29"/>
  <c r="I256" i="29"/>
  <c r="K255" i="29"/>
  <c r="I255" i="29"/>
  <c r="K254" i="29"/>
  <c r="I254" i="29"/>
  <c r="K253" i="29"/>
  <c r="I253" i="29"/>
  <c r="K252" i="29"/>
  <c r="I252" i="29"/>
  <c r="K251" i="29"/>
  <c r="I251" i="29"/>
  <c r="K250" i="29"/>
  <c r="I250" i="29"/>
  <c r="K249" i="29"/>
  <c r="I249" i="29"/>
  <c r="K248" i="29"/>
  <c r="I248" i="29"/>
  <c r="K247" i="29"/>
  <c r="I247" i="29"/>
  <c r="K246" i="29"/>
  <c r="I246" i="29"/>
  <c r="K245" i="29"/>
  <c r="I245" i="29"/>
  <c r="K244" i="29"/>
  <c r="I244" i="29"/>
  <c r="K243" i="29"/>
  <c r="I243" i="29"/>
  <c r="K242" i="29"/>
  <c r="I242" i="29"/>
  <c r="K241" i="29"/>
  <c r="I241" i="29"/>
  <c r="K240" i="29"/>
  <c r="I240" i="29"/>
  <c r="K239" i="29"/>
  <c r="I239" i="29"/>
  <c r="K238" i="29"/>
  <c r="I238" i="29"/>
  <c r="K237" i="29"/>
  <c r="I237" i="29"/>
  <c r="K236" i="29"/>
  <c r="I236" i="29"/>
  <c r="K235" i="29"/>
  <c r="I235" i="29"/>
  <c r="K234" i="29"/>
  <c r="I234" i="29"/>
  <c r="K233" i="29"/>
  <c r="I233" i="29"/>
  <c r="K232" i="29"/>
  <c r="I232" i="29"/>
  <c r="K231" i="29"/>
  <c r="I231" i="29"/>
  <c r="K230" i="29"/>
  <c r="I230" i="29"/>
  <c r="K229" i="29"/>
  <c r="I229" i="29"/>
  <c r="K228" i="29"/>
  <c r="I228" i="29"/>
  <c r="K227" i="29"/>
  <c r="I227" i="29"/>
  <c r="K226" i="29"/>
  <c r="I226" i="29"/>
  <c r="K225" i="29"/>
  <c r="I225" i="29"/>
  <c r="K224" i="29"/>
  <c r="I224" i="29"/>
  <c r="K223" i="29"/>
  <c r="I223" i="29"/>
  <c r="K222" i="29"/>
  <c r="I222" i="29"/>
  <c r="K221" i="29"/>
  <c r="I221" i="29"/>
  <c r="K220" i="29"/>
  <c r="I220" i="29"/>
  <c r="K219" i="29"/>
  <c r="I219" i="29"/>
  <c r="K218" i="29"/>
  <c r="I218" i="29"/>
  <c r="K217" i="29"/>
  <c r="I217" i="29"/>
  <c r="K216" i="29"/>
  <c r="I216" i="29"/>
  <c r="K215" i="29"/>
  <c r="I215" i="29"/>
  <c r="K214" i="29"/>
  <c r="I214" i="29"/>
  <c r="K213" i="29"/>
  <c r="I213" i="29"/>
  <c r="K212" i="29"/>
  <c r="I212" i="29"/>
  <c r="K211" i="29"/>
  <c r="I211" i="29"/>
  <c r="K210" i="29"/>
  <c r="I210" i="29"/>
  <c r="K209" i="29"/>
  <c r="I209" i="29"/>
  <c r="K208" i="29"/>
  <c r="I208" i="29"/>
  <c r="K207" i="29"/>
  <c r="I207" i="29"/>
  <c r="K206" i="29"/>
  <c r="I206" i="29"/>
  <c r="K205" i="29"/>
  <c r="I205" i="29"/>
  <c r="K204" i="29"/>
  <c r="I204" i="29"/>
  <c r="K203" i="29"/>
  <c r="I203" i="29"/>
  <c r="K202" i="29"/>
  <c r="I202" i="29"/>
  <c r="K201" i="29"/>
  <c r="I201" i="29"/>
  <c r="K200" i="29"/>
  <c r="I200" i="29"/>
  <c r="K199" i="29"/>
  <c r="I199" i="29"/>
  <c r="K198" i="29"/>
  <c r="I198" i="29"/>
  <c r="K197" i="29"/>
  <c r="I197" i="29"/>
  <c r="K196" i="29"/>
  <c r="I196" i="29"/>
  <c r="K195" i="29"/>
  <c r="I195" i="29"/>
  <c r="K194" i="29"/>
  <c r="I194" i="29"/>
  <c r="K193" i="29"/>
  <c r="I193" i="29"/>
  <c r="K192" i="29"/>
  <c r="I192" i="29"/>
  <c r="K191" i="29"/>
  <c r="I191" i="29"/>
  <c r="K190" i="29"/>
  <c r="I190" i="29"/>
  <c r="K189" i="29"/>
  <c r="I189" i="29"/>
  <c r="K188" i="29"/>
  <c r="I188" i="29"/>
  <c r="K187" i="29"/>
  <c r="I187" i="29"/>
  <c r="K186" i="29"/>
  <c r="I186" i="29"/>
  <c r="K185" i="29"/>
  <c r="I185" i="29"/>
  <c r="K184" i="29"/>
  <c r="I184" i="29"/>
  <c r="K183" i="29"/>
  <c r="I183" i="29"/>
  <c r="K182" i="29"/>
  <c r="I182" i="29"/>
  <c r="K181" i="29"/>
  <c r="I181" i="29"/>
  <c r="K180" i="29"/>
  <c r="I180" i="29"/>
  <c r="K179" i="29"/>
  <c r="I179" i="29"/>
  <c r="K178" i="29"/>
  <c r="I178" i="29"/>
  <c r="K177" i="29"/>
  <c r="I177" i="29"/>
  <c r="K176" i="29"/>
  <c r="I176" i="29"/>
  <c r="K175" i="29"/>
  <c r="I175" i="29"/>
  <c r="K174" i="29"/>
  <c r="I174" i="29"/>
  <c r="K173" i="29"/>
  <c r="I173" i="29"/>
  <c r="K172" i="29"/>
  <c r="I172" i="29"/>
  <c r="K171" i="29"/>
  <c r="I171" i="29"/>
  <c r="K170" i="29"/>
  <c r="I170" i="29"/>
  <c r="K169" i="29"/>
  <c r="I169" i="29"/>
  <c r="K168" i="29"/>
  <c r="I168" i="29"/>
  <c r="K167" i="29"/>
  <c r="I167" i="29"/>
  <c r="K166" i="29"/>
  <c r="I166" i="29"/>
  <c r="K165" i="29"/>
  <c r="I165" i="29"/>
  <c r="K164" i="29"/>
  <c r="I164" i="29"/>
  <c r="K163" i="29"/>
  <c r="I163" i="29"/>
  <c r="K162" i="29"/>
  <c r="I162" i="29"/>
  <c r="K161" i="29"/>
  <c r="I161" i="29"/>
  <c r="K160" i="29"/>
  <c r="I160" i="29"/>
  <c r="K159" i="29"/>
  <c r="I159" i="29"/>
  <c r="K158" i="29"/>
  <c r="I158" i="29"/>
  <c r="K157" i="29"/>
  <c r="I157" i="29"/>
  <c r="K156" i="29"/>
  <c r="I156" i="29"/>
  <c r="K155" i="29"/>
  <c r="I155" i="29"/>
  <c r="K154" i="29"/>
  <c r="I154" i="29"/>
  <c r="K153" i="29"/>
  <c r="I153" i="29"/>
  <c r="K152" i="29"/>
  <c r="I152" i="29"/>
  <c r="K151" i="29"/>
  <c r="I151" i="29"/>
  <c r="K150" i="29"/>
  <c r="I150" i="29"/>
  <c r="K149" i="29"/>
  <c r="I149" i="29"/>
  <c r="K148" i="29"/>
  <c r="I148" i="29"/>
  <c r="K147" i="29"/>
  <c r="I147" i="29"/>
  <c r="K146" i="29"/>
  <c r="I146" i="29"/>
  <c r="K145" i="29"/>
  <c r="I145" i="29"/>
  <c r="K144" i="29"/>
  <c r="I144" i="29"/>
  <c r="K143" i="29"/>
  <c r="I143" i="29"/>
  <c r="K142" i="29"/>
  <c r="I142" i="29"/>
  <c r="K141" i="29"/>
  <c r="I141" i="29"/>
  <c r="K140" i="29"/>
  <c r="I140" i="29"/>
  <c r="K139" i="29"/>
  <c r="I139" i="29"/>
  <c r="K138" i="29"/>
  <c r="I138" i="29"/>
  <c r="K137" i="29"/>
  <c r="I137" i="29"/>
  <c r="K136" i="29"/>
  <c r="I136" i="29"/>
  <c r="K135" i="29"/>
  <c r="I135" i="29"/>
  <c r="K134" i="29"/>
  <c r="I134" i="29"/>
  <c r="K133" i="29"/>
  <c r="I133" i="29"/>
  <c r="K132" i="29"/>
  <c r="I132" i="29"/>
  <c r="K131" i="29"/>
  <c r="I131" i="29"/>
  <c r="K130" i="29"/>
  <c r="I130" i="29"/>
  <c r="K129" i="29"/>
  <c r="I129" i="29"/>
  <c r="K128" i="29"/>
  <c r="I128" i="29"/>
  <c r="K127" i="29"/>
  <c r="I127" i="29"/>
  <c r="K126" i="29"/>
  <c r="I126" i="29"/>
  <c r="K125" i="29"/>
  <c r="I125" i="29"/>
  <c r="K124" i="29"/>
  <c r="I124" i="29"/>
  <c r="K123" i="29"/>
  <c r="I123" i="29"/>
  <c r="K122" i="29"/>
  <c r="I122" i="29"/>
  <c r="K121" i="29"/>
  <c r="I121" i="29"/>
  <c r="K120" i="29"/>
  <c r="I120" i="29"/>
  <c r="K119" i="29"/>
  <c r="I119" i="29"/>
  <c r="K118" i="29"/>
  <c r="I118" i="29"/>
  <c r="K117" i="29"/>
  <c r="I117" i="29"/>
  <c r="K116" i="29"/>
  <c r="I116" i="29"/>
  <c r="K115" i="29"/>
  <c r="I115" i="29"/>
  <c r="K114" i="29"/>
  <c r="I114" i="29"/>
  <c r="K113" i="29"/>
  <c r="I113" i="29"/>
  <c r="K112" i="29"/>
  <c r="I112" i="29"/>
  <c r="K111" i="29"/>
  <c r="I111" i="29"/>
  <c r="K110" i="29"/>
  <c r="I110" i="29"/>
  <c r="K109" i="29"/>
  <c r="I109" i="29"/>
  <c r="K108" i="29"/>
  <c r="I108" i="29"/>
  <c r="K107" i="29"/>
  <c r="I107" i="29"/>
  <c r="K106" i="29"/>
  <c r="I106" i="29"/>
  <c r="K105" i="29"/>
  <c r="I105" i="29"/>
  <c r="K104" i="29"/>
  <c r="I104" i="29"/>
  <c r="K103" i="29"/>
  <c r="I103" i="29"/>
  <c r="K102" i="29"/>
  <c r="I102" i="29"/>
  <c r="K101" i="29"/>
  <c r="I101" i="29"/>
  <c r="K100" i="29"/>
  <c r="I100" i="29"/>
  <c r="K99" i="29"/>
  <c r="I99" i="29"/>
  <c r="K98" i="29"/>
  <c r="I98" i="29"/>
  <c r="K97" i="29"/>
  <c r="I97" i="29"/>
  <c r="K96" i="29"/>
  <c r="I96" i="29"/>
  <c r="K95" i="29"/>
  <c r="I95" i="29"/>
  <c r="K94" i="29"/>
  <c r="I94" i="29"/>
  <c r="K93" i="29"/>
  <c r="I93" i="29"/>
  <c r="K92" i="29"/>
  <c r="I92" i="29"/>
  <c r="K91" i="29"/>
  <c r="I91" i="29"/>
  <c r="K90" i="29"/>
  <c r="I90" i="29"/>
  <c r="K89" i="29"/>
  <c r="I89" i="29"/>
  <c r="K88" i="29"/>
  <c r="I88" i="29"/>
  <c r="K87" i="29"/>
  <c r="I87" i="29"/>
  <c r="K86" i="29"/>
  <c r="I86" i="29"/>
  <c r="K85" i="29"/>
  <c r="I85" i="29"/>
  <c r="K84" i="29"/>
  <c r="I84" i="29"/>
  <c r="K83" i="29"/>
  <c r="I83" i="29"/>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L12" i="29"/>
  <c r="K12" i="29"/>
  <c r="L11" i="29"/>
  <c r="K11" i="29"/>
  <c r="K4" i="29"/>
  <c r="A2" i="29"/>
  <c r="C5" i="29" s="1"/>
  <c r="I310" i="30"/>
  <c r="I309" i="30"/>
  <c r="I308" i="30"/>
  <c r="I307" i="30"/>
  <c r="I306" i="30"/>
  <c r="I305" i="30"/>
  <c r="I304" i="30"/>
  <c r="I303" i="30"/>
  <c r="I302" i="30"/>
  <c r="I301" i="30"/>
  <c r="I300" i="30"/>
  <c r="K300" i="30" s="1"/>
  <c r="I299" i="30"/>
  <c r="K299" i="30" s="1"/>
  <c r="I298" i="30"/>
  <c r="K298" i="30" s="1"/>
  <c r="I297" i="30"/>
  <c r="K297" i="30" s="1"/>
  <c r="I296" i="30"/>
  <c r="K296" i="30" s="1"/>
  <c r="I295" i="30"/>
  <c r="K295" i="30" s="1"/>
  <c r="I294" i="30"/>
  <c r="K294" i="30" s="1"/>
  <c r="I293" i="30"/>
  <c r="K293" i="30" s="1"/>
  <c r="I292" i="30"/>
  <c r="K292" i="30" s="1"/>
  <c r="I291" i="30"/>
  <c r="K291" i="30" s="1"/>
  <c r="I290" i="30"/>
  <c r="K290" i="30" s="1"/>
  <c r="I289" i="30"/>
  <c r="K289" i="30" s="1"/>
  <c r="I288" i="30"/>
  <c r="K288" i="30" s="1"/>
  <c r="I287" i="30"/>
  <c r="K287" i="30" s="1"/>
  <c r="I286" i="30"/>
  <c r="K286" i="30" s="1"/>
  <c r="I285" i="30"/>
  <c r="K285" i="30" s="1"/>
  <c r="I284" i="30"/>
  <c r="K284" i="30" s="1"/>
  <c r="I283" i="30"/>
  <c r="K283" i="30" s="1"/>
  <c r="I282" i="30"/>
  <c r="K282" i="30" s="1"/>
  <c r="I281" i="30"/>
  <c r="K281" i="30" s="1"/>
  <c r="I280" i="30"/>
  <c r="K280" i="30" s="1"/>
  <c r="I279" i="30"/>
  <c r="K279" i="30" s="1"/>
  <c r="I278" i="30"/>
  <c r="K278" i="30" s="1"/>
  <c r="I277" i="30"/>
  <c r="K277" i="30" s="1"/>
  <c r="I276" i="30"/>
  <c r="K276" i="30" s="1"/>
  <c r="I275" i="30"/>
  <c r="K275" i="30" s="1"/>
  <c r="I274" i="30"/>
  <c r="K274" i="30" s="1"/>
  <c r="I273" i="30"/>
  <c r="K273" i="30" s="1"/>
  <c r="I272" i="30"/>
  <c r="K272" i="30" s="1"/>
  <c r="I271" i="30"/>
  <c r="K271" i="30" s="1"/>
  <c r="I270" i="30"/>
  <c r="K270" i="30" s="1"/>
  <c r="I269" i="30"/>
  <c r="K269" i="30" s="1"/>
  <c r="I268" i="30"/>
  <c r="K268" i="30" s="1"/>
  <c r="I267" i="30"/>
  <c r="K267" i="30" s="1"/>
  <c r="I266" i="30"/>
  <c r="K266" i="30" s="1"/>
  <c r="I265" i="30"/>
  <c r="K265" i="30" s="1"/>
  <c r="I264" i="30"/>
  <c r="K264" i="30" s="1"/>
  <c r="I263" i="30"/>
  <c r="K263" i="30" s="1"/>
  <c r="I262" i="30"/>
  <c r="K262" i="30" s="1"/>
  <c r="I261" i="30"/>
  <c r="K261" i="30" s="1"/>
  <c r="I260" i="30"/>
  <c r="K260" i="30" s="1"/>
  <c r="I259" i="30"/>
  <c r="K259" i="30" s="1"/>
  <c r="I258" i="30"/>
  <c r="K258" i="30" s="1"/>
  <c r="I257" i="30"/>
  <c r="K257" i="30" s="1"/>
  <c r="I256" i="30"/>
  <c r="K256" i="30" s="1"/>
  <c r="I255" i="30"/>
  <c r="K255" i="30" s="1"/>
  <c r="I254" i="30"/>
  <c r="K254" i="30" s="1"/>
  <c r="I253" i="30"/>
  <c r="K253" i="30" s="1"/>
  <c r="I252" i="30"/>
  <c r="K252" i="30" s="1"/>
  <c r="I251" i="30"/>
  <c r="K251" i="30" s="1"/>
  <c r="I250" i="30"/>
  <c r="K250" i="30" s="1"/>
  <c r="I249" i="30"/>
  <c r="K249" i="30" s="1"/>
  <c r="I248" i="30"/>
  <c r="K248" i="30" s="1"/>
  <c r="I247" i="30"/>
  <c r="K247" i="30" s="1"/>
  <c r="I246" i="30"/>
  <c r="K246" i="30" s="1"/>
  <c r="I245" i="30"/>
  <c r="K245" i="30" s="1"/>
  <c r="I244" i="30"/>
  <c r="K244" i="30" s="1"/>
  <c r="I243" i="30"/>
  <c r="K243" i="30" s="1"/>
  <c r="I242" i="30"/>
  <c r="K242" i="30" s="1"/>
  <c r="I241" i="30"/>
  <c r="K241" i="30" s="1"/>
  <c r="I240" i="30"/>
  <c r="K240" i="30" s="1"/>
  <c r="I239" i="30"/>
  <c r="K239" i="30" s="1"/>
  <c r="I238" i="30"/>
  <c r="K238" i="30" s="1"/>
  <c r="I237" i="30"/>
  <c r="K237" i="30" s="1"/>
  <c r="I236" i="30"/>
  <c r="K236" i="30" s="1"/>
  <c r="I235" i="30"/>
  <c r="K235" i="30" s="1"/>
  <c r="I234" i="30"/>
  <c r="K234" i="30" s="1"/>
  <c r="I233" i="30"/>
  <c r="K233" i="30" s="1"/>
  <c r="I232" i="30"/>
  <c r="K232" i="30" s="1"/>
  <c r="I231" i="30"/>
  <c r="K231" i="30" s="1"/>
  <c r="I230" i="30"/>
  <c r="K230" i="30" s="1"/>
  <c r="I229" i="30"/>
  <c r="K229" i="30" s="1"/>
  <c r="I228" i="30"/>
  <c r="K228" i="30" s="1"/>
  <c r="I227" i="30"/>
  <c r="K227" i="30" s="1"/>
  <c r="I226" i="30"/>
  <c r="K226" i="30" s="1"/>
  <c r="I225" i="30"/>
  <c r="K225" i="30" s="1"/>
  <c r="I224" i="30"/>
  <c r="K224" i="30" s="1"/>
  <c r="I223" i="30"/>
  <c r="K223" i="30" s="1"/>
  <c r="I222" i="30"/>
  <c r="K222" i="30" s="1"/>
  <c r="I221" i="30"/>
  <c r="K221" i="30" s="1"/>
  <c r="I220" i="30"/>
  <c r="K220" i="30" s="1"/>
  <c r="I219" i="30"/>
  <c r="K219" i="30" s="1"/>
  <c r="I218" i="30"/>
  <c r="K218" i="30" s="1"/>
  <c r="I217" i="30"/>
  <c r="K217" i="30" s="1"/>
  <c r="I216" i="30"/>
  <c r="K216" i="30" s="1"/>
  <c r="I215" i="30"/>
  <c r="K215" i="30" s="1"/>
  <c r="I214" i="30"/>
  <c r="K214" i="30" s="1"/>
  <c r="I213" i="30"/>
  <c r="K213" i="30" s="1"/>
  <c r="I212" i="30"/>
  <c r="K212" i="30" s="1"/>
  <c r="I211" i="30"/>
  <c r="K211" i="30" s="1"/>
  <c r="I210" i="30"/>
  <c r="K210" i="30" s="1"/>
  <c r="I209" i="30"/>
  <c r="K209" i="30" s="1"/>
  <c r="I208" i="30"/>
  <c r="K208" i="30" s="1"/>
  <c r="I207" i="30"/>
  <c r="K207" i="30" s="1"/>
  <c r="I206" i="30"/>
  <c r="K206" i="30" s="1"/>
  <c r="I205" i="30"/>
  <c r="K205" i="30" s="1"/>
  <c r="I204" i="30"/>
  <c r="K204" i="30" s="1"/>
  <c r="I203" i="30"/>
  <c r="K203" i="30" s="1"/>
  <c r="I202" i="30"/>
  <c r="K202" i="30" s="1"/>
  <c r="I201" i="30"/>
  <c r="K201" i="30" s="1"/>
  <c r="I200" i="30"/>
  <c r="K200" i="30" s="1"/>
  <c r="I199" i="30"/>
  <c r="K199" i="30" s="1"/>
  <c r="I198" i="30"/>
  <c r="K198" i="30" s="1"/>
  <c r="I197" i="30"/>
  <c r="K197" i="30" s="1"/>
  <c r="I196" i="30"/>
  <c r="K196" i="30" s="1"/>
  <c r="I195" i="30"/>
  <c r="K195" i="30" s="1"/>
  <c r="I194" i="30"/>
  <c r="K194" i="30" s="1"/>
  <c r="I193" i="30"/>
  <c r="K193" i="30" s="1"/>
  <c r="I192" i="30"/>
  <c r="K192" i="30" s="1"/>
  <c r="I191" i="30"/>
  <c r="K191" i="30" s="1"/>
  <c r="I190" i="30"/>
  <c r="K190" i="30" s="1"/>
  <c r="I189" i="30"/>
  <c r="K189" i="30" s="1"/>
  <c r="I188" i="30"/>
  <c r="K188" i="30" s="1"/>
  <c r="I187" i="30"/>
  <c r="K187" i="30" s="1"/>
  <c r="I186" i="30"/>
  <c r="K186" i="30" s="1"/>
  <c r="I185" i="30"/>
  <c r="K185" i="30" s="1"/>
  <c r="I184" i="30"/>
  <c r="K184" i="30" s="1"/>
  <c r="I183" i="30"/>
  <c r="K183" i="30" s="1"/>
  <c r="I182" i="30"/>
  <c r="K182" i="30" s="1"/>
  <c r="I181" i="30"/>
  <c r="K181" i="30" s="1"/>
  <c r="I180" i="30"/>
  <c r="K180" i="30" s="1"/>
  <c r="I179" i="30"/>
  <c r="K179" i="30" s="1"/>
  <c r="I178" i="30"/>
  <c r="K178" i="30" s="1"/>
  <c r="I177" i="30"/>
  <c r="K177" i="30" s="1"/>
  <c r="I176" i="30"/>
  <c r="K176" i="30" s="1"/>
  <c r="I175" i="30"/>
  <c r="K175" i="30" s="1"/>
  <c r="I174" i="30"/>
  <c r="K174" i="30" s="1"/>
  <c r="I173" i="30"/>
  <c r="K173" i="30" s="1"/>
  <c r="I172" i="30"/>
  <c r="K172" i="30" s="1"/>
  <c r="I171" i="30"/>
  <c r="K171" i="30" s="1"/>
  <c r="I170" i="30"/>
  <c r="K170" i="30" s="1"/>
  <c r="I169" i="30"/>
  <c r="K169" i="30" s="1"/>
  <c r="I168" i="30"/>
  <c r="K168" i="30" s="1"/>
  <c r="I167" i="30"/>
  <c r="K167" i="30" s="1"/>
  <c r="I166" i="30"/>
  <c r="K166" i="30" s="1"/>
  <c r="I165" i="30"/>
  <c r="K165" i="30" s="1"/>
  <c r="I164" i="30"/>
  <c r="K164" i="30" s="1"/>
  <c r="I163" i="30"/>
  <c r="K163" i="30" s="1"/>
  <c r="I162" i="30"/>
  <c r="K162" i="30" s="1"/>
  <c r="I161" i="30"/>
  <c r="K161" i="30" s="1"/>
  <c r="I160" i="30"/>
  <c r="K160" i="30" s="1"/>
  <c r="I159" i="30"/>
  <c r="K159" i="30" s="1"/>
  <c r="I158" i="30"/>
  <c r="K158" i="30" s="1"/>
  <c r="I157" i="30"/>
  <c r="K157" i="30" s="1"/>
  <c r="I156" i="30"/>
  <c r="K156" i="30" s="1"/>
  <c r="I155" i="30"/>
  <c r="K155" i="30" s="1"/>
  <c r="I154" i="30"/>
  <c r="K154" i="30" s="1"/>
  <c r="I153" i="30"/>
  <c r="K153" i="30" s="1"/>
  <c r="I152" i="30"/>
  <c r="K152" i="30" s="1"/>
  <c r="I151" i="30"/>
  <c r="K151" i="30" s="1"/>
  <c r="I150" i="30"/>
  <c r="K150" i="30" s="1"/>
  <c r="I149" i="30"/>
  <c r="K149" i="30" s="1"/>
  <c r="I148" i="30"/>
  <c r="K148" i="30" s="1"/>
  <c r="I147" i="30"/>
  <c r="K147" i="30" s="1"/>
  <c r="I146" i="30"/>
  <c r="K146" i="30" s="1"/>
  <c r="I145" i="30"/>
  <c r="K145" i="30" s="1"/>
  <c r="I144" i="30"/>
  <c r="K144" i="30" s="1"/>
  <c r="I143" i="30"/>
  <c r="K143" i="30" s="1"/>
  <c r="I142" i="30"/>
  <c r="K142" i="30" s="1"/>
  <c r="I141" i="30"/>
  <c r="K141" i="30" s="1"/>
  <c r="I140" i="30"/>
  <c r="K140" i="30" s="1"/>
  <c r="I139" i="30"/>
  <c r="K139" i="30" s="1"/>
  <c r="I138" i="30"/>
  <c r="K138" i="30" s="1"/>
  <c r="I137" i="30"/>
  <c r="K137" i="30" s="1"/>
  <c r="I136" i="30"/>
  <c r="K136" i="30" s="1"/>
  <c r="I135" i="30"/>
  <c r="K135" i="30" s="1"/>
  <c r="I134" i="30"/>
  <c r="K134" i="30" s="1"/>
  <c r="I133" i="30"/>
  <c r="K133" i="30" s="1"/>
  <c r="I132" i="30"/>
  <c r="K132" i="30" s="1"/>
  <c r="I131" i="30"/>
  <c r="K131" i="30" s="1"/>
  <c r="I130" i="30"/>
  <c r="K130" i="30" s="1"/>
  <c r="I129" i="30"/>
  <c r="K129" i="30" s="1"/>
  <c r="I128" i="30"/>
  <c r="K128" i="30" s="1"/>
  <c r="I127" i="30"/>
  <c r="K127" i="30" s="1"/>
  <c r="I126" i="30"/>
  <c r="K126" i="30" s="1"/>
  <c r="I125" i="30"/>
  <c r="K125" i="30" s="1"/>
  <c r="I124" i="30"/>
  <c r="K124" i="30" s="1"/>
  <c r="I123" i="30"/>
  <c r="K123" i="30" s="1"/>
  <c r="I122" i="30"/>
  <c r="K122" i="30" s="1"/>
  <c r="I121" i="30"/>
  <c r="K121" i="30" s="1"/>
  <c r="I120" i="30"/>
  <c r="K120" i="30" s="1"/>
  <c r="I119" i="30"/>
  <c r="K119" i="30" s="1"/>
  <c r="I118" i="30"/>
  <c r="K118" i="30" s="1"/>
  <c r="I117" i="30"/>
  <c r="K117" i="30" s="1"/>
  <c r="I116" i="30"/>
  <c r="K116" i="30" s="1"/>
  <c r="I115" i="30"/>
  <c r="K115" i="30" s="1"/>
  <c r="I114" i="30"/>
  <c r="K114" i="30" s="1"/>
  <c r="I113" i="30"/>
  <c r="K113" i="30" s="1"/>
  <c r="I112" i="30"/>
  <c r="K112" i="30" s="1"/>
  <c r="I111" i="30"/>
  <c r="K111" i="30" s="1"/>
  <c r="I110" i="30"/>
  <c r="K110" i="30" s="1"/>
  <c r="I109" i="30"/>
  <c r="K109" i="30" s="1"/>
  <c r="I108" i="30"/>
  <c r="K108" i="30" s="1"/>
  <c r="I107" i="30"/>
  <c r="K107" i="30" s="1"/>
  <c r="I106" i="30"/>
  <c r="K106" i="30" s="1"/>
  <c r="I105" i="30"/>
  <c r="K105" i="30" s="1"/>
  <c r="I104" i="30"/>
  <c r="K104" i="30" s="1"/>
  <c r="I103" i="30"/>
  <c r="K103" i="30" s="1"/>
  <c r="I102" i="30"/>
  <c r="K102" i="30" s="1"/>
  <c r="I101" i="30"/>
  <c r="K101" i="30" s="1"/>
  <c r="I100" i="30"/>
  <c r="K100" i="30" s="1"/>
  <c r="I99" i="30"/>
  <c r="K99" i="30" s="1"/>
  <c r="I98" i="30"/>
  <c r="K98" i="30" s="1"/>
  <c r="I97" i="30"/>
  <c r="K97" i="30" s="1"/>
  <c r="I96" i="30"/>
  <c r="K96" i="30" s="1"/>
  <c r="I95" i="30"/>
  <c r="K95" i="30" s="1"/>
  <c r="I94" i="30"/>
  <c r="K94" i="30" s="1"/>
  <c r="I93" i="30"/>
  <c r="K93" i="30" s="1"/>
  <c r="I92" i="30"/>
  <c r="K92" i="30" s="1"/>
  <c r="I91" i="30"/>
  <c r="K91" i="30" s="1"/>
  <c r="I90" i="30"/>
  <c r="K90" i="30" s="1"/>
  <c r="I89" i="30"/>
  <c r="K89" i="30" s="1"/>
  <c r="I88" i="30"/>
  <c r="K88" i="30" s="1"/>
  <c r="I87" i="30"/>
  <c r="K87" i="30" s="1"/>
  <c r="I86" i="30"/>
  <c r="K86" i="30" s="1"/>
  <c r="I85" i="30"/>
  <c r="K85" i="30" s="1"/>
  <c r="I84" i="30"/>
  <c r="K84" i="30" s="1"/>
  <c r="I83" i="30"/>
  <c r="K83" i="30" s="1"/>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L29" i="30"/>
  <c r="K29" i="30"/>
  <c r="L28" i="30"/>
  <c r="K28" i="30"/>
  <c r="L27" i="30"/>
  <c r="K27" i="30"/>
  <c r="L26" i="30"/>
  <c r="K26" i="30"/>
  <c r="L25" i="30"/>
  <c r="K25" i="30"/>
  <c r="L24" i="30"/>
  <c r="K24" i="30"/>
  <c r="L23" i="30"/>
  <c r="K23" i="30"/>
  <c r="L22" i="30"/>
  <c r="K22" i="30"/>
  <c r="L21" i="30"/>
  <c r="K21" i="30"/>
  <c r="L20" i="30"/>
  <c r="K20" i="30"/>
  <c r="L19" i="30"/>
  <c r="K19" i="30"/>
  <c r="L18" i="30"/>
  <c r="K18" i="30"/>
  <c r="L17" i="30"/>
  <c r="K17" i="30"/>
  <c r="L16" i="30"/>
  <c r="K16" i="30"/>
  <c r="L15" i="30"/>
  <c r="K15" i="30"/>
  <c r="L14" i="30"/>
  <c r="K14" i="30"/>
  <c r="L13" i="30"/>
  <c r="K13" i="30"/>
  <c r="L12" i="30"/>
  <c r="K12" i="30"/>
  <c r="L11" i="30"/>
  <c r="K11" i="30"/>
  <c r="C5" i="30"/>
  <c r="K4" i="30"/>
  <c r="A2" i="30"/>
  <c r="I310" i="31"/>
  <c r="I309" i="31"/>
  <c r="I308" i="31"/>
  <c r="I307" i="31"/>
  <c r="I306" i="31"/>
  <c r="I305" i="31"/>
  <c r="I304" i="31"/>
  <c r="I303" i="31"/>
  <c r="I302" i="31"/>
  <c r="I301" i="31"/>
  <c r="I300" i="31"/>
  <c r="K300" i="31" s="1"/>
  <c r="I299" i="31"/>
  <c r="K299" i="31" s="1"/>
  <c r="I298" i="31"/>
  <c r="K298" i="31" s="1"/>
  <c r="I297" i="31"/>
  <c r="K297" i="31" s="1"/>
  <c r="I296" i="31"/>
  <c r="K296" i="31" s="1"/>
  <c r="I295" i="31"/>
  <c r="K295" i="31" s="1"/>
  <c r="I294" i="31"/>
  <c r="K294" i="31" s="1"/>
  <c r="I293" i="31"/>
  <c r="K293" i="31" s="1"/>
  <c r="I292" i="31"/>
  <c r="K292" i="31" s="1"/>
  <c r="I291" i="31"/>
  <c r="K291" i="31" s="1"/>
  <c r="I290" i="31"/>
  <c r="K290" i="31" s="1"/>
  <c r="I289" i="31"/>
  <c r="K289" i="31" s="1"/>
  <c r="I288" i="31"/>
  <c r="K288" i="31" s="1"/>
  <c r="I287" i="31"/>
  <c r="K287" i="31" s="1"/>
  <c r="I286" i="31"/>
  <c r="K286" i="31" s="1"/>
  <c r="I285" i="31"/>
  <c r="K285" i="31" s="1"/>
  <c r="I284" i="31"/>
  <c r="K284" i="31" s="1"/>
  <c r="I283" i="31"/>
  <c r="K283" i="31" s="1"/>
  <c r="I282" i="31"/>
  <c r="K282" i="31" s="1"/>
  <c r="I281" i="31"/>
  <c r="K281" i="31" s="1"/>
  <c r="I280" i="31"/>
  <c r="K280" i="31" s="1"/>
  <c r="I279" i="31"/>
  <c r="K279" i="31" s="1"/>
  <c r="I278" i="31"/>
  <c r="K278" i="31" s="1"/>
  <c r="I277" i="31"/>
  <c r="K277" i="31" s="1"/>
  <c r="I276" i="31"/>
  <c r="K276" i="31" s="1"/>
  <c r="I275" i="31"/>
  <c r="K275" i="31" s="1"/>
  <c r="I274" i="31"/>
  <c r="K274" i="31" s="1"/>
  <c r="I273" i="31"/>
  <c r="K273" i="31" s="1"/>
  <c r="I272" i="31"/>
  <c r="K272" i="31" s="1"/>
  <c r="I271" i="31"/>
  <c r="K271" i="31" s="1"/>
  <c r="I270" i="31"/>
  <c r="K270" i="31" s="1"/>
  <c r="I269" i="31"/>
  <c r="K269" i="31" s="1"/>
  <c r="I268" i="31"/>
  <c r="K268" i="31" s="1"/>
  <c r="I267" i="31"/>
  <c r="K267" i="31" s="1"/>
  <c r="I266" i="31"/>
  <c r="K266" i="31" s="1"/>
  <c r="I265" i="31"/>
  <c r="K265" i="31" s="1"/>
  <c r="I264" i="31"/>
  <c r="K264" i="31" s="1"/>
  <c r="I263" i="31"/>
  <c r="K263" i="31" s="1"/>
  <c r="I262" i="31"/>
  <c r="K262" i="31" s="1"/>
  <c r="I261" i="31"/>
  <c r="K261" i="31" s="1"/>
  <c r="I260" i="31"/>
  <c r="K260" i="31" s="1"/>
  <c r="I259" i="31"/>
  <c r="K259" i="31" s="1"/>
  <c r="I258" i="31"/>
  <c r="K258" i="31" s="1"/>
  <c r="I257" i="31"/>
  <c r="K257" i="31" s="1"/>
  <c r="I256" i="31"/>
  <c r="K256" i="31" s="1"/>
  <c r="I255" i="31"/>
  <c r="K255" i="31" s="1"/>
  <c r="I254" i="31"/>
  <c r="K254" i="31" s="1"/>
  <c r="I253" i="31"/>
  <c r="K253" i="31" s="1"/>
  <c r="I252" i="31"/>
  <c r="K252" i="31" s="1"/>
  <c r="I251" i="31"/>
  <c r="K251" i="31" s="1"/>
  <c r="I250" i="31"/>
  <c r="K250" i="31" s="1"/>
  <c r="I249" i="31"/>
  <c r="K249" i="31" s="1"/>
  <c r="I248" i="31"/>
  <c r="K248" i="31" s="1"/>
  <c r="I247" i="31"/>
  <c r="K247" i="31" s="1"/>
  <c r="I246" i="31"/>
  <c r="K246" i="31" s="1"/>
  <c r="I245" i="31"/>
  <c r="K245" i="31" s="1"/>
  <c r="I244" i="31"/>
  <c r="K244" i="31" s="1"/>
  <c r="I243" i="31"/>
  <c r="K243" i="31" s="1"/>
  <c r="I242" i="31"/>
  <c r="K242" i="31" s="1"/>
  <c r="I241" i="31"/>
  <c r="K241" i="31" s="1"/>
  <c r="I240" i="31"/>
  <c r="K240" i="31" s="1"/>
  <c r="I239" i="31"/>
  <c r="K239" i="31" s="1"/>
  <c r="I238" i="31"/>
  <c r="K238" i="31" s="1"/>
  <c r="I237" i="31"/>
  <c r="K237" i="31" s="1"/>
  <c r="I236" i="31"/>
  <c r="K236" i="31" s="1"/>
  <c r="I235" i="31"/>
  <c r="K235" i="31" s="1"/>
  <c r="I234" i="31"/>
  <c r="K234" i="31" s="1"/>
  <c r="I233" i="31"/>
  <c r="K233" i="31" s="1"/>
  <c r="I232" i="31"/>
  <c r="K232" i="31" s="1"/>
  <c r="I231" i="31"/>
  <c r="K231" i="31" s="1"/>
  <c r="I230" i="31"/>
  <c r="K230" i="31" s="1"/>
  <c r="I229" i="31"/>
  <c r="K229" i="31" s="1"/>
  <c r="I228" i="31"/>
  <c r="K228" i="31" s="1"/>
  <c r="I227" i="31"/>
  <c r="K227" i="31" s="1"/>
  <c r="I226" i="31"/>
  <c r="K226" i="31" s="1"/>
  <c r="I225" i="31"/>
  <c r="K225" i="31" s="1"/>
  <c r="I224" i="31"/>
  <c r="K224" i="31" s="1"/>
  <c r="I223" i="31"/>
  <c r="K223" i="31" s="1"/>
  <c r="I222" i="31"/>
  <c r="K222" i="31" s="1"/>
  <c r="I221" i="31"/>
  <c r="K221" i="31" s="1"/>
  <c r="I220" i="31"/>
  <c r="K220" i="31" s="1"/>
  <c r="I219" i="31"/>
  <c r="K219" i="31" s="1"/>
  <c r="I218" i="31"/>
  <c r="K218" i="31" s="1"/>
  <c r="I217" i="31"/>
  <c r="K217" i="31" s="1"/>
  <c r="I216" i="31"/>
  <c r="K216" i="31" s="1"/>
  <c r="I215" i="31"/>
  <c r="K215" i="31" s="1"/>
  <c r="I214" i="31"/>
  <c r="K214" i="31" s="1"/>
  <c r="I213" i="31"/>
  <c r="K213" i="31" s="1"/>
  <c r="I212" i="31"/>
  <c r="K212" i="31" s="1"/>
  <c r="I211" i="31"/>
  <c r="K211" i="31" s="1"/>
  <c r="I210" i="31"/>
  <c r="K210" i="31" s="1"/>
  <c r="I209" i="31"/>
  <c r="K209" i="31" s="1"/>
  <c r="I208" i="31"/>
  <c r="K208" i="31" s="1"/>
  <c r="I207" i="31"/>
  <c r="K207" i="31" s="1"/>
  <c r="I206" i="31"/>
  <c r="K206" i="31" s="1"/>
  <c r="I205" i="31"/>
  <c r="K205" i="31" s="1"/>
  <c r="I204" i="31"/>
  <c r="K204" i="31" s="1"/>
  <c r="I203" i="31"/>
  <c r="K203" i="31" s="1"/>
  <c r="I202" i="31"/>
  <c r="K202" i="31" s="1"/>
  <c r="I201" i="31"/>
  <c r="K201" i="31" s="1"/>
  <c r="I200" i="31"/>
  <c r="K200" i="31" s="1"/>
  <c r="I199" i="31"/>
  <c r="K199" i="31" s="1"/>
  <c r="I198" i="31"/>
  <c r="K198" i="31" s="1"/>
  <c r="I197" i="31"/>
  <c r="K197" i="31" s="1"/>
  <c r="I196" i="31"/>
  <c r="K196" i="31" s="1"/>
  <c r="I195" i="31"/>
  <c r="K195" i="31" s="1"/>
  <c r="I194" i="31"/>
  <c r="K194" i="31" s="1"/>
  <c r="I193" i="31"/>
  <c r="K193" i="31" s="1"/>
  <c r="I192" i="31"/>
  <c r="K192" i="31" s="1"/>
  <c r="I191" i="31"/>
  <c r="K191" i="31" s="1"/>
  <c r="I190" i="31"/>
  <c r="K190" i="31" s="1"/>
  <c r="I189" i="31"/>
  <c r="K189" i="31" s="1"/>
  <c r="I188" i="31"/>
  <c r="K188" i="31" s="1"/>
  <c r="I187" i="31"/>
  <c r="K187" i="31" s="1"/>
  <c r="I186" i="31"/>
  <c r="K186" i="31" s="1"/>
  <c r="I185" i="31"/>
  <c r="K185" i="31" s="1"/>
  <c r="I184" i="31"/>
  <c r="K184" i="31" s="1"/>
  <c r="I183" i="31"/>
  <c r="K183" i="31" s="1"/>
  <c r="I182" i="31"/>
  <c r="K182" i="31" s="1"/>
  <c r="I181" i="31"/>
  <c r="K181" i="31" s="1"/>
  <c r="I180" i="31"/>
  <c r="K180" i="31" s="1"/>
  <c r="I179" i="31"/>
  <c r="K179" i="31" s="1"/>
  <c r="I178" i="31"/>
  <c r="K178" i="31" s="1"/>
  <c r="I177" i="31"/>
  <c r="K177" i="31" s="1"/>
  <c r="I176" i="31"/>
  <c r="K176" i="31" s="1"/>
  <c r="I175" i="31"/>
  <c r="K175" i="31" s="1"/>
  <c r="I174" i="31"/>
  <c r="K174" i="31" s="1"/>
  <c r="I173" i="31"/>
  <c r="K173" i="31" s="1"/>
  <c r="I172" i="31"/>
  <c r="K172" i="31" s="1"/>
  <c r="I171" i="31"/>
  <c r="K171" i="31" s="1"/>
  <c r="I170" i="31"/>
  <c r="K170" i="31" s="1"/>
  <c r="I169" i="31"/>
  <c r="K169" i="31" s="1"/>
  <c r="I168" i="31"/>
  <c r="K168" i="31" s="1"/>
  <c r="I167" i="31"/>
  <c r="K167" i="31" s="1"/>
  <c r="I166" i="31"/>
  <c r="K166" i="31" s="1"/>
  <c r="I165" i="31"/>
  <c r="K165" i="31" s="1"/>
  <c r="I164" i="31"/>
  <c r="K164" i="31" s="1"/>
  <c r="I163" i="31"/>
  <c r="K163" i="31" s="1"/>
  <c r="I162" i="31"/>
  <c r="K162" i="31" s="1"/>
  <c r="I161" i="31"/>
  <c r="K161" i="31" s="1"/>
  <c r="I160" i="31"/>
  <c r="K160" i="31" s="1"/>
  <c r="I159" i="31"/>
  <c r="K159" i="31" s="1"/>
  <c r="I158" i="31"/>
  <c r="K158" i="31" s="1"/>
  <c r="I157" i="31"/>
  <c r="K157" i="31" s="1"/>
  <c r="I156" i="31"/>
  <c r="K156" i="31" s="1"/>
  <c r="I155" i="31"/>
  <c r="K155" i="31" s="1"/>
  <c r="I154" i="31"/>
  <c r="K154" i="31" s="1"/>
  <c r="I153" i="31"/>
  <c r="K153" i="31" s="1"/>
  <c r="I152" i="31"/>
  <c r="K152" i="31" s="1"/>
  <c r="I151" i="31"/>
  <c r="K151" i="31" s="1"/>
  <c r="I150" i="31"/>
  <c r="K150" i="31" s="1"/>
  <c r="I149" i="31"/>
  <c r="K149" i="31" s="1"/>
  <c r="I148" i="31"/>
  <c r="K148" i="31" s="1"/>
  <c r="I147" i="31"/>
  <c r="K147" i="31" s="1"/>
  <c r="I146" i="31"/>
  <c r="K146" i="31" s="1"/>
  <c r="I145" i="31"/>
  <c r="K145" i="31" s="1"/>
  <c r="I144" i="31"/>
  <c r="K144" i="31" s="1"/>
  <c r="I143" i="31"/>
  <c r="K143" i="31" s="1"/>
  <c r="I142" i="31"/>
  <c r="K142" i="31" s="1"/>
  <c r="I141" i="31"/>
  <c r="K141" i="31" s="1"/>
  <c r="I140" i="31"/>
  <c r="K140" i="31" s="1"/>
  <c r="I139" i="31"/>
  <c r="K139" i="31" s="1"/>
  <c r="I138" i="31"/>
  <c r="K138" i="31" s="1"/>
  <c r="I137" i="31"/>
  <c r="K137" i="31" s="1"/>
  <c r="I136" i="31"/>
  <c r="K136" i="31" s="1"/>
  <c r="I135" i="31"/>
  <c r="K135" i="31" s="1"/>
  <c r="I134" i="31"/>
  <c r="K134" i="31" s="1"/>
  <c r="I133" i="31"/>
  <c r="K133" i="31" s="1"/>
  <c r="I132" i="31"/>
  <c r="K132" i="31" s="1"/>
  <c r="I131" i="31"/>
  <c r="K131" i="31" s="1"/>
  <c r="I130" i="31"/>
  <c r="K130" i="31" s="1"/>
  <c r="I129" i="31"/>
  <c r="K129" i="31" s="1"/>
  <c r="I128" i="31"/>
  <c r="K128" i="31" s="1"/>
  <c r="I127" i="31"/>
  <c r="K127" i="31" s="1"/>
  <c r="I126" i="31"/>
  <c r="K126" i="31" s="1"/>
  <c r="I125" i="31"/>
  <c r="K125" i="31" s="1"/>
  <c r="I124" i="31"/>
  <c r="K124" i="31" s="1"/>
  <c r="I123" i="31"/>
  <c r="K123" i="31" s="1"/>
  <c r="I122" i="31"/>
  <c r="K122" i="31" s="1"/>
  <c r="I121" i="31"/>
  <c r="K121" i="31" s="1"/>
  <c r="I120" i="31"/>
  <c r="K120" i="31" s="1"/>
  <c r="I119" i="31"/>
  <c r="K119" i="31" s="1"/>
  <c r="I118" i="31"/>
  <c r="K118" i="31" s="1"/>
  <c r="I117" i="31"/>
  <c r="K117" i="31" s="1"/>
  <c r="I116" i="31"/>
  <c r="K116" i="31" s="1"/>
  <c r="I115" i="31"/>
  <c r="K115" i="31" s="1"/>
  <c r="I114" i="31"/>
  <c r="K114" i="31" s="1"/>
  <c r="I113" i="31"/>
  <c r="K113" i="31" s="1"/>
  <c r="I112" i="31"/>
  <c r="K112" i="31" s="1"/>
  <c r="I111" i="31"/>
  <c r="K111" i="31" s="1"/>
  <c r="I110" i="31"/>
  <c r="K110" i="31" s="1"/>
  <c r="I109" i="31"/>
  <c r="K109" i="31" s="1"/>
  <c r="I108" i="31"/>
  <c r="K108" i="31" s="1"/>
  <c r="I107" i="31"/>
  <c r="K107" i="31" s="1"/>
  <c r="I106" i="31"/>
  <c r="K106" i="31" s="1"/>
  <c r="I105" i="31"/>
  <c r="K105" i="31" s="1"/>
  <c r="I104" i="31"/>
  <c r="K104" i="31" s="1"/>
  <c r="I103" i="31"/>
  <c r="K103" i="31" s="1"/>
  <c r="I102" i="31"/>
  <c r="K102" i="31" s="1"/>
  <c r="I101" i="31"/>
  <c r="K101" i="31" s="1"/>
  <c r="I100" i="31"/>
  <c r="K100" i="31" s="1"/>
  <c r="I99" i="31"/>
  <c r="K99" i="31" s="1"/>
  <c r="I98" i="31"/>
  <c r="K98" i="31" s="1"/>
  <c r="I97" i="31"/>
  <c r="K97" i="31" s="1"/>
  <c r="I96" i="31"/>
  <c r="K96" i="31" s="1"/>
  <c r="I95" i="31"/>
  <c r="K95" i="31" s="1"/>
  <c r="I94" i="31"/>
  <c r="K94" i="31" s="1"/>
  <c r="I93" i="31"/>
  <c r="K93" i="31" s="1"/>
  <c r="I92" i="31"/>
  <c r="K92" i="31" s="1"/>
  <c r="I91" i="31"/>
  <c r="K91" i="31" s="1"/>
  <c r="I90" i="31"/>
  <c r="K90" i="31" s="1"/>
  <c r="I89" i="31"/>
  <c r="K89" i="31" s="1"/>
  <c r="I88" i="31"/>
  <c r="K88" i="31" s="1"/>
  <c r="I87" i="31"/>
  <c r="K87" i="31" s="1"/>
  <c r="I86" i="31"/>
  <c r="K86" i="31" s="1"/>
  <c r="I85" i="31"/>
  <c r="K85" i="31" s="1"/>
  <c r="I84" i="31"/>
  <c r="K84" i="31" s="1"/>
  <c r="I83" i="31"/>
  <c r="K83" i="31" s="1"/>
  <c r="I82" i="31"/>
  <c r="K82" i="31" s="1"/>
  <c r="I81" i="31"/>
  <c r="K81" i="31" s="1"/>
  <c r="I80" i="31"/>
  <c r="K80" i="31" s="1"/>
  <c r="I79" i="31"/>
  <c r="K79" i="31" s="1"/>
  <c r="I78" i="31"/>
  <c r="K78" i="31" s="1"/>
  <c r="I77" i="31"/>
  <c r="K77" i="31" s="1"/>
  <c r="I76" i="31"/>
  <c r="K76" i="31" s="1"/>
  <c r="I75" i="31"/>
  <c r="K75" i="31" s="1"/>
  <c r="I74" i="31"/>
  <c r="K74" i="31" s="1"/>
  <c r="I73" i="31"/>
  <c r="K73" i="31" s="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L25" i="31"/>
  <c r="K25" i="31"/>
  <c r="L24"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K4" i="31"/>
  <c r="A2" i="31"/>
  <c r="C5" i="31" s="1"/>
  <c r="I310" i="32"/>
  <c r="I309" i="32"/>
  <c r="I308" i="32"/>
  <c r="I307" i="32"/>
  <c r="I306" i="32"/>
  <c r="I305" i="32"/>
  <c r="I304" i="32"/>
  <c r="I303" i="32"/>
  <c r="I302" i="32"/>
  <c r="I301" i="32"/>
  <c r="I300" i="32"/>
  <c r="K300" i="32" s="1"/>
  <c r="I299" i="32"/>
  <c r="K299" i="32" s="1"/>
  <c r="I298" i="32"/>
  <c r="K298" i="32" s="1"/>
  <c r="I297" i="32"/>
  <c r="K297" i="32" s="1"/>
  <c r="I296" i="32"/>
  <c r="K296" i="32" s="1"/>
  <c r="I295" i="32"/>
  <c r="K295" i="32" s="1"/>
  <c r="I294" i="32"/>
  <c r="K294" i="32" s="1"/>
  <c r="I293" i="32"/>
  <c r="K293" i="32" s="1"/>
  <c r="I292" i="32"/>
  <c r="K292" i="32" s="1"/>
  <c r="I291" i="32"/>
  <c r="K291" i="32" s="1"/>
  <c r="I290" i="32"/>
  <c r="K290" i="32" s="1"/>
  <c r="I289" i="32"/>
  <c r="K289" i="32" s="1"/>
  <c r="I288" i="32"/>
  <c r="K288" i="32" s="1"/>
  <c r="I287" i="32"/>
  <c r="K287" i="32" s="1"/>
  <c r="I286" i="32"/>
  <c r="K286" i="32" s="1"/>
  <c r="I285" i="32"/>
  <c r="K285" i="32" s="1"/>
  <c r="I284" i="32"/>
  <c r="K284" i="32" s="1"/>
  <c r="I283" i="32"/>
  <c r="K283" i="32" s="1"/>
  <c r="I282" i="32"/>
  <c r="K282" i="32" s="1"/>
  <c r="I281" i="32"/>
  <c r="K281" i="32" s="1"/>
  <c r="I280" i="32"/>
  <c r="K280" i="32" s="1"/>
  <c r="I279" i="32"/>
  <c r="K279" i="32" s="1"/>
  <c r="I278" i="32"/>
  <c r="K278" i="32" s="1"/>
  <c r="I277" i="32"/>
  <c r="K277" i="32" s="1"/>
  <c r="I276" i="32"/>
  <c r="K276" i="32" s="1"/>
  <c r="I275" i="32"/>
  <c r="K275" i="32" s="1"/>
  <c r="I274" i="32"/>
  <c r="K274" i="32" s="1"/>
  <c r="I273" i="32"/>
  <c r="K273" i="32" s="1"/>
  <c r="I272" i="32"/>
  <c r="K272" i="32" s="1"/>
  <c r="I271" i="32"/>
  <c r="K271" i="32" s="1"/>
  <c r="I270" i="32"/>
  <c r="K270" i="32" s="1"/>
  <c r="I269" i="32"/>
  <c r="K269" i="32" s="1"/>
  <c r="I268" i="32"/>
  <c r="K268" i="32" s="1"/>
  <c r="I267" i="32"/>
  <c r="K267" i="32" s="1"/>
  <c r="I266" i="32"/>
  <c r="K266" i="32" s="1"/>
  <c r="I265" i="32"/>
  <c r="K265" i="32" s="1"/>
  <c r="I264" i="32"/>
  <c r="K264" i="32" s="1"/>
  <c r="I263" i="32"/>
  <c r="K263" i="32" s="1"/>
  <c r="I262" i="32"/>
  <c r="K262" i="32" s="1"/>
  <c r="I261" i="32"/>
  <c r="K261" i="32" s="1"/>
  <c r="I260" i="32"/>
  <c r="K260" i="32" s="1"/>
  <c r="I259" i="32"/>
  <c r="K259" i="32" s="1"/>
  <c r="I258" i="32"/>
  <c r="K258" i="32" s="1"/>
  <c r="I257" i="32"/>
  <c r="K257" i="32" s="1"/>
  <c r="I256" i="32"/>
  <c r="K256" i="32" s="1"/>
  <c r="I255" i="32"/>
  <c r="K255" i="32" s="1"/>
  <c r="I254" i="32"/>
  <c r="K254" i="32" s="1"/>
  <c r="I253" i="32"/>
  <c r="K253" i="32" s="1"/>
  <c r="I252" i="32"/>
  <c r="K252" i="32" s="1"/>
  <c r="I251" i="32"/>
  <c r="K251" i="32" s="1"/>
  <c r="I250" i="32"/>
  <c r="K250" i="32" s="1"/>
  <c r="I249" i="32"/>
  <c r="K249" i="32" s="1"/>
  <c r="I248" i="32"/>
  <c r="K248" i="32" s="1"/>
  <c r="I247" i="32"/>
  <c r="K247" i="32" s="1"/>
  <c r="I246" i="32"/>
  <c r="K246" i="32" s="1"/>
  <c r="I245" i="32"/>
  <c r="K245" i="32" s="1"/>
  <c r="I244" i="32"/>
  <c r="K244" i="32" s="1"/>
  <c r="I243" i="32"/>
  <c r="K243" i="32" s="1"/>
  <c r="I242" i="32"/>
  <c r="K242" i="32" s="1"/>
  <c r="I241" i="32"/>
  <c r="K241" i="32" s="1"/>
  <c r="I240" i="32"/>
  <c r="K240" i="32" s="1"/>
  <c r="I239" i="32"/>
  <c r="K239" i="32" s="1"/>
  <c r="I238" i="32"/>
  <c r="K238" i="32" s="1"/>
  <c r="I237" i="32"/>
  <c r="K237" i="32" s="1"/>
  <c r="I236" i="32"/>
  <c r="K236" i="32" s="1"/>
  <c r="I235" i="32"/>
  <c r="K235" i="32" s="1"/>
  <c r="I234" i="32"/>
  <c r="K234" i="32" s="1"/>
  <c r="I233" i="32"/>
  <c r="K233" i="32" s="1"/>
  <c r="I232" i="32"/>
  <c r="K232" i="32" s="1"/>
  <c r="I231" i="32"/>
  <c r="K231" i="32" s="1"/>
  <c r="I230" i="32"/>
  <c r="K230" i="32" s="1"/>
  <c r="I229" i="32"/>
  <c r="K229" i="32" s="1"/>
  <c r="I228" i="32"/>
  <c r="K228" i="32" s="1"/>
  <c r="I227" i="32"/>
  <c r="K227" i="32" s="1"/>
  <c r="I226" i="32"/>
  <c r="K226" i="32" s="1"/>
  <c r="I225" i="32"/>
  <c r="K225" i="32" s="1"/>
  <c r="I224" i="32"/>
  <c r="K224" i="32" s="1"/>
  <c r="I223" i="32"/>
  <c r="K223" i="32" s="1"/>
  <c r="I222" i="32"/>
  <c r="K222" i="32" s="1"/>
  <c r="I221" i="32"/>
  <c r="K221" i="32" s="1"/>
  <c r="I220" i="32"/>
  <c r="K220" i="32" s="1"/>
  <c r="I219" i="32"/>
  <c r="K219" i="32" s="1"/>
  <c r="I218" i="32"/>
  <c r="K218" i="32" s="1"/>
  <c r="I217" i="32"/>
  <c r="K217" i="32" s="1"/>
  <c r="I216" i="32"/>
  <c r="K216" i="32" s="1"/>
  <c r="I215" i="32"/>
  <c r="K215" i="32" s="1"/>
  <c r="I214" i="32"/>
  <c r="K214" i="32" s="1"/>
  <c r="I213" i="32"/>
  <c r="K213" i="32" s="1"/>
  <c r="I212" i="32"/>
  <c r="K212" i="32" s="1"/>
  <c r="I211" i="32"/>
  <c r="K211" i="32" s="1"/>
  <c r="I210" i="32"/>
  <c r="K210" i="32" s="1"/>
  <c r="I209" i="32"/>
  <c r="K209" i="32" s="1"/>
  <c r="I208" i="32"/>
  <c r="K208" i="32" s="1"/>
  <c r="I207" i="32"/>
  <c r="K207" i="32" s="1"/>
  <c r="I206" i="32"/>
  <c r="K206" i="32" s="1"/>
  <c r="I205" i="32"/>
  <c r="K205" i="32" s="1"/>
  <c r="I204" i="32"/>
  <c r="K204" i="32" s="1"/>
  <c r="I203" i="32"/>
  <c r="K203" i="32" s="1"/>
  <c r="I202" i="32"/>
  <c r="K202" i="32" s="1"/>
  <c r="I201" i="32"/>
  <c r="K201" i="32" s="1"/>
  <c r="I200" i="32"/>
  <c r="K200" i="32" s="1"/>
  <c r="I199" i="32"/>
  <c r="K199" i="32" s="1"/>
  <c r="I198" i="32"/>
  <c r="K198" i="32" s="1"/>
  <c r="I197" i="32"/>
  <c r="K197" i="32" s="1"/>
  <c r="I196" i="32"/>
  <c r="K196" i="32" s="1"/>
  <c r="I195" i="32"/>
  <c r="K195" i="32" s="1"/>
  <c r="I194" i="32"/>
  <c r="K194" i="32" s="1"/>
  <c r="I193" i="32"/>
  <c r="K193" i="32" s="1"/>
  <c r="I192" i="32"/>
  <c r="K192" i="32" s="1"/>
  <c r="I191" i="32"/>
  <c r="K191" i="32" s="1"/>
  <c r="I190" i="32"/>
  <c r="K190" i="32" s="1"/>
  <c r="I189" i="32"/>
  <c r="K189" i="32" s="1"/>
  <c r="I188" i="32"/>
  <c r="K188" i="32" s="1"/>
  <c r="I187" i="32"/>
  <c r="K187" i="32" s="1"/>
  <c r="I186" i="32"/>
  <c r="K186" i="32" s="1"/>
  <c r="I185" i="32"/>
  <c r="K185" i="32" s="1"/>
  <c r="I184" i="32"/>
  <c r="K184" i="32" s="1"/>
  <c r="I183" i="32"/>
  <c r="K183" i="32" s="1"/>
  <c r="I182" i="32"/>
  <c r="K182" i="32" s="1"/>
  <c r="I181" i="32"/>
  <c r="K181" i="32" s="1"/>
  <c r="I180" i="32"/>
  <c r="K180" i="32" s="1"/>
  <c r="I179" i="32"/>
  <c r="K179" i="32" s="1"/>
  <c r="I178" i="32"/>
  <c r="K178" i="32" s="1"/>
  <c r="I177" i="32"/>
  <c r="K177" i="32" s="1"/>
  <c r="I176" i="32"/>
  <c r="K176" i="32" s="1"/>
  <c r="I175" i="32"/>
  <c r="K175" i="32" s="1"/>
  <c r="I174" i="32"/>
  <c r="K174" i="32" s="1"/>
  <c r="I173" i="32"/>
  <c r="K173" i="32" s="1"/>
  <c r="I172" i="32"/>
  <c r="K172" i="32" s="1"/>
  <c r="I171" i="32"/>
  <c r="K171" i="32" s="1"/>
  <c r="I170" i="32"/>
  <c r="K170" i="32" s="1"/>
  <c r="I169" i="32"/>
  <c r="K169" i="32" s="1"/>
  <c r="I168" i="32"/>
  <c r="K168" i="32" s="1"/>
  <c r="I167" i="32"/>
  <c r="K167" i="32" s="1"/>
  <c r="I166" i="32"/>
  <c r="K166" i="32" s="1"/>
  <c r="I165" i="32"/>
  <c r="K165" i="32" s="1"/>
  <c r="I164" i="32"/>
  <c r="K164" i="32" s="1"/>
  <c r="I163" i="32"/>
  <c r="K163" i="32" s="1"/>
  <c r="I162" i="32"/>
  <c r="K162" i="32" s="1"/>
  <c r="I161" i="32"/>
  <c r="K161" i="32" s="1"/>
  <c r="I160" i="32"/>
  <c r="K160" i="32" s="1"/>
  <c r="I159" i="32"/>
  <c r="K159" i="32" s="1"/>
  <c r="I158" i="32"/>
  <c r="K158" i="32" s="1"/>
  <c r="I157" i="32"/>
  <c r="K157" i="32" s="1"/>
  <c r="I156" i="32"/>
  <c r="K156" i="32" s="1"/>
  <c r="I155" i="32"/>
  <c r="K155" i="32" s="1"/>
  <c r="I154" i="32"/>
  <c r="K154" i="32" s="1"/>
  <c r="I153" i="32"/>
  <c r="K153" i="32" s="1"/>
  <c r="I152" i="32"/>
  <c r="K152" i="32" s="1"/>
  <c r="I151" i="32"/>
  <c r="K151" i="32" s="1"/>
  <c r="I150" i="32"/>
  <c r="K150" i="32" s="1"/>
  <c r="I149" i="32"/>
  <c r="K149" i="32" s="1"/>
  <c r="I148" i="32"/>
  <c r="K148" i="32" s="1"/>
  <c r="I147" i="32"/>
  <c r="K147" i="32" s="1"/>
  <c r="I146" i="32"/>
  <c r="K146" i="32" s="1"/>
  <c r="I145" i="32"/>
  <c r="K145" i="32" s="1"/>
  <c r="I144" i="32"/>
  <c r="K144" i="32" s="1"/>
  <c r="I143" i="32"/>
  <c r="K143" i="32" s="1"/>
  <c r="I142" i="32"/>
  <c r="K142" i="32" s="1"/>
  <c r="I141" i="32"/>
  <c r="K141" i="32" s="1"/>
  <c r="I140" i="32"/>
  <c r="K140" i="32" s="1"/>
  <c r="I139" i="32"/>
  <c r="K139" i="32" s="1"/>
  <c r="I138" i="32"/>
  <c r="K138" i="32" s="1"/>
  <c r="K137" i="32"/>
  <c r="I137" i="32"/>
  <c r="K136" i="32"/>
  <c r="I136" i="32"/>
  <c r="K135" i="32"/>
  <c r="I135" i="32"/>
  <c r="K134" i="32"/>
  <c r="I134" i="32"/>
  <c r="K133" i="32"/>
  <c r="I133" i="32"/>
  <c r="K132" i="32"/>
  <c r="I132" i="32"/>
  <c r="K131" i="32"/>
  <c r="I131" i="32"/>
  <c r="K130" i="32"/>
  <c r="I130" i="32"/>
  <c r="K129" i="32"/>
  <c r="I129" i="32"/>
  <c r="K128" i="32"/>
  <c r="I128" i="32"/>
  <c r="K127" i="32"/>
  <c r="I127" i="32"/>
  <c r="K126" i="32"/>
  <c r="I126" i="32"/>
  <c r="K125" i="32"/>
  <c r="I125" i="32"/>
  <c r="K124" i="32"/>
  <c r="I124" i="32"/>
  <c r="K123" i="32"/>
  <c r="I123" i="32"/>
  <c r="K122" i="32"/>
  <c r="I122" i="32"/>
  <c r="K121" i="32"/>
  <c r="I121" i="32"/>
  <c r="K120" i="32"/>
  <c r="I120" i="32"/>
  <c r="K119" i="32"/>
  <c r="I119" i="32"/>
  <c r="K118" i="32"/>
  <c r="I118" i="32"/>
  <c r="K117" i="32"/>
  <c r="I117" i="32"/>
  <c r="K116" i="32"/>
  <c r="I116" i="32"/>
  <c r="K115" i="32"/>
  <c r="I115" i="32"/>
  <c r="K114" i="32"/>
  <c r="I114" i="32"/>
  <c r="K113" i="32"/>
  <c r="I113" i="32"/>
  <c r="K112" i="32"/>
  <c r="I112" i="32"/>
  <c r="K111" i="32"/>
  <c r="I111" i="32"/>
  <c r="K110" i="32"/>
  <c r="I110" i="32"/>
  <c r="K109" i="32"/>
  <c r="I109" i="32"/>
  <c r="K108" i="32"/>
  <c r="I108" i="32"/>
  <c r="K107" i="32"/>
  <c r="I107" i="32"/>
  <c r="K106" i="32"/>
  <c r="I106" i="32"/>
  <c r="K105" i="32"/>
  <c r="I105" i="32"/>
  <c r="K104" i="32"/>
  <c r="I104" i="32"/>
  <c r="K103" i="32"/>
  <c r="I103" i="32"/>
  <c r="K102" i="32"/>
  <c r="I102" i="32"/>
  <c r="K101" i="32"/>
  <c r="I101" i="32"/>
  <c r="K100" i="32"/>
  <c r="I100" i="32"/>
  <c r="K99" i="32"/>
  <c r="I99" i="32"/>
  <c r="K98" i="32"/>
  <c r="I98" i="32"/>
  <c r="K97" i="32"/>
  <c r="I97" i="32"/>
  <c r="K96" i="32"/>
  <c r="I96" i="32"/>
  <c r="K95" i="32"/>
  <c r="I95" i="32"/>
  <c r="K94" i="32"/>
  <c r="I94" i="32"/>
  <c r="K93" i="32"/>
  <c r="I93" i="32"/>
  <c r="K92" i="32"/>
  <c r="I92" i="32"/>
  <c r="K91" i="32"/>
  <c r="I91" i="32"/>
  <c r="K90" i="32"/>
  <c r="I90" i="32"/>
  <c r="K89" i="32"/>
  <c r="I89" i="32"/>
  <c r="K88" i="32"/>
  <c r="I88" i="32"/>
  <c r="K87" i="32"/>
  <c r="I87" i="32"/>
  <c r="K86" i="32"/>
  <c r="I86" i="32"/>
  <c r="K85" i="32"/>
  <c r="I85" i="32"/>
  <c r="K84" i="32"/>
  <c r="I84" i="32"/>
  <c r="K83" i="32"/>
  <c r="I83" i="32"/>
  <c r="K82" i="32"/>
  <c r="I82" i="32"/>
  <c r="K81" i="32"/>
  <c r="I81" i="32"/>
  <c r="K80" i="32"/>
  <c r="I80" i="32"/>
  <c r="K79" i="32"/>
  <c r="I79" i="32"/>
  <c r="K78" i="32"/>
  <c r="I78" i="32"/>
  <c r="K77" i="32"/>
  <c r="I77" i="32"/>
  <c r="K76" i="32"/>
  <c r="I76" i="32"/>
  <c r="K75" i="32"/>
  <c r="I75" i="32"/>
  <c r="K74" i="32"/>
  <c r="I74" i="32"/>
  <c r="K73" i="32"/>
  <c r="I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C5" i="32"/>
  <c r="A2" i="32"/>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K4" i="33"/>
  <c r="A2" i="33"/>
  <c r="C5" i="33" s="1"/>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K4" i="42"/>
  <c r="A2" i="42"/>
  <c r="C5" i="42" s="1"/>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4" i="39"/>
  <c r="A2" i="39"/>
  <c r="C5" i="39" s="1"/>
  <c r="I310" i="38"/>
  <c r="I309" i="38"/>
  <c r="I308" i="38"/>
  <c r="I307" i="38"/>
  <c r="I306" i="38"/>
  <c r="I305" i="38"/>
  <c r="I304" i="38"/>
  <c r="I303" i="38"/>
  <c r="I302" i="38"/>
  <c r="I301" i="38"/>
  <c r="I300" i="38"/>
  <c r="K300" i="38" s="1"/>
  <c r="I299" i="38"/>
  <c r="K299" i="38" s="1"/>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s="1"/>
  <c r="I190" i="38"/>
  <c r="K190" i="38" s="1"/>
  <c r="I189" i="38"/>
  <c r="K189" i="38" s="1"/>
  <c r="I188" i="38"/>
  <c r="K188" i="38" s="1"/>
  <c r="I187" i="38"/>
  <c r="K187" i="38" s="1"/>
  <c r="I186" i="38"/>
  <c r="K186" i="38" s="1"/>
  <c r="I185" i="38"/>
  <c r="K185" i="38" s="1"/>
  <c r="I184" i="38"/>
  <c r="K184" i="38" s="1"/>
  <c r="I183" i="38"/>
  <c r="K183" i="38" s="1"/>
  <c r="I182" i="38"/>
  <c r="K182" i="38" s="1"/>
  <c r="I181" i="38"/>
  <c r="K181" i="38" s="1"/>
  <c r="I180" i="38"/>
  <c r="K180" i="38" s="1"/>
  <c r="I179" i="38"/>
  <c r="K179" i="38" s="1"/>
  <c r="I178" i="38"/>
  <c r="K178" i="38" s="1"/>
  <c r="I177" i="38"/>
  <c r="K177" i="38" s="1"/>
  <c r="I176" i="38"/>
  <c r="K176" i="38" s="1"/>
  <c r="I175" i="38"/>
  <c r="K175" i="38" s="1"/>
  <c r="I174" i="38"/>
  <c r="K174" i="38" s="1"/>
  <c r="I173" i="38"/>
  <c r="K173" i="38" s="1"/>
  <c r="I172" i="38"/>
  <c r="K172" i="38" s="1"/>
  <c r="I171" i="38"/>
  <c r="K171" i="38" s="1"/>
  <c r="I170" i="38"/>
  <c r="K170" i="38" s="1"/>
  <c r="I169" i="38"/>
  <c r="K169" i="38" s="1"/>
  <c r="I168" i="38"/>
  <c r="K168" i="38" s="1"/>
  <c r="I167" i="38"/>
  <c r="K167" i="38" s="1"/>
  <c r="I166" i="38"/>
  <c r="K166" i="38" s="1"/>
  <c r="I165" i="38"/>
  <c r="K165" i="38" s="1"/>
  <c r="I164" i="38"/>
  <c r="K164" i="38" s="1"/>
  <c r="I163" i="38"/>
  <c r="K163" i="38" s="1"/>
  <c r="I162" i="38"/>
  <c r="K162" i="38" s="1"/>
  <c r="I161" i="38"/>
  <c r="K161" i="38" s="1"/>
  <c r="I160" i="38"/>
  <c r="K160" i="38" s="1"/>
  <c r="I159" i="38"/>
  <c r="K159" i="38" s="1"/>
  <c r="I158" i="38"/>
  <c r="K158" i="38" s="1"/>
  <c r="I157" i="38"/>
  <c r="K157" i="38" s="1"/>
  <c r="I156" i="38"/>
  <c r="K156" i="38" s="1"/>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L16" i="38"/>
  <c r="K16" i="38"/>
  <c r="L15" i="38"/>
  <c r="K15" i="38"/>
  <c r="L14" i="38"/>
  <c r="K14" i="38"/>
  <c r="L13" i="38"/>
  <c r="K13" i="38"/>
  <c r="L12" i="38"/>
  <c r="K12" i="38"/>
  <c r="L11" i="38"/>
  <c r="K11" i="38"/>
  <c r="K4" i="38"/>
  <c r="A2" i="38"/>
  <c r="C5" i="38" s="1"/>
  <c r="I310" i="34"/>
  <c r="I309" i="34"/>
  <c r="I308" i="34"/>
  <c r="I307" i="34"/>
  <c r="I306" i="34"/>
  <c r="I305" i="34"/>
  <c r="I304" i="34"/>
  <c r="I303" i="34"/>
  <c r="I302" i="34"/>
  <c r="I301" i="34"/>
  <c r="I300" i="34"/>
  <c r="K300" i="34" s="1"/>
  <c r="I299" i="34"/>
  <c r="K299" i="34" s="1"/>
  <c r="I298" i="34"/>
  <c r="K298" i="34" s="1"/>
  <c r="I297" i="34"/>
  <c r="K297" i="34" s="1"/>
  <c r="I296" i="34"/>
  <c r="K296" i="34" s="1"/>
  <c r="I295" i="34"/>
  <c r="K295" i="34" s="1"/>
  <c r="I294" i="34"/>
  <c r="K294" i="34" s="1"/>
  <c r="I293" i="34"/>
  <c r="K293" i="34" s="1"/>
  <c r="I292" i="34"/>
  <c r="K292" i="34" s="1"/>
  <c r="I291" i="34"/>
  <c r="K291" i="34" s="1"/>
  <c r="I290" i="34"/>
  <c r="K290" i="34" s="1"/>
  <c r="I289" i="34"/>
  <c r="K289" i="34" s="1"/>
  <c r="I288" i="34"/>
  <c r="K288" i="34" s="1"/>
  <c r="I287" i="34"/>
  <c r="K287" i="34" s="1"/>
  <c r="I286" i="34"/>
  <c r="K286" i="34" s="1"/>
  <c r="I285" i="34"/>
  <c r="K285" i="34" s="1"/>
  <c r="I284" i="34"/>
  <c r="K284" i="34" s="1"/>
  <c r="K283" i="34"/>
  <c r="I283" i="34"/>
  <c r="I282" i="34"/>
  <c r="K282" i="34" s="1"/>
  <c r="I281" i="34"/>
  <c r="K281" i="34" s="1"/>
  <c r="I280" i="34"/>
  <c r="K280" i="34" s="1"/>
  <c r="K279" i="34"/>
  <c r="I279" i="34"/>
  <c r="I278" i="34"/>
  <c r="K278" i="34" s="1"/>
  <c r="I277" i="34"/>
  <c r="K277" i="34" s="1"/>
  <c r="I276" i="34"/>
  <c r="K276" i="34" s="1"/>
  <c r="K275" i="34"/>
  <c r="I275" i="34"/>
  <c r="I274" i="34"/>
  <c r="K274" i="34" s="1"/>
  <c r="I273" i="34"/>
  <c r="K273" i="34" s="1"/>
  <c r="I272" i="34"/>
  <c r="K272" i="34" s="1"/>
  <c r="K271" i="34"/>
  <c r="I271" i="34"/>
  <c r="I270" i="34"/>
  <c r="K270" i="34" s="1"/>
  <c r="I269" i="34"/>
  <c r="K269" i="34" s="1"/>
  <c r="I268" i="34"/>
  <c r="K268" i="34" s="1"/>
  <c r="I267" i="34"/>
  <c r="K267" i="34" s="1"/>
  <c r="I266" i="34"/>
  <c r="K266" i="34" s="1"/>
  <c r="I265" i="34"/>
  <c r="K265" i="34" s="1"/>
  <c r="I264" i="34"/>
  <c r="K264" i="34" s="1"/>
  <c r="I263" i="34"/>
  <c r="K263" i="34" s="1"/>
  <c r="I262" i="34"/>
  <c r="K262" i="34" s="1"/>
  <c r="I261" i="34"/>
  <c r="K261" i="34" s="1"/>
  <c r="I260" i="34"/>
  <c r="K260" i="34" s="1"/>
  <c r="I259" i="34"/>
  <c r="K259" i="34" s="1"/>
  <c r="I258" i="34"/>
  <c r="K258" i="34" s="1"/>
  <c r="I257" i="34"/>
  <c r="K257" i="34" s="1"/>
  <c r="I256" i="34"/>
  <c r="K256" i="34" s="1"/>
  <c r="I255" i="34"/>
  <c r="K255" i="34" s="1"/>
  <c r="I254" i="34"/>
  <c r="K254" i="34" s="1"/>
  <c r="I253" i="34"/>
  <c r="K253" i="34" s="1"/>
  <c r="I252" i="34"/>
  <c r="K252" i="34" s="1"/>
  <c r="I251" i="34"/>
  <c r="K251" i="34" s="1"/>
  <c r="I250" i="34"/>
  <c r="K250" i="34" s="1"/>
  <c r="I249" i="34"/>
  <c r="K249" i="34" s="1"/>
  <c r="I248" i="34"/>
  <c r="K248" i="34" s="1"/>
  <c r="I247" i="34"/>
  <c r="K247" i="34" s="1"/>
  <c r="I246" i="34"/>
  <c r="K246" i="34" s="1"/>
  <c r="I245" i="34"/>
  <c r="K245" i="34" s="1"/>
  <c r="I244" i="34"/>
  <c r="K244" i="34" s="1"/>
  <c r="I243" i="34"/>
  <c r="K243" i="34" s="1"/>
  <c r="I242" i="34"/>
  <c r="K242" i="34" s="1"/>
  <c r="I241" i="34"/>
  <c r="K241" i="34" s="1"/>
  <c r="I240" i="34"/>
  <c r="K240" i="34" s="1"/>
  <c r="I239" i="34"/>
  <c r="K239" i="34" s="1"/>
  <c r="I238" i="34"/>
  <c r="K238" i="34" s="1"/>
  <c r="I237" i="34"/>
  <c r="K237" i="34" s="1"/>
  <c r="I236" i="34"/>
  <c r="K236" i="34" s="1"/>
  <c r="I235" i="34"/>
  <c r="K235" i="34" s="1"/>
  <c r="I234" i="34"/>
  <c r="K234" i="34" s="1"/>
  <c r="I233" i="34"/>
  <c r="K233" i="34" s="1"/>
  <c r="I232" i="34"/>
  <c r="K232" i="34" s="1"/>
  <c r="I231" i="34"/>
  <c r="K231" i="34" s="1"/>
  <c r="I230" i="34"/>
  <c r="K230" i="34" s="1"/>
  <c r="I229" i="34"/>
  <c r="K229" i="34" s="1"/>
  <c r="I228" i="34"/>
  <c r="K228" i="34" s="1"/>
  <c r="I227" i="34"/>
  <c r="K227" i="34" s="1"/>
  <c r="I226" i="34"/>
  <c r="K226" i="34" s="1"/>
  <c r="I225" i="34"/>
  <c r="K225" i="34" s="1"/>
  <c r="I224" i="34"/>
  <c r="K224" i="34" s="1"/>
  <c r="I223" i="34"/>
  <c r="K223" i="34" s="1"/>
  <c r="I222" i="34"/>
  <c r="K222" i="34" s="1"/>
  <c r="I221" i="34"/>
  <c r="K221" i="34" s="1"/>
  <c r="I220" i="34"/>
  <c r="K220" i="34" s="1"/>
  <c r="I219" i="34"/>
  <c r="K219" i="34" s="1"/>
  <c r="I218" i="34"/>
  <c r="K218" i="34" s="1"/>
  <c r="I217" i="34"/>
  <c r="K217" i="34" s="1"/>
  <c r="I216" i="34"/>
  <c r="K216" i="34" s="1"/>
  <c r="I215" i="34"/>
  <c r="K215" i="34" s="1"/>
  <c r="I214" i="34"/>
  <c r="K214" i="34" s="1"/>
  <c r="I213" i="34"/>
  <c r="K213" i="34" s="1"/>
  <c r="I212" i="34"/>
  <c r="K212" i="34" s="1"/>
  <c r="I211" i="34"/>
  <c r="K211" i="34" s="1"/>
  <c r="I210" i="34"/>
  <c r="K210" i="34" s="1"/>
  <c r="I209" i="34"/>
  <c r="K209" i="34" s="1"/>
  <c r="I208" i="34"/>
  <c r="K208" i="34" s="1"/>
  <c r="I207" i="34"/>
  <c r="K207" i="34" s="1"/>
  <c r="I206" i="34"/>
  <c r="K206" i="34" s="1"/>
  <c r="I205" i="34"/>
  <c r="K205" i="34" s="1"/>
  <c r="I204" i="34"/>
  <c r="K204" i="34" s="1"/>
  <c r="I203" i="34"/>
  <c r="K203" i="34" s="1"/>
  <c r="I202" i="34"/>
  <c r="K202" i="34" s="1"/>
  <c r="I201" i="34"/>
  <c r="K201" i="34" s="1"/>
  <c r="I200" i="34"/>
  <c r="K200" i="34" s="1"/>
  <c r="I199" i="34"/>
  <c r="K199" i="34" s="1"/>
  <c r="I198" i="34"/>
  <c r="K198" i="34" s="1"/>
  <c r="I197" i="34"/>
  <c r="K197" i="34" s="1"/>
  <c r="I196" i="34"/>
  <c r="K196" i="34" s="1"/>
  <c r="I195" i="34"/>
  <c r="K195" i="34" s="1"/>
  <c r="I194" i="34"/>
  <c r="K194" i="34" s="1"/>
  <c r="I193" i="34"/>
  <c r="K193" i="34" s="1"/>
  <c r="I192" i="34"/>
  <c r="K192" i="34" s="1"/>
  <c r="I191" i="34"/>
  <c r="K191" i="34" s="1"/>
  <c r="I190" i="34"/>
  <c r="K190" i="34" s="1"/>
  <c r="I189" i="34"/>
  <c r="K189" i="34" s="1"/>
  <c r="I188" i="34"/>
  <c r="K188" i="34" s="1"/>
  <c r="I187" i="34"/>
  <c r="K187" i="34" s="1"/>
  <c r="I186" i="34"/>
  <c r="K186" i="34" s="1"/>
  <c r="I185" i="34"/>
  <c r="K185" i="34" s="1"/>
  <c r="I184" i="34"/>
  <c r="K184" i="34" s="1"/>
  <c r="I183" i="34"/>
  <c r="K183" i="34" s="1"/>
  <c r="I182" i="34"/>
  <c r="K182" i="34" s="1"/>
  <c r="I181" i="34"/>
  <c r="K181" i="34" s="1"/>
  <c r="I180" i="34"/>
  <c r="K180" i="34" s="1"/>
  <c r="I179" i="34"/>
  <c r="K179" i="34" s="1"/>
  <c r="I178" i="34"/>
  <c r="K178" i="34" s="1"/>
  <c r="I177" i="34"/>
  <c r="K177" i="34" s="1"/>
  <c r="I176" i="34"/>
  <c r="K176" i="34" s="1"/>
  <c r="I175" i="34"/>
  <c r="K175" i="34" s="1"/>
  <c r="I174" i="34"/>
  <c r="K174" i="34" s="1"/>
  <c r="I173" i="34"/>
  <c r="K173" i="34" s="1"/>
  <c r="I172" i="34"/>
  <c r="K172" i="34" s="1"/>
  <c r="I171" i="34"/>
  <c r="K171" i="34" s="1"/>
  <c r="I170" i="34"/>
  <c r="K170" i="34" s="1"/>
  <c r="I169" i="34"/>
  <c r="K169" i="34" s="1"/>
  <c r="I168" i="34"/>
  <c r="K168" i="34" s="1"/>
  <c r="I167" i="34"/>
  <c r="K167" i="34" s="1"/>
  <c r="I166" i="34"/>
  <c r="K166" i="34" s="1"/>
  <c r="I165" i="34"/>
  <c r="K165" i="34" s="1"/>
  <c r="I164" i="34"/>
  <c r="K164" i="34" s="1"/>
  <c r="I163" i="34"/>
  <c r="K163" i="34" s="1"/>
  <c r="I162" i="34"/>
  <c r="K162" i="34" s="1"/>
  <c r="I161" i="34"/>
  <c r="K161" i="34" s="1"/>
  <c r="I160" i="34"/>
  <c r="K160" i="34" s="1"/>
  <c r="I159" i="34"/>
  <c r="K159" i="34" s="1"/>
  <c r="I158" i="34"/>
  <c r="K158" i="34" s="1"/>
  <c r="I157" i="34"/>
  <c r="K157" i="34" s="1"/>
  <c r="I156" i="34"/>
  <c r="K156" i="34" s="1"/>
  <c r="I155" i="34"/>
  <c r="K155" i="34" s="1"/>
  <c r="I154" i="34"/>
  <c r="K154" i="34" s="1"/>
  <c r="I153" i="34"/>
  <c r="K153" i="34" s="1"/>
  <c r="I152" i="34"/>
  <c r="K152" i="34" s="1"/>
  <c r="I151" i="34"/>
  <c r="K151" i="34" s="1"/>
  <c r="I150" i="34"/>
  <c r="K150" i="34" s="1"/>
  <c r="I149" i="34"/>
  <c r="K149" i="34" s="1"/>
  <c r="I148" i="34"/>
  <c r="K148" i="34" s="1"/>
  <c r="I147" i="34"/>
  <c r="K147" i="34" s="1"/>
  <c r="I146" i="34"/>
  <c r="K146" i="34" s="1"/>
  <c r="I145" i="34"/>
  <c r="K145" i="34" s="1"/>
  <c r="I144" i="34"/>
  <c r="K144" i="34" s="1"/>
  <c r="I143" i="34"/>
  <c r="K143" i="34" s="1"/>
  <c r="I142" i="34"/>
  <c r="K142" i="34" s="1"/>
  <c r="I141" i="34"/>
  <c r="K141" i="34" s="1"/>
  <c r="I140" i="34"/>
  <c r="K140" i="34" s="1"/>
  <c r="I139" i="34"/>
  <c r="K139" i="34" s="1"/>
  <c r="I138" i="34"/>
  <c r="K138" i="34" s="1"/>
  <c r="I137" i="34"/>
  <c r="K137" i="34" s="1"/>
  <c r="I136" i="34"/>
  <c r="K136" i="34" s="1"/>
  <c r="I135" i="34"/>
  <c r="K135" i="34" s="1"/>
  <c r="I134" i="34"/>
  <c r="K134" i="34" s="1"/>
  <c r="I133" i="34"/>
  <c r="K133" i="34" s="1"/>
  <c r="I132" i="34"/>
  <c r="K132" i="34" s="1"/>
  <c r="I131" i="34"/>
  <c r="K131" i="34" s="1"/>
  <c r="I130" i="34"/>
  <c r="K130" i="34" s="1"/>
  <c r="I129" i="34"/>
  <c r="K129" i="34" s="1"/>
  <c r="I128" i="34"/>
  <c r="K128" i="34" s="1"/>
  <c r="I127" i="34"/>
  <c r="K127" i="34" s="1"/>
  <c r="I126" i="34"/>
  <c r="K126" i="34" s="1"/>
  <c r="I125" i="34"/>
  <c r="K125" i="34" s="1"/>
  <c r="I124" i="34"/>
  <c r="K124" i="34" s="1"/>
  <c r="I123" i="34"/>
  <c r="K123" i="34" s="1"/>
  <c r="I122" i="34"/>
  <c r="K122" i="34" s="1"/>
  <c r="I121" i="34"/>
  <c r="K121" i="34" s="1"/>
  <c r="I120" i="34"/>
  <c r="K120" i="34" s="1"/>
  <c r="I119" i="34"/>
  <c r="K119" i="34" s="1"/>
  <c r="I118" i="34"/>
  <c r="K118" i="34" s="1"/>
  <c r="I117" i="34"/>
  <c r="K117" i="34" s="1"/>
  <c r="I116" i="34"/>
  <c r="K116" i="34" s="1"/>
  <c r="I115" i="34"/>
  <c r="K115" i="34" s="1"/>
  <c r="I114" i="34"/>
  <c r="K114" i="34" s="1"/>
  <c r="I113" i="34"/>
  <c r="K113" i="34" s="1"/>
  <c r="I112" i="34"/>
  <c r="K112" i="34" s="1"/>
  <c r="I111" i="34"/>
  <c r="K111" i="34" s="1"/>
  <c r="I110" i="34"/>
  <c r="K110" i="34" s="1"/>
  <c r="I109" i="34"/>
  <c r="K109" i="34" s="1"/>
  <c r="I108" i="34"/>
  <c r="K108" i="34" s="1"/>
  <c r="I107" i="34"/>
  <c r="K107" i="34" s="1"/>
  <c r="I106" i="34"/>
  <c r="K106" i="34" s="1"/>
  <c r="I105" i="34"/>
  <c r="K105" i="34" s="1"/>
  <c r="I104" i="34"/>
  <c r="K104" i="34" s="1"/>
  <c r="I103" i="34"/>
  <c r="K103" i="34" s="1"/>
  <c r="I102" i="34"/>
  <c r="K102" i="34" s="1"/>
  <c r="I101" i="34"/>
  <c r="K101" i="34" s="1"/>
  <c r="I100" i="34"/>
  <c r="K100" i="34" s="1"/>
  <c r="I99" i="34"/>
  <c r="K99" i="34" s="1"/>
  <c r="I98" i="34"/>
  <c r="K98" i="34" s="1"/>
  <c r="I97" i="34"/>
  <c r="K97" i="34" s="1"/>
  <c r="I96" i="34"/>
  <c r="K96" i="34" s="1"/>
  <c r="I95" i="34"/>
  <c r="K95" i="34" s="1"/>
  <c r="I94" i="34"/>
  <c r="K94" i="34" s="1"/>
  <c r="I93" i="34"/>
  <c r="K93" i="34" s="1"/>
  <c r="I92" i="34"/>
  <c r="K92" i="34" s="1"/>
  <c r="I91" i="34"/>
  <c r="K91" i="34" s="1"/>
  <c r="I90" i="34"/>
  <c r="K90" i="34" s="1"/>
  <c r="I89" i="34"/>
  <c r="K89" i="34" s="1"/>
  <c r="I88" i="34"/>
  <c r="K88" i="34" s="1"/>
  <c r="I87" i="34"/>
  <c r="K87" i="34" s="1"/>
  <c r="I86" i="34"/>
  <c r="K86" i="34" s="1"/>
  <c r="I85" i="34"/>
  <c r="K85" i="34" s="1"/>
  <c r="I84" i="34"/>
  <c r="K84" i="34" s="1"/>
  <c r="I83" i="34"/>
  <c r="K83" i="34" s="1"/>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A2" i="34"/>
  <c r="C5" i="34" s="1"/>
  <c r="I310" i="35"/>
  <c r="I309" i="35"/>
  <c r="I308" i="35"/>
  <c r="I307" i="35"/>
  <c r="I306" i="35"/>
  <c r="I305" i="35"/>
  <c r="I304" i="35"/>
  <c r="I303" i="35"/>
  <c r="I302" i="35"/>
  <c r="I301" i="35"/>
  <c r="I300" i="35"/>
  <c r="K300" i="35" s="1"/>
  <c r="I299" i="35"/>
  <c r="K299" i="35" s="1"/>
  <c r="I298" i="35"/>
  <c r="K298" i="35" s="1"/>
  <c r="I297" i="35"/>
  <c r="K297" i="35" s="1"/>
  <c r="I296" i="35"/>
  <c r="K296" i="35" s="1"/>
  <c r="I295" i="35"/>
  <c r="K295" i="35" s="1"/>
  <c r="I294" i="35"/>
  <c r="K294" i="35" s="1"/>
  <c r="I293" i="35"/>
  <c r="K293" i="35" s="1"/>
  <c r="I292" i="35"/>
  <c r="K292" i="35" s="1"/>
  <c r="I291" i="35"/>
  <c r="K291" i="35" s="1"/>
  <c r="I290" i="35"/>
  <c r="K290" i="35" s="1"/>
  <c r="I289" i="35"/>
  <c r="K289" i="35" s="1"/>
  <c r="I288" i="35"/>
  <c r="K288" i="35" s="1"/>
  <c r="I287" i="35"/>
  <c r="K287" i="35" s="1"/>
  <c r="I286" i="35"/>
  <c r="K286" i="35" s="1"/>
  <c r="I285" i="35"/>
  <c r="K285" i="35" s="1"/>
  <c r="I284" i="35"/>
  <c r="K284" i="35" s="1"/>
  <c r="I283" i="35"/>
  <c r="K283" i="35" s="1"/>
  <c r="I282" i="35"/>
  <c r="K282" i="35" s="1"/>
  <c r="I281" i="35"/>
  <c r="K281" i="35" s="1"/>
  <c r="I280" i="35"/>
  <c r="K280" i="35" s="1"/>
  <c r="I279" i="35"/>
  <c r="K279" i="35" s="1"/>
  <c r="I278" i="35"/>
  <c r="K278" i="35" s="1"/>
  <c r="I277" i="35"/>
  <c r="K277" i="35" s="1"/>
  <c r="I276" i="35"/>
  <c r="K276" i="35" s="1"/>
  <c r="I275" i="35"/>
  <c r="K275" i="35" s="1"/>
  <c r="I274" i="35"/>
  <c r="K274" i="35" s="1"/>
  <c r="I273" i="35"/>
  <c r="K273" i="35" s="1"/>
  <c r="I272" i="35"/>
  <c r="K272" i="35" s="1"/>
  <c r="I271" i="35"/>
  <c r="K271" i="35" s="1"/>
  <c r="I270" i="35"/>
  <c r="K270" i="35" s="1"/>
  <c r="I269" i="35"/>
  <c r="K269" i="35" s="1"/>
  <c r="I268" i="35"/>
  <c r="K268" i="35" s="1"/>
  <c r="I267" i="35"/>
  <c r="K267" i="35" s="1"/>
  <c r="I266" i="35"/>
  <c r="K266" i="35" s="1"/>
  <c r="I265" i="35"/>
  <c r="K265" i="35" s="1"/>
  <c r="I264" i="35"/>
  <c r="K264" i="35" s="1"/>
  <c r="I263" i="35"/>
  <c r="K263" i="35" s="1"/>
  <c r="I262" i="35"/>
  <c r="K262" i="35" s="1"/>
  <c r="I261" i="35"/>
  <c r="K261" i="35" s="1"/>
  <c r="I260" i="35"/>
  <c r="K260" i="35" s="1"/>
  <c r="I259" i="35"/>
  <c r="K259" i="35" s="1"/>
  <c r="I258" i="35"/>
  <c r="K258" i="35" s="1"/>
  <c r="I257" i="35"/>
  <c r="K257" i="35" s="1"/>
  <c r="I256" i="35"/>
  <c r="K256" i="35" s="1"/>
  <c r="I255" i="35"/>
  <c r="K255" i="35" s="1"/>
  <c r="I254" i="35"/>
  <c r="K254" i="35" s="1"/>
  <c r="I253" i="35"/>
  <c r="K253" i="35" s="1"/>
  <c r="I252" i="35"/>
  <c r="K252" i="35" s="1"/>
  <c r="I251" i="35"/>
  <c r="K251" i="35" s="1"/>
  <c r="I250" i="35"/>
  <c r="K250" i="35" s="1"/>
  <c r="I249" i="35"/>
  <c r="K249" i="35" s="1"/>
  <c r="I248" i="35"/>
  <c r="K248" i="35" s="1"/>
  <c r="I247" i="35"/>
  <c r="K247" i="35" s="1"/>
  <c r="I246" i="35"/>
  <c r="K246" i="35" s="1"/>
  <c r="I245" i="35"/>
  <c r="K245" i="35" s="1"/>
  <c r="I244" i="35"/>
  <c r="K244" i="35" s="1"/>
  <c r="I243" i="35"/>
  <c r="K243" i="35" s="1"/>
  <c r="I242" i="35"/>
  <c r="K242" i="35" s="1"/>
  <c r="I241" i="35"/>
  <c r="K241" i="35" s="1"/>
  <c r="I240" i="35"/>
  <c r="K240" i="35" s="1"/>
  <c r="I239" i="35"/>
  <c r="K239" i="35" s="1"/>
  <c r="I238" i="35"/>
  <c r="K238" i="35" s="1"/>
  <c r="I237" i="35"/>
  <c r="K237" i="35" s="1"/>
  <c r="I236" i="35"/>
  <c r="K236" i="35" s="1"/>
  <c r="I235" i="35"/>
  <c r="K235" i="35" s="1"/>
  <c r="I234" i="35"/>
  <c r="K234" i="35" s="1"/>
  <c r="I233" i="35"/>
  <c r="K233" i="35" s="1"/>
  <c r="I232" i="35"/>
  <c r="K232" i="35" s="1"/>
  <c r="I231" i="35"/>
  <c r="K231" i="35" s="1"/>
  <c r="I230" i="35"/>
  <c r="K230" i="35" s="1"/>
  <c r="I229" i="35"/>
  <c r="K229" i="35" s="1"/>
  <c r="I228" i="35"/>
  <c r="K228" i="35" s="1"/>
  <c r="I227" i="35"/>
  <c r="K227" i="35" s="1"/>
  <c r="I226" i="35"/>
  <c r="K226" i="35" s="1"/>
  <c r="I225" i="35"/>
  <c r="K225" i="35" s="1"/>
  <c r="I224" i="35"/>
  <c r="K224" i="35" s="1"/>
  <c r="I223" i="35"/>
  <c r="K223" i="35" s="1"/>
  <c r="I222" i="35"/>
  <c r="K222" i="35" s="1"/>
  <c r="I221" i="35"/>
  <c r="K221" i="35" s="1"/>
  <c r="I220" i="35"/>
  <c r="K220" i="35" s="1"/>
  <c r="I219" i="35"/>
  <c r="K219" i="35" s="1"/>
  <c r="I218" i="35"/>
  <c r="K218" i="35" s="1"/>
  <c r="I217" i="35"/>
  <c r="K217" i="35" s="1"/>
  <c r="I216" i="35"/>
  <c r="K216" i="35" s="1"/>
  <c r="I215" i="35"/>
  <c r="K215" i="35" s="1"/>
  <c r="I214" i="35"/>
  <c r="K214" i="35" s="1"/>
  <c r="I213" i="35"/>
  <c r="K213" i="35" s="1"/>
  <c r="I212" i="35"/>
  <c r="K212" i="35" s="1"/>
  <c r="I211" i="35"/>
  <c r="K211" i="35" s="1"/>
  <c r="I210" i="35"/>
  <c r="K210" i="35" s="1"/>
  <c r="I209" i="35"/>
  <c r="K209" i="35" s="1"/>
  <c r="I208" i="35"/>
  <c r="K208" i="35" s="1"/>
  <c r="I207" i="35"/>
  <c r="K207" i="35" s="1"/>
  <c r="I206" i="35"/>
  <c r="K206" i="35" s="1"/>
  <c r="I205" i="35"/>
  <c r="K205" i="35" s="1"/>
  <c r="I204" i="35"/>
  <c r="K204" i="35" s="1"/>
  <c r="I203" i="35"/>
  <c r="K203" i="35" s="1"/>
  <c r="I202" i="35"/>
  <c r="K202" i="35" s="1"/>
  <c r="I201" i="35"/>
  <c r="K201" i="35" s="1"/>
  <c r="I200" i="35"/>
  <c r="K200" i="35" s="1"/>
  <c r="I199" i="35"/>
  <c r="K199" i="35" s="1"/>
  <c r="I198" i="35"/>
  <c r="K198" i="35" s="1"/>
  <c r="I197" i="35"/>
  <c r="K197" i="35" s="1"/>
  <c r="I196" i="35"/>
  <c r="K196" i="35" s="1"/>
  <c r="I195" i="35"/>
  <c r="K195" i="35" s="1"/>
  <c r="I194" i="35"/>
  <c r="K194" i="35" s="1"/>
  <c r="I193" i="35"/>
  <c r="K193" i="35" s="1"/>
  <c r="I192" i="35"/>
  <c r="K192" i="35" s="1"/>
  <c r="I191" i="35"/>
  <c r="K191" i="35" s="1"/>
  <c r="I190" i="35"/>
  <c r="K190" i="35" s="1"/>
  <c r="I189" i="35"/>
  <c r="K189" i="35" s="1"/>
  <c r="I188" i="35"/>
  <c r="K188" i="35" s="1"/>
  <c r="I187" i="35"/>
  <c r="K187" i="35" s="1"/>
  <c r="I186" i="35"/>
  <c r="K186" i="35" s="1"/>
  <c r="I185" i="35"/>
  <c r="K185" i="35" s="1"/>
  <c r="I184" i="35"/>
  <c r="K184" i="35" s="1"/>
  <c r="I183" i="35"/>
  <c r="K183" i="35" s="1"/>
  <c r="I182" i="35"/>
  <c r="K182" i="35" s="1"/>
  <c r="I181" i="35"/>
  <c r="K181" i="35" s="1"/>
  <c r="I180" i="35"/>
  <c r="K180" i="35" s="1"/>
  <c r="I179" i="35"/>
  <c r="K179" i="35" s="1"/>
  <c r="I178" i="35"/>
  <c r="K178" i="35" s="1"/>
  <c r="I177" i="35"/>
  <c r="K177" i="35" s="1"/>
  <c r="I176" i="35"/>
  <c r="K176" i="35" s="1"/>
  <c r="I175" i="35"/>
  <c r="K175" i="35" s="1"/>
  <c r="I174" i="35"/>
  <c r="K174" i="35" s="1"/>
  <c r="I173" i="35"/>
  <c r="K173" i="35" s="1"/>
  <c r="I172" i="35"/>
  <c r="K172" i="35" s="1"/>
  <c r="I171" i="35"/>
  <c r="K171" i="35" s="1"/>
  <c r="I170" i="35"/>
  <c r="K170" i="35" s="1"/>
  <c r="I169" i="35"/>
  <c r="K169" i="35" s="1"/>
  <c r="I168" i="35"/>
  <c r="K168" i="35" s="1"/>
  <c r="I167" i="35"/>
  <c r="K167" i="35" s="1"/>
  <c r="I166" i="35"/>
  <c r="K166" i="35" s="1"/>
  <c r="I165" i="35"/>
  <c r="K165" i="35" s="1"/>
  <c r="I164" i="35"/>
  <c r="K164" i="35" s="1"/>
  <c r="I163" i="35"/>
  <c r="K163" i="35" s="1"/>
  <c r="I162" i="35"/>
  <c r="K162" i="35" s="1"/>
  <c r="I161" i="35"/>
  <c r="K161" i="35" s="1"/>
  <c r="I160" i="35"/>
  <c r="K160" i="35" s="1"/>
  <c r="I159" i="35"/>
  <c r="K159" i="35" s="1"/>
  <c r="I158" i="35"/>
  <c r="K158" i="35" s="1"/>
  <c r="I157" i="35"/>
  <c r="K157" i="35" s="1"/>
  <c r="I156" i="35"/>
  <c r="K156" i="35" s="1"/>
  <c r="I155" i="35"/>
  <c r="K155" i="35" s="1"/>
  <c r="I154" i="35"/>
  <c r="K154" i="35" s="1"/>
  <c r="I153" i="35"/>
  <c r="K153" i="35" s="1"/>
  <c r="I152" i="35"/>
  <c r="K152" i="35" s="1"/>
  <c r="I151" i="35"/>
  <c r="K151" i="35" s="1"/>
  <c r="I150" i="35"/>
  <c r="K150" i="35" s="1"/>
  <c r="I149" i="35"/>
  <c r="K149" i="35" s="1"/>
  <c r="I148" i="35"/>
  <c r="K148" i="35" s="1"/>
  <c r="I147" i="35"/>
  <c r="K147" i="35" s="1"/>
  <c r="I146" i="35"/>
  <c r="K146" i="35" s="1"/>
  <c r="I145" i="35"/>
  <c r="K145" i="35" s="1"/>
  <c r="I144" i="35"/>
  <c r="K144" i="35" s="1"/>
  <c r="I143" i="35"/>
  <c r="K143" i="35" s="1"/>
  <c r="I142" i="35"/>
  <c r="K142" i="35" s="1"/>
  <c r="I141" i="35"/>
  <c r="K141" i="35" s="1"/>
  <c r="I140" i="35"/>
  <c r="K140" i="35" s="1"/>
  <c r="I139" i="35"/>
  <c r="K139" i="35" s="1"/>
  <c r="I138" i="35"/>
  <c r="K138" i="35" s="1"/>
  <c r="I137" i="35"/>
  <c r="K137" i="35" s="1"/>
  <c r="I136" i="35"/>
  <c r="K136" i="35" s="1"/>
  <c r="I135" i="35"/>
  <c r="K135" i="35" s="1"/>
  <c r="I134" i="35"/>
  <c r="K134" i="35" s="1"/>
  <c r="I133" i="35"/>
  <c r="K133" i="35" s="1"/>
  <c r="I132" i="35"/>
  <c r="K132" i="35" s="1"/>
  <c r="I131" i="35"/>
  <c r="K131" i="35" s="1"/>
  <c r="I130" i="35"/>
  <c r="K130" i="35" s="1"/>
  <c r="I129" i="35"/>
  <c r="K129" i="35" s="1"/>
  <c r="I128" i="35"/>
  <c r="K128" i="35" s="1"/>
  <c r="I127" i="35"/>
  <c r="K127" i="35" s="1"/>
  <c r="I126" i="35"/>
  <c r="K126" i="35" s="1"/>
  <c r="I125" i="35"/>
  <c r="K125" i="35" s="1"/>
  <c r="I124" i="35"/>
  <c r="K124" i="35" s="1"/>
  <c r="I123" i="35"/>
  <c r="K123" i="35" s="1"/>
  <c r="I122" i="35"/>
  <c r="K122" i="35" s="1"/>
  <c r="I121" i="35"/>
  <c r="K121" i="35" s="1"/>
  <c r="I120" i="35"/>
  <c r="K120" i="35" s="1"/>
  <c r="I119" i="35"/>
  <c r="K119" i="35" s="1"/>
  <c r="I118" i="35"/>
  <c r="K118" i="35" s="1"/>
  <c r="I117" i="35"/>
  <c r="K117" i="35" s="1"/>
  <c r="I116" i="35"/>
  <c r="K116" i="35" s="1"/>
  <c r="I115" i="35"/>
  <c r="K115" i="35" s="1"/>
  <c r="I114" i="35"/>
  <c r="K114" i="35" s="1"/>
  <c r="I113" i="35"/>
  <c r="K113" i="35" s="1"/>
  <c r="I112" i="35"/>
  <c r="K112" i="35" s="1"/>
  <c r="I111" i="35"/>
  <c r="K111" i="35" s="1"/>
  <c r="I110" i="35"/>
  <c r="K110" i="35" s="1"/>
  <c r="I109" i="35"/>
  <c r="K109" i="35" s="1"/>
  <c r="I108" i="35"/>
  <c r="K108" i="35" s="1"/>
  <c r="I107" i="35"/>
  <c r="K107" i="35" s="1"/>
  <c r="I106" i="35"/>
  <c r="K106" i="35" s="1"/>
  <c r="I105" i="35"/>
  <c r="K105" i="35" s="1"/>
  <c r="I104" i="35"/>
  <c r="K104" i="35" s="1"/>
  <c r="I103" i="35"/>
  <c r="K103" i="35" s="1"/>
  <c r="I102" i="35"/>
  <c r="K102" i="35" s="1"/>
  <c r="I101" i="35"/>
  <c r="K101" i="35" s="1"/>
  <c r="I100" i="35"/>
  <c r="K100" i="35" s="1"/>
  <c r="I99" i="35"/>
  <c r="K99" i="35" s="1"/>
  <c r="I98" i="35"/>
  <c r="K98" i="35" s="1"/>
  <c r="I97" i="35"/>
  <c r="K97" i="35" s="1"/>
  <c r="I96" i="35"/>
  <c r="K96" i="35" s="1"/>
  <c r="I95" i="35"/>
  <c r="K95" i="35" s="1"/>
  <c r="I94" i="35"/>
  <c r="K94" i="35" s="1"/>
  <c r="I93" i="35"/>
  <c r="K93" i="35" s="1"/>
  <c r="I92" i="35"/>
  <c r="K92" i="35" s="1"/>
  <c r="I91" i="35"/>
  <c r="K91" i="35" s="1"/>
  <c r="I90" i="35"/>
  <c r="K90" i="35" s="1"/>
  <c r="I89" i="35"/>
  <c r="K89" i="35" s="1"/>
  <c r="I88" i="35"/>
  <c r="K88" i="35" s="1"/>
  <c r="I87" i="35"/>
  <c r="K87" i="35" s="1"/>
  <c r="I86" i="35"/>
  <c r="K86" i="35" s="1"/>
  <c r="I85" i="35"/>
  <c r="K85" i="35" s="1"/>
  <c r="I84" i="35"/>
  <c r="K84" i="35" s="1"/>
  <c r="I83" i="35"/>
  <c r="K83" i="35" s="1"/>
  <c r="I82" i="35"/>
  <c r="K82" i="35" s="1"/>
  <c r="I81" i="35"/>
  <c r="K81" i="35" s="1"/>
  <c r="I80" i="35"/>
  <c r="K80" i="35" s="1"/>
  <c r="I79" i="35"/>
  <c r="K79" i="35" s="1"/>
  <c r="I78" i="35"/>
  <c r="K78" i="35" s="1"/>
  <c r="I77" i="35"/>
  <c r="K77" i="35" s="1"/>
  <c r="I76" i="35"/>
  <c r="K76" i="35" s="1"/>
  <c r="I75" i="35"/>
  <c r="K75" i="35" s="1"/>
  <c r="I74" i="35"/>
  <c r="K74" i="35" s="1"/>
  <c r="I73" i="35"/>
  <c r="K73" i="35" s="1"/>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4" i="35"/>
  <c r="K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A2" i="35"/>
  <c r="C5" i="35" s="1"/>
  <c r="I311" i="16"/>
  <c r="I310" i="16"/>
  <c r="I309" i="16"/>
  <c r="I308" i="16"/>
  <c r="I307" i="16"/>
  <c r="I306" i="16"/>
  <c r="I305" i="16"/>
  <c r="I304" i="16"/>
  <c r="I303" i="16"/>
  <c r="I302" i="16"/>
  <c r="I301" i="16"/>
  <c r="K301" i="16" s="1"/>
  <c r="I300" i="16"/>
  <c r="K300" i="16" s="1"/>
  <c r="I299" i="16"/>
  <c r="K299" i="16" s="1"/>
  <c r="I298" i="16"/>
  <c r="K298" i="16" s="1"/>
  <c r="I297" i="16"/>
  <c r="K297" i="16" s="1"/>
  <c r="I296" i="16"/>
  <c r="K296" i="16" s="1"/>
  <c r="I295" i="16"/>
  <c r="K295" i="16" s="1"/>
  <c r="I294" i="16"/>
  <c r="K294" i="16" s="1"/>
  <c r="I293" i="16"/>
  <c r="K293" i="16" s="1"/>
  <c r="I292" i="16"/>
  <c r="K292" i="16" s="1"/>
  <c r="I291" i="16"/>
  <c r="K291" i="16" s="1"/>
  <c r="I290" i="16"/>
  <c r="K290" i="16" s="1"/>
  <c r="I289" i="16"/>
  <c r="K289" i="16" s="1"/>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L81" i="16"/>
  <c r="K81" i="16"/>
  <c r="L80" i="16"/>
  <c r="K80" i="16"/>
  <c r="L79" i="16"/>
  <c r="K79" i="16"/>
  <c r="L78" i="16"/>
  <c r="K78" i="16"/>
  <c r="L77" i="16"/>
  <c r="K77" i="16"/>
  <c r="L76" i="16"/>
  <c r="K76" i="16"/>
  <c r="L75" i="16"/>
  <c r="K75" i="16"/>
  <c r="L74" i="16"/>
  <c r="K74" i="16"/>
  <c r="L73" i="16"/>
  <c r="K73" i="16"/>
  <c r="L72" i="16"/>
  <c r="K72" i="16"/>
  <c r="L71" i="16"/>
  <c r="K71" i="16"/>
  <c r="L70" i="16"/>
  <c r="K70" i="16"/>
  <c r="L69" i="16"/>
  <c r="K69" i="16"/>
  <c r="L68"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K12" i="16"/>
  <c r="K5" i="16"/>
  <c r="A2" i="16"/>
  <c r="C6" i="16" s="1"/>
  <c r="I310" i="12"/>
  <c r="I309" i="12"/>
  <c r="I308" i="12"/>
  <c r="I307" i="12"/>
  <c r="I306" i="12"/>
  <c r="I305" i="12"/>
  <c r="I304" i="12"/>
  <c r="I303" i="12"/>
  <c r="I302" i="12"/>
  <c r="I301" i="12"/>
  <c r="I300" i="12"/>
  <c r="K300" i="12" s="1"/>
  <c r="I299" i="12"/>
  <c r="K299" i="12" s="1"/>
  <c r="I298" i="12"/>
  <c r="K298" i="12" s="1"/>
  <c r="I297" i="12"/>
  <c r="K297" i="12" s="1"/>
  <c r="I296" i="12"/>
  <c r="K296" i="12" s="1"/>
  <c r="I295" i="12"/>
  <c r="K295" i="12" s="1"/>
  <c r="I294" i="12"/>
  <c r="K294" i="12" s="1"/>
  <c r="I293" i="12"/>
  <c r="K293" i="12" s="1"/>
  <c r="I292" i="12"/>
  <c r="K292" i="12" s="1"/>
  <c r="I291" i="12"/>
  <c r="K291" i="12" s="1"/>
  <c r="I290" i="12"/>
  <c r="K290" i="12" s="1"/>
  <c r="I289" i="12"/>
  <c r="K289" i="12" s="1"/>
  <c r="I288" i="12"/>
  <c r="K288" i="12" s="1"/>
  <c r="I287" i="12"/>
  <c r="K287" i="12" s="1"/>
  <c r="I286" i="12"/>
  <c r="K286" i="12" s="1"/>
  <c r="I285" i="12"/>
  <c r="K285" i="12" s="1"/>
  <c r="I284" i="12"/>
  <c r="K284" i="12" s="1"/>
  <c r="I283" i="12"/>
  <c r="K283" i="12" s="1"/>
  <c r="I282" i="12"/>
  <c r="K282" i="12" s="1"/>
  <c r="I281" i="12"/>
  <c r="K281" i="12" s="1"/>
  <c r="I280" i="12"/>
  <c r="K280" i="12" s="1"/>
  <c r="I279" i="12"/>
  <c r="K279" i="12" s="1"/>
  <c r="I278" i="12"/>
  <c r="K278" i="12" s="1"/>
  <c r="I277" i="12"/>
  <c r="K277" i="12" s="1"/>
  <c r="I276" i="12"/>
  <c r="K276" i="12" s="1"/>
  <c r="I275" i="12"/>
  <c r="K275" i="12" s="1"/>
  <c r="I274" i="12"/>
  <c r="K274" i="12" s="1"/>
  <c r="I273" i="12"/>
  <c r="K273" i="12" s="1"/>
  <c r="I272" i="12"/>
  <c r="K272" i="12" s="1"/>
  <c r="I271" i="12"/>
  <c r="K271" i="12" s="1"/>
  <c r="I270" i="12"/>
  <c r="K270" i="12" s="1"/>
  <c r="I269" i="12"/>
  <c r="K269" i="12" s="1"/>
  <c r="I268" i="12"/>
  <c r="K268" i="12" s="1"/>
  <c r="I267" i="12"/>
  <c r="K267" i="12" s="1"/>
  <c r="I266" i="12"/>
  <c r="K266" i="12" s="1"/>
  <c r="I265" i="12"/>
  <c r="K265" i="12" s="1"/>
  <c r="I264" i="12"/>
  <c r="K264" i="12" s="1"/>
  <c r="I263" i="12"/>
  <c r="K263" i="12" s="1"/>
  <c r="I262" i="12"/>
  <c r="K262" i="12" s="1"/>
  <c r="I261" i="12"/>
  <c r="K261" i="12" s="1"/>
  <c r="I260" i="12"/>
  <c r="K260" i="12" s="1"/>
  <c r="I259" i="12"/>
  <c r="K259" i="12" s="1"/>
  <c r="I258" i="12"/>
  <c r="K258" i="12" s="1"/>
  <c r="I257" i="12"/>
  <c r="K257" i="12" s="1"/>
  <c r="I256" i="12"/>
  <c r="K256" i="12" s="1"/>
  <c r="I255" i="12"/>
  <c r="K255" i="12" s="1"/>
  <c r="I254" i="12"/>
  <c r="K254" i="12" s="1"/>
  <c r="I253" i="12"/>
  <c r="K253" i="12" s="1"/>
  <c r="I252" i="12"/>
  <c r="K252" i="12" s="1"/>
  <c r="I251" i="12"/>
  <c r="K251" i="12" s="1"/>
  <c r="I250" i="12"/>
  <c r="K250" i="12" s="1"/>
  <c r="I249" i="12"/>
  <c r="K249" i="12" s="1"/>
  <c r="I248" i="12"/>
  <c r="K248" i="12" s="1"/>
  <c r="I247" i="12"/>
  <c r="K247" i="12" s="1"/>
  <c r="I246" i="12"/>
  <c r="K246" i="12" s="1"/>
  <c r="I245" i="12"/>
  <c r="K245" i="12" s="1"/>
  <c r="I244" i="12"/>
  <c r="K244" i="12" s="1"/>
  <c r="I243" i="12"/>
  <c r="K243" i="12" s="1"/>
  <c r="I242" i="12"/>
  <c r="K242" i="12" s="1"/>
  <c r="I241" i="12"/>
  <c r="K241" i="12" s="1"/>
  <c r="I240" i="12"/>
  <c r="K240" i="12" s="1"/>
  <c r="I239" i="12"/>
  <c r="K239" i="12" s="1"/>
  <c r="I238" i="12"/>
  <c r="K238" i="12" s="1"/>
  <c r="I237" i="12"/>
  <c r="K237" i="12" s="1"/>
  <c r="I236" i="12"/>
  <c r="K236" i="12" s="1"/>
  <c r="I235" i="12"/>
  <c r="K235" i="12" s="1"/>
  <c r="I234" i="12"/>
  <c r="K234" i="12" s="1"/>
  <c r="I233" i="12"/>
  <c r="K233" i="12" s="1"/>
  <c r="I232" i="12"/>
  <c r="K232" i="12" s="1"/>
  <c r="I231" i="12"/>
  <c r="K231" i="12" s="1"/>
  <c r="I230" i="12"/>
  <c r="K230" i="12" s="1"/>
  <c r="I229" i="12"/>
  <c r="K229" i="12" s="1"/>
  <c r="I228" i="12"/>
  <c r="K228" i="12" s="1"/>
  <c r="I227" i="12"/>
  <c r="K227" i="12" s="1"/>
  <c r="I226" i="12"/>
  <c r="K226" i="12" s="1"/>
  <c r="I225" i="12"/>
  <c r="K225" i="12" s="1"/>
  <c r="I224" i="12"/>
  <c r="K224" i="12" s="1"/>
  <c r="I223" i="12"/>
  <c r="K223" i="12" s="1"/>
  <c r="I222" i="12"/>
  <c r="K222" i="12" s="1"/>
  <c r="I221" i="12"/>
  <c r="K221" i="12" s="1"/>
  <c r="I220" i="12"/>
  <c r="K220" i="12" s="1"/>
  <c r="I219" i="12"/>
  <c r="K219" i="12" s="1"/>
  <c r="I218" i="12"/>
  <c r="K218" i="12" s="1"/>
  <c r="I217" i="12"/>
  <c r="K217" i="12" s="1"/>
  <c r="I216" i="12"/>
  <c r="K216" i="12" s="1"/>
  <c r="I215" i="12"/>
  <c r="K215" i="12" s="1"/>
  <c r="I214" i="12"/>
  <c r="K214" i="12" s="1"/>
  <c r="I213" i="12"/>
  <c r="K213" i="12" s="1"/>
  <c r="I212" i="12"/>
  <c r="K212" i="12" s="1"/>
  <c r="I211" i="12"/>
  <c r="K211" i="12" s="1"/>
  <c r="I210" i="12"/>
  <c r="K210" i="12" s="1"/>
  <c r="I209" i="12"/>
  <c r="K209" i="12" s="1"/>
  <c r="I208" i="12"/>
  <c r="K208" i="12" s="1"/>
  <c r="I207" i="12"/>
  <c r="K207" i="12" s="1"/>
  <c r="I206" i="12"/>
  <c r="K206" i="12" s="1"/>
  <c r="I205" i="12"/>
  <c r="K205" i="12" s="1"/>
  <c r="I204" i="12"/>
  <c r="K204" i="12" s="1"/>
  <c r="I203" i="12"/>
  <c r="K203" i="12" s="1"/>
  <c r="I202" i="12"/>
  <c r="K202" i="12" s="1"/>
  <c r="I201" i="12"/>
  <c r="K201" i="12" s="1"/>
  <c r="I200" i="12"/>
  <c r="K200" i="12" s="1"/>
  <c r="I199" i="12"/>
  <c r="K199" i="12" s="1"/>
  <c r="I198" i="12"/>
  <c r="K198" i="12" s="1"/>
  <c r="I197" i="12"/>
  <c r="K197" i="12" s="1"/>
  <c r="I196" i="12"/>
  <c r="K196" i="12" s="1"/>
  <c r="I195" i="12"/>
  <c r="K195" i="12" s="1"/>
  <c r="I194" i="12"/>
  <c r="K194" i="12" s="1"/>
  <c r="I193" i="12"/>
  <c r="K193" i="12" s="1"/>
  <c r="I192" i="12"/>
  <c r="K192" i="12" s="1"/>
  <c r="I191" i="12"/>
  <c r="K191" i="12" s="1"/>
  <c r="I190" i="12"/>
  <c r="K190" i="12" s="1"/>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s="1"/>
  <c r="I177" i="12"/>
  <c r="K177" i="12" s="1"/>
  <c r="I176" i="12"/>
  <c r="K176" i="12" s="1"/>
  <c r="I175" i="12"/>
  <c r="K175" i="12" s="1"/>
  <c r="I174" i="12"/>
  <c r="K174" i="12" s="1"/>
  <c r="I173" i="12"/>
  <c r="K173" i="12" s="1"/>
  <c r="I172" i="12"/>
  <c r="K172" i="12" s="1"/>
  <c r="I171" i="12"/>
  <c r="K171" i="12" s="1"/>
  <c r="I170" i="12"/>
  <c r="K170" i="12" s="1"/>
  <c r="I169" i="12"/>
  <c r="K169" i="12" s="1"/>
  <c r="I168" i="12"/>
  <c r="K168" i="12" s="1"/>
  <c r="I167" i="12"/>
  <c r="K167" i="12" s="1"/>
  <c r="I166" i="12"/>
  <c r="K166" i="12" s="1"/>
  <c r="I165" i="12"/>
  <c r="K165" i="12" s="1"/>
  <c r="I164" i="12"/>
  <c r="K164" i="12" s="1"/>
  <c r="I163" i="12"/>
  <c r="K163" i="12" s="1"/>
  <c r="I162" i="12"/>
  <c r="K162" i="12" s="1"/>
  <c r="I161" i="12"/>
  <c r="K161" i="12" s="1"/>
  <c r="I160" i="12"/>
  <c r="K160" i="12" s="1"/>
  <c r="I159" i="12"/>
  <c r="K159" i="12" s="1"/>
  <c r="I158" i="12"/>
  <c r="K158" i="12" s="1"/>
  <c r="I157" i="12"/>
  <c r="K157" i="12" s="1"/>
  <c r="I156" i="12"/>
  <c r="K156" i="12" s="1"/>
  <c r="I155" i="12"/>
  <c r="K155" i="12" s="1"/>
  <c r="I154" i="12"/>
  <c r="K154" i="12" s="1"/>
  <c r="I153" i="12"/>
  <c r="K153" i="12" s="1"/>
  <c r="I152" i="12"/>
  <c r="K152" i="12" s="1"/>
  <c r="I151" i="12"/>
  <c r="K151" i="12" s="1"/>
  <c r="I150" i="12"/>
  <c r="K150" i="12" s="1"/>
  <c r="I149" i="12"/>
  <c r="K149" i="12" s="1"/>
  <c r="I148" i="12"/>
  <c r="K148" i="12" s="1"/>
  <c r="I147" i="12"/>
  <c r="K147" i="12" s="1"/>
  <c r="I146" i="12"/>
  <c r="K146" i="12" s="1"/>
  <c r="I145" i="12"/>
  <c r="K145" i="12" s="1"/>
  <c r="I144" i="12"/>
  <c r="K144" i="12" s="1"/>
  <c r="I143" i="12"/>
  <c r="K143" i="12" s="1"/>
  <c r="I142" i="12"/>
  <c r="K142" i="12" s="1"/>
  <c r="I141" i="12"/>
  <c r="K141" i="12" s="1"/>
  <c r="I140" i="12"/>
  <c r="K140" i="12" s="1"/>
  <c r="I139" i="12"/>
  <c r="K139" i="12" s="1"/>
  <c r="I138" i="12"/>
  <c r="K138" i="12" s="1"/>
  <c r="I137" i="12"/>
  <c r="K137" i="12" s="1"/>
  <c r="I136" i="12"/>
  <c r="K136" i="12" s="1"/>
  <c r="I135" i="12"/>
  <c r="K135" i="12" s="1"/>
  <c r="I134" i="12"/>
  <c r="K134" i="12" s="1"/>
  <c r="I133" i="12"/>
  <c r="K133" i="12" s="1"/>
  <c r="I132" i="12"/>
  <c r="K132" i="12" s="1"/>
  <c r="I131" i="12"/>
  <c r="K131" i="12" s="1"/>
  <c r="I130" i="12"/>
  <c r="K130" i="12" s="1"/>
  <c r="I129" i="12"/>
  <c r="K129" i="12" s="1"/>
  <c r="I128" i="12"/>
  <c r="K128" i="12" s="1"/>
  <c r="I127" i="12"/>
  <c r="K127" i="12" s="1"/>
  <c r="I126" i="12"/>
  <c r="K126" i="12" s="1"/>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K4" i="12"/>
  <c r="A2" i="12"/>
  <c r="C5" i="12" s="1"/>
  <c r="Q50" i="44"/>
  <c r="P50" i="44"/>
  <c r="O50" i="44"/>
  <c r="N50" i="44"/>
  <c r="M50" i="44"/>
</calcChain>
</file>

<file path=xl/sharedStrings.xml><?xml version="1.0" encoding="utf-8"?>
<sst xmlns="http://schemas.openxmlformats.org/spreadsheetml/2006/main" count="48191" uniqueCount="1907">
  <si>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</si>
  <si>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</si>
  <si>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</si>
  <si>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</si>
  <si>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</si>
  <si>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</si>
  <si>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</si>
  <si>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</si>
  <si>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</si>
  <si>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</si>
  <si>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</si>
  <si>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</si>
  <si>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</si>
  <si>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</si>
  <si>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</si>
  <si>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</si>
  <si>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</si>
  <si>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</si>
  <si>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</si>
  <si>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</si>
  <si>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</si>
  <si>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</si>
  <si>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</si>
  <si>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</si>
  <si>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</si>
  <si>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</si>
  <si>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</si>
  <si>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4750</t>
  </si>
  <si>
    <t>Gain/Loss On Asset</t>
  </si>
  <si>
    <t>301-31-315-365-</t>
  </si>
  <si>
    <t>315</t>
  </si>
  <si>
    <t>365</t>
  </si>
  <si>
    <t>4600_130</t>
  </si>
  <si>
    <t>Fees For Services Miscellaneous</t>
  </si>
  <si>
    <t>301-31-301-322-2013</t>
  </si>
  <si>
    <t>322</t>
  </si>
  <si>
    <t>2013</t>
  </si>
  <si>
    <t>4875_165</t>
  </si>
  <si>
    <t>Grant  Other Operating</t>
  </si>
  <si>
    <t>301-31-301-322-2012</t>
  </si>
  <si>
    <t>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</si>
  <si>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</si>
  <si>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</si>
  <si>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</si>
  <si>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</si>
  <si>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</si>
  <si>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</si>
  <si>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</si>
  <si>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</si>
  <si>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</si>
  <si>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</si>
  <si>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</si>
  <si>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</si>
  <si>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</si>
  <si>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</si>
  <si>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</si>
  <si>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</si>
  <si>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</si>
  <si>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</si>
  <si>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</si>
  <si>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</si>
  <si>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</si>
  <si>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</si>
  <si>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</si>
  <si>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</si>
  <si>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</si>
  <si>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</si>
  <si>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</si>
  <si>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</si>
  <si>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</si>
  <si>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</si>
  <si>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</si>
  <si>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</si>
  <si>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</si>
  <si>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</si>
  <si>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</si>
  <si>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</si>
  <si>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</si>
  <si>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</si>
  <si>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</si>
  <si>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</si>
  <si>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</si>
  <si>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</si>
  <si>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</si>
  <si>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</si>
  <si>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</si>
  <si>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</si>
  <si>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</si>
  <si>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</si>
  <si>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</si>
  <si>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</si>
  <si>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</si>
  <si>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</si>
  <si>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301-31-330-340-</t>
  </si>
  <si>
    <t>330</t>
  </si>
  <si>
    <t>340</t>
  </si>
  <si>
    <t>301-31-315-367-2012</t>
  </si>
  <si>
    <t>367</t>
  </si>
  <si>
    <t>4875_110</t>
  </si>
  <si>
    <t>Grant  General Government Operating</t>
  </si>
  <si>
    <t>301-31-315-367-2011</t>
  </si>
  <si>
    <t>2011</t>
  </si>
  <si>
    <t>301-31-315-367-2010</t>
  </si>
  <si>
    <t>2010</t>
  </si>
  <si>
    <t>301-31-315-367-2009</t>
  </si>
  <si>
    <t>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</si>
  <si>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</si>
  <si>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</si>
  <si>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</si>
  <si>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</si>
  <si>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</si>
  <si>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</si>
  <si>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</si>
  <si>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</si>
  <si>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</si>
  <si>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</si>
  <si>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</si>
  <si>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</si>
  <si>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</si>
  <si>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</si>
  <si>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</si>
  <si>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</si>
  <si>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</si>
  <si>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</si>
  <si>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</si>
  <si>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</si>
  <si>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</si>
  <si>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4410</t>
  </si>
  <si>
    <t>North Beach Revenues</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</si>
  <si>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</si>
  <si>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</si>
  <si>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</si>
  <si>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</si>
  <si>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</si>
  <si>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</si>
  <si>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</si>
  <si>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</si>
  <si>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</si>
  <si>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</si>
  <si>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</si>
  <si>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</si>
  <si>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</si>
  <si>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</si>
  <si>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</si>
  <si>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</si>
  <si>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</si>
  <si>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</si>
  <si>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</si>
  <si>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</si>
  <si>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</si>
  <si>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</si>
  <si>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</si>
  <si>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</si>
  <si>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</si>
  <si>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</si>
  <si>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</si>
  <si>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</si>
  <si>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</si>
  <si>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</si>
  <si>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</si>
  <si>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</si>
  <si>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</si>
  <si>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</si>
  <si>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</si>
  <si>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</si>
  <si>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</si>
  <si>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</si>
  <si>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</si>
  <si>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</si>
  <si>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</si>
  <si>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</si>
  <si>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</si>
  <si>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</si>
  <si>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</si>
  <si>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</si>
  <si>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4950_105</t>
  </si>
  <si>
    <t>Donations Restricted</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</si>
  <si>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</si>
  <si>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</si>
  <si>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</si>
  <si>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</si>
  <si>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</si>
  <si>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</si>
  <si>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</si>
  <si>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</si>
  <si>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</si>
  <si>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</si>
  <si>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</si>
  <si>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</si>
  <si>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</si>
  <si>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</si>
  <si>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</si>
  <si>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</si>
  <si>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</si>
  <si>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</si>
  <si>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</si>
  <si>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</si>
  <si>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</si>
  <si>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</si>
  <si>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</si>
  <si>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</si>
  <si>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</si>
  <si>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</si>
  <si>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</si>
  <si>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</si>
  <si>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</si>
  <si>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</si>
  <si>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</si>
  <si>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</si>
  <si>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</si>
  <si>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</si>
  <si>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</si>
  <si>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</si>
  <si>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</si>
  <si>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</si>
  <si>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</si>
  <si>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4492</t>
  </si>
  <si>
    <t>Program Income</t>
  </si>
  <si>
    <t>4875_123</t>
  </si>
  <si>
    <t>Grant  Federal - Operating Equipment</t>
  </si>
  <si>
    <t>4875_105</t>
  </si>
  <si>
    <t>Grant  DEA Reimbursement</t>
  </si>
  <si>
    <t>4825_200</t>
  </si>
  <si>
    <t>Interdepartmental Streets Traffic Calming</t>
  </si>
  <si>
    <t>4200</t>
  </si>
  <si>
    <t>Preservation Restoration</t>
  </si>
  <si>
    <t>4730</t>
  </si>
  <si>
    <t>Sale of Non-Asset Property</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</si>
  <si>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</si>
  <si>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</si>
  <si>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</si>
  <si>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</si>
  <si>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</si>
  <si>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</si>
  <si>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</si>
  <si>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</si>
  <si>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</si>
  <si>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</si>
  <si>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</si>
  <si>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</si>
  <si>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</si>
  <si>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</si>
  <si>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</si>
  <si>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</si>
  <si>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</si>
  <si>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</si>
  <si>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</si>
  <si>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</si>
  <si>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</si>
  <si>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</si>
  <si>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</si>
  <si>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</si>
  <si>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</si>
  <si>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</si>
  <si>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</si>
  <si>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</si>
  <si>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</si>
  <si>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</si>
  <si>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</si>
  <si>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</si>
  <si>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</si>
  <si>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</si>
  <si>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</si>
  <si>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</si>
  <si>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</si>
  <si>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</si>
  <si>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</si>
  <si>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</si>
  <si>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</si>
  <si>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</si>
  <si>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</si>
  <si>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</si>
  <si>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</si>
  <si>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</si>
  <si>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4500</t>
  </si>
  <si>
    <t>Airport Apron Fees</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</si>
  <si>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</si>
  <si>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</si>
  <si>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</si>
  <si>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</si>
  <si>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</si>
  <si>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</si>
  <si>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</si>
  <si>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</si>
  <si>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</si>
  <si>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</si>
  <si>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</si>
  <si>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</si>
  <si>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</si>
  <si>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</si>
  <si>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</si>
  <si>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</si>
  <si>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</si>
  <si>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</si>
  <si>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</si>
  <si>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</si>
  <si>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</si>
  <si>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</si>
  <si>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</si>
  <si>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</si>
  <si>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</si>
  <si>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</si>
  <si>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</si>
  <si>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</si>
  <si>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</si>
  <si>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</si>
  <si>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</si>
  <si>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</si>
  <si>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</si>
  <si>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</si>
  <si>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</si>
  <si>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</si>
  <si>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</si>
  <si>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</si>
  <si>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</si>
  <si>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</si>
  <si>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</si>
  <si>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</si>
  <si>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</si>
  <si>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</si>
  <si>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</si>
  <si>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</si>
  <si>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</si>
  <si>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</si>
  <si>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</si>
  <si>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</si>
  <si>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</si>
  <si>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</si>
  <si>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</si>
  <si>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</si>
  <si>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</si>
  <si>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</si>
  <si>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</si>
  <si>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4290</t>
  </si>
  <si>
    <t>Perpetual Care Bonds</t>
  </si>
  <si>
    <t>101-08-000--</t>
  </si>
  <si>
    <t>08</t>
  </si>
  <si>
    <t>101-27-176-055-</t>
  </si>
  <si>
    <t>176</t>
  </si>
  <si>
    <t>055</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</si>
  <si>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</si>
  <si>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</si>
  <si>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</si>
  <si>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</si>
  <si>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</si>
  <si>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</si>
  <si>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</si>
  <si>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</si>
  <si>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</si>
  <si>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</si>
  <si>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</si>
  <si>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</si>
  <si>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</si>
  <si>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</si>
  <si>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</si>
  <si>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</si>
  <si>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</si>
  <si>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</si>
  <si>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</si>
  <si>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</si>
  <si>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4250</t>
  </si>
  <si>
    <t>Zoning Permits</t>
  </si>
  <si>
    <t>301-31-330-345-</t>
  </si>
  <si>
    <t>345</t>
  </si>
  <si>
    <t>301-31-330-344-</t>
  </si>
  <si>
    <t>344</t>
  </si>
  <si>
    <t>301-31-330-343-</t>
  </si>
  <si>
    <t>343</t>
  </si>
  <si>
    <t>101-27-000-000-</t>
  </si>
  <si>
    <t>101-23-103-260-</t>
  </si>
  <si>
    <t>260</t>
  </si>
  <si>
    <t>101-23-103-259-</t>
  </si>
  <si>
    <t>259</t>
  </si>
  <si>
    <t>4415_120</t>
  </si>
  <si>
    <t>Boat Rental Slips Transient</t>
  </si>
  <si>
    <t>4415_100</t>
  </si>
  <si>
    <t>Boat Rental Slips Commercial</t>
  </si>
  <si>
    <t>4375</t>
  </si>
  <si>
    <t>Recreation Fees</t>
  </si>
  <si>
    <t>101-27-178--</t>
  </si>
  <si>
    <t>178</t>
  </si>
  <si>
    <t>101-27-177--</t>
  </si>
  <si>
    <t>177</t>
  </si>
  <si>
    <t>4387</t>
  </si>
  <si>
    <t>Admissions</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</si>
  <si>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</si>
  <si>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</si>
  <si>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</si>
  <si>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</si>
  <si>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</si>
  <si>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</si>
  <si>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</si>
  <si>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</si>
  <si>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</si>
  <si>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</si>
  <si>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</si>
  <si>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</si>
  <si>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</si>
  <si>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</si>
  <si>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</si>
  <si>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</si>
  <si>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</si>
  <si>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</si>
  <si>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</si>
  <si>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</si>
  <si>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</si>
  <si>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</si>
  <si>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</si>
  <si>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</si>
  <si>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</si>
  <si>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</si>
  <si>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</si>
  <si>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</si>
  <si>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</si>
  <si>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</si>
  <si>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</si>
  <si>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</si>
  <si>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</si>
  <si>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</si>
  <si>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</si>
  <si>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</si>
  <si>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4485</t>
  </si>
  <si>
    <t>Airport Parking Revenue</t>
  </si>
  <si>
    <t>101-20-000--</t>
  </si>
  <si>
    <t>20</t>
  </si>
  <si>
    <t>4255</t>
  </si>
  <si>
    <t>Certificates Of Occupancy</t>
  </si>
  <si>
    <t>101-21-060--</t>
  </si>
  <si>
    <t>21</t>
  </si>
  <si>
    <t>060</t>
  </si>
  <si>
    <t>4875_170</t>
  </si>
  <si>
    <t>Grant  Other Capital</t>
  </si>
  <si>
    <t>4055_100</t>
  </si>
  <si>
    <t>Fines  Misc General Government</t>
  </si>
  <si>
    <t>101-19-154--</t>
  </si>
  <si>
    <t>154</t>
  </si>
  <si>
    <t>4225</t>
  </si>
  <si>
    <t>Building Trade Permits</t>
  </si>
  <si>
    <t>101-21-062--</t>
  </si>
  <si>
    <t>062</t>
  </si>
  <si>
    <t>4255_001</t>
  </si>
  <si>
    <t>Certificates Of Occupancy Certifcate of Occupancy</t>
  </si>
  <si>
    <t>4252</t>
  </si>
  <si>
    <t>Stipulation Fee</t>
  </si>
  <si>
    <t>4220</t>
  </si>
  <si>
    <t>Rental Registration Fees</t>
  </si>
  <si>
    <t>4215</t>
  </si>
  <si>
    <t>Reinspection Fees</t>
  </si>
  <si>
    <t>4210</t>
  </si>
  <si>
    <t>Rental Prop Transfer Fee</t>
  </si>
  <si>
    <t>4060</t>
  </si>
  <si>
    <t>Minimum Housing Fines</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</si>
  <si>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</si>
  <si>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</si>
  <si>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</si>
  <si>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</si>
  <si>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</si>
  <si>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</si>
  <si>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</si>
  <si>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</si>
  <si>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</si>
  <si>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</si>
  <si>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</si>
  <si>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</si>
  <si>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</si>
  <si>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</si>
  <si>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</si>
  <si>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</si>
  <si>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</si>
  <si>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</si>
  <si>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</si>
  <si>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</si>
  <si>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</si>
  <si>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</si>
  <si>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</si>
  <si>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</si>
  <si>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4825_220</t>
  </si>
  <si>
    <t>Interdepartmental Unemployment Claims</t>
  </si>
  <si>
    <t>4825_210</t>
  </si>
  <si>
    <t>Interdepartmental Life Insurance</t>
  </si>
  <si>
    <t>4930_125</t>
  </si>
  <si>
    <t>Employee  Contributions  Supplemental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</si>
  <si>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</si>
  <si>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</si>
  <si>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</si>
  <si>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</si>
  <si>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</si>
  <si>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</si>
  <si>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</si>
  <si>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</si>
  <si>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</si>
  <si>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</si>
  <si>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</si>
  <si>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</si>
  <si>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</si>
  <si>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</si>
  <si>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</si>
  <si>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</si>
  <si>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</si>
  <si>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</si>
  <si>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4955</t>
  </si>
  <si>
    <t>Contributions</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</si>
  <si>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</si>
  <si>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</si>
  <si>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</si>
  <si>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</si>
  <si>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</si>
  <si>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</si>
  <si>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</si>
  <si>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</si>
  <si>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</si>
  <si>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</si>
  <si>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</si>
  <si>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</si>
  <si>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</si>
  <si>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</si>
  <si>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</si>
  <si>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</si>
  <si>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</si>
  <si>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</si>
  <si>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</si>
  <si>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</si>
  <si>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4705</t>
  </si>
  <si>
    <t>Unrealzd Gain/Loss-Invest</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</si>
  <si>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</si>
  <si>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</si>
  <si>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</si>
  <si>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</si>
  <si>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</si>
  <si>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</si>
  <si>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</si>
  <si>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</si>
  <si>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</si>
  <si>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</si>
  <si>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</si>
  <si>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</si>
  <si>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</si>
  <si>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</si>
  <si>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</si>
  <si>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</si>
  <si>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</si>
  <si>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</si>
  <si>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</si>
  <si>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</si>
  <si>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</si>
  <si>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</si>
  <si>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</si>
  <si>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</si>
  <si>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</si>
  <si>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</si>
  <si>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</si>
  <si>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4930</t>
  </si>
  <si>
    <t xml:space="preserve">Employee  Contributions </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</si>
  <si>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</si>
  <si>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</si>
  <si>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</si>
  <si>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</si>
  <si>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</si>
  <si>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</si>
  <si>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</si>
  <si>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</si>
  <si>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</si>
  <si>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</si>
  <si>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</si>
  <si>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</si>
  <si>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</si>
  <si>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</si>
  <si>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</si>
  <si>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</si>
  <si>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</si>
  <si>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</si>
  <si>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</si>
  <si>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</si>
  <si>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</si>
  <si>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</si>
  <si>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</si>
  <si>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</si>
  <si>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</si>
  <si>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</si>
  <si>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</si>
  <si>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</si>
  <si>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</si>
  <si>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4950_112</t>
  </si>
  <si>
    <t>Donations Restricted - Dog Park</t>
  </si>
  <si>
    <t>4950_100</t>
  </si>
  <si>
    <t>Donations Restricted - Book Fund</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</si>
  <si>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</si>
  <si>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</si>
  <si>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</si>
  <si>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</si>
  <si>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</si>
  <si>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</si>
  <si>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</si>
  <si>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</si>
  <si>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</si>
  <si>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</si>
  <si>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</si>
  <si>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</si>
  <si>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</si>
  <si>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</si>
  <si>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</si>
  <si>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</si>
  <si>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</si>
  <si>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</si>
  <si>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</si>
  <si>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</si>
  <si>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</si>
  <si>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</si>
  <si>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</si>
  <si>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</si>
  <si>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</si>
  <si>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</si>
  <si>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</si>
  <si>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</si>
  <si>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</si>
  <si>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</si>
  <si>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</si>
  <si>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</si>
  <si>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</si>
  <si>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</si>
  <si>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</si>
  <si>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</si>
  <si>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</si>
  <si>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</si>
  <si>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</si>
  <si>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</si>
  <si>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</si>
  <si>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</si>
  <si>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</si>
  <si>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</si>
  <si>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</si>
  <si>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</si>
  <si>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</si>
  <si>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</si>
  <si>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</si>
  <si>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</si>
  <si>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</si>
  <si>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</si>
  <si>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</si>
  <si>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</si>
  <si>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</si>
  <si>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</si>
  <si>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</si>
  <si>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</si>
  <si>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</si>
  <si>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</si>
  <si>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</si>
  <si>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</si>
  <si>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</si>
  <si>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</si>
  <si>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</si>
  <si>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</si>
  <si>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</si>
  <si>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</si>
  <si>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</si>
  <si>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</si>
  <si>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</si>
  <si>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</si>
  <si>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</si>
  <si>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</si>
  <si>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</si>
  <si>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</si>
  <si>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</si>
  <si>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</si>
  <si>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</si>
  <si>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</si>
  <si>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</si>
  <si>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</si>
  <si>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</si>
  <si>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</si>
  <si>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</si>
  <si>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</si>
  <si>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</si>
  <si>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</si>
  <si>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247</t>
  </si>
  <si>
    <t>101-23-101-246-</t>
  </si>
  <si>
    <t>246</t>
  </si>
  <si>
    <t>4300</t>
  </si>
  <si>
    <t>Parks Event Rental</t>
  </si>
  <si>
    <t>101-21-061--</t>
  </si>
  <si>
    <t>061</t>
  </si>
  <si>
    <t>4405_110</t>
  </si>
  <si>
    <t>Pro Shop Sales Non-Taxable</t>
  </si>
  <si>
    <t>4950_110</t>
  </si>
  <si>
    <t>Donations Restricted - Library Trust</t>
  </si>
  <si>
    <t>709-19-150-700-</t>
  </si>
  <si>
    <t>709</t>
  </si>
  <si>
    <t>700</t>
  </si>
  <si>
    <t>603-60-600--</t>
  </si>
  <si>
    <t>603</t>
  </si>
  <si>
    <t>60</t>
  </si>
  <si>
    <t>480-19-425-000-</t>
  </si>
  <si>
    <t>425</t>
  </si>
  <si>
    <t>4270</t>
  </si>
  <si>
    <t>Sludge Revenue</t>
  </si>
  <si>
    <t>4235</t>
  </si>
  <si>
    <t>Excavation Fees</t>
  </si>
  <si>
    <t>480-19-425-432-</t>
  </si>
  <si>
    <t>4530</t>
  </si>
  <si>
    <t>Wastewater Septage</t>
  </si>
  <si>
    <t>709-19-150-800-</t>
  </si>
  <si>
    <t>800</t>
  </si>
  <si>
    <t>709-19-150-803-</t>
  </si>
  <si>
    <t>803</t>
  </si>
  <si>
    <t>709-19-700--</t>
  </si>
  <si>
    <t>480-19-425-431-</t>
  </si>
  <si>
    <t>700-23-000-701-</t>
  </si>
  <si>
    <t>701</t>
  </si>
  <si>
    <t>700-23-000-702-</t>
  </si>
  <si>
    <t>702</t>
  </si>
  <si>
    <t>700-23-000-703-</t>
  </si>
  <si>
    <t>703</t>
  </si>
  <si>
    <t>705-19-700--</t>
  </si>
  <si>
    <t>705</t>
  </si>
  <si>
    <t>4875_120</t>
  </si>
  <si>
    <t>Grant  Federal Operating Indirect</t>
  </si>
  <si>
    <t>706-19-700--</t>
  </si>
  <si>
    <t>706</t>
  </si>
  <si>
    <t>501-00-000--</t>
  </si>
  <si>
    <t>501</t>
  </si>
  <si>
    <t>4305</t>
  </si>
  <si>
    <t>Leachate Revenue</t>
  </si>
  <si>
    <t>700-04-700--</t>
  </si>
  <si>
    <t>4875_125</t>
  </si>
  <si>
    <t>Grant  Federal Capital  Direct</t>
  </si>
  <si>
    <t>4277</t>
  </si>
  <si>
    <t>Land Trust</t>
  </si>
  <si>
    <t>4701</t>
  </si>
  <si>
    <t>Interest on Pooled Cash</t>
  </si>
  <si>
    <t>480-19-425-430-</t>
  </si>
  <si>
    <t>718-19-700--</t>
  </si>
  <si>
    <t>718</t>
  </si>
  <si>
    <t>745-31-700--</t>
  </si>
  <si>
    <t>745</t>
  </si>
  <si>
    <t>4415_110</t>
  </si>
  <si>
    <t>Boat Rental Slips Seasonal</t>
  </si>
  <si>
    <t>EXPENSE</t>
  </si>
  <si>
    <t>5400_130</t>
  </si>
  <si>
    <t>Employee Benefits Dental Insurance</t>
  </si>
  <si>
    <t>5200_117</t>
  </si>
  <si>
    <t xml:space="preserve">Other Personal Services Retention </t>
  </si>
  <si>
    <t>5200_120</t>
  </si>
  <si>
    <t>Other Personal Services Shift Differential</t>
  </si>
  <si>
    <t>5400_135</t>
  </si>
  <si>
    <t>Employee Benefits Life Insurance</t>
  </si>
  <si>
    <t>5200_125</t>
  </si>
  <si>
    <t>Other Personal Services Taxable Reimbursements</t>
  </si>
  <si>
    <t>5200_130</t>
  </si>
  <si>
    <t>Other Personal Services Allowance Taxable</t>
  </si>
  <si>
    <t>5300_100</t>
  </si>
  <si>
    <t>Employer Contributions Post Employment A Police</t>
  </si>
  <si>
    <t>5400_100</t>
  </si>
  <si>
    <t>Employee Benefits FICA</t>
  </si>
  <si>
    <t>6700_110</t>
  </si>
  <si>
    <t>Travel &amp; Training Travel Expense</t>
  </si>
  <si>
    <t>5000_105</t>
  </si>
  <si>
    <t>Salaries and Wages Limited Service</t>
  </si>
  <si>
    <t>5200_105</t>
  </si>
  <si>
    <t>Other Personal Services Special Duty</t>
  </si>
  <si>
    <t>101-15-043--</t>
  </si>
  <si>
    <t>043</t>
  </si>
  <si>
    <t>5200_115</t>
  </si>
  <si>
    <t>Other Personal Services Other Compensation</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</si>
  <si>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</si>
  <si>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</si>
  <si>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</si>
  <si>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</si>
  <si>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</si>
  <si>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</si>
  <si>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</si>
  <si>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</si>
  <si>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</si>
  <si>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</si>
  <si>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</si>
  <si>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Other Personal Services On-Call</t>
  </si>
  <si>
    <t>6350</t>
  </si>
  <si>
    <t>Legal Notice &amp; Advertising</t>
  </si>
  <si>
    <t>5000_115</t>
  </si>
  <si>
    <t>Salaries and Wages Seasonal/Temporary</t>
  </si>
  <si>
    <t>6214</t>
  </si>
  <si>
    <t>Clothing And Uniforms</t>
  </si>
  <si>
    <t>6208</t>
  </si>
  <si>
    <t>Special Supplies</t>
  </si>
  <si>
    <t>6211</t>
  </si>
  <si>
    <t>Specialized Equipment</t>
  </si>
  <si>
    <t>6211_120</t>
  </si>
  <si>
    <t>Specialized Equipment Communications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</si>
  <si>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</si>
  <si>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</si>
  <si>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</si>
  <si>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</si>
  <si>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</si>
  <si>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</si>
  <si>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</si>
  <si>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</si>
  <si>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</si>
  <si>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</si>
  <si>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</si>
  <si>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</si>
  <si>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</si>
  <si>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</si>
  <si>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6030</t>
  </si>
  <si>
    <t>Vehicles and Trucks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</si>
  <si>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</si>
  <si>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</si>
  <si>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</si>
  <si>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</si>
  <si>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</si>
  <si>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</si>
  <si>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</si>
  <si>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</si>
  <si>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</si>
  <si>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</si>
  <si>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</si>
  <si>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</si>
  <si>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</si>
  <si>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</si>
  <si>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</si>
  <si>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</si>
  <si>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</si>
  <si>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</si>
  <si>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</si>
  <si>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</si>
  <si>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</si>
  <si>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</si>
  <si>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</si>
  <si>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</si>
  <si>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</si>
  <si>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</si>
  <si>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</si>
  <si>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</si>
  <si>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</si>
  <si>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</si>
  <si>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</si>
  <si>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</si>
  <si>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</si>
  <si>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</si>
  <si>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</si>
  <si>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</si>
  <si>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</si>
  <si>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</si>
  <si>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</si>
  <si>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</si>
  <si>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</si>
  <si>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</si>
  <si>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</si>
  <si>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</si>
  <si>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</si>
  <si>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</si>
  <si>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</si>
  <si>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</si>
  <si>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</si>
  <si>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</si>
  <si>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</si>
  <si>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</si>
  <si>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</si>
  <si>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</si>
  <si>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</si>
  <si>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</si>
  <si>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</si>
  <si>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7650_250</t>
  </si>
  <si>
    <t>Regional Programs  Act I</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</si>
  <si>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</si>
  <si>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</si>
  <si>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</si>
  <si>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</si>
  <si>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</si>
  <si>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</si>
  <si>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</si>
  <si>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</si>
  <si>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</si>
  <si>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</si>
  <si>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</si>
  <si>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</si>
  <si>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</si>
  <si>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</si>
  <si>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</si>
  <si>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</si>
  <si>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</si>
  <si>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</si>
  <si>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</si>
  <si>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</si>
  <si>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</si>
  <si>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</si>
  <si>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</si>
  <si>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</si>
  <si>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</si>
  <si>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</si>
  <si>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5200_100</t>
  </si>
  <si>
    <t>Other Personal Services Commissioned Wages</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</si>
  <si>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</si>
  <si>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</si>
  <si>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</si>
  <si>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</si>
  <si>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</si>
  <si>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</si>
  <si>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</si>
  <si>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</si>
  <si>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</si>
  <si>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</si>
  <si>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</si>
  <si>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</si>
  <si>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</si>
  <si>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</si>
  <si>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</si>
  <si>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</si>
  <si>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</si>
  <si>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</si>
  <si>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</si>
  <si>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</si>
  <si>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</si>
  <si>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</si>
  <si>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</si>
  <si>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</si>
  <si>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9500_100</t>
  </si>
  <si>
    <t xml:space="preserve">Capital Outlay Construction </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</si>
  <si>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</si>
  <si>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</si>
  <si>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</si>
  <si>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</si>
  <si>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</si>
  <si>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</si>
  <si>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</si>
  <si>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</si>
  <si>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</si>
  <si>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</si>
  <si>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</si>
  <si>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</si>
  <si>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</si>
  <si>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</si>
  <si>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</si>
  <si>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</si>
  <si>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</si>
  <si>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</si>
  <si>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</si>
  <si>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</si>
  <si>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</si>
  <si>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</si>
  <si>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</si>
  <si>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</si>
  <si>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</si>
  <si>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</si>
  <si>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</si>
  <si>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</si>
  <si>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</si>
  <si>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</si>
  <si>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</si>
  <si>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</si>
  <si>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</si>
  <si>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</si>
  <si>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</si>
  <si>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</si>
  <si>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</si>
  <si>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</si>
  <si>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</si>
  <si>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</si>
  <si>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</si>
  <si>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</si>
  <si>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</si>
  <si>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</si>
  <si>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</si>
  <si>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</si>
  <si>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</si>
  <si>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</si>
  <si>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</si>
  <si>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</si>
  <si>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</si>
  <si>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</si>
  <si>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</si>
  <si>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</si>
  <si>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</si>
  <si>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</si>
  <si>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</si>
  <si>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</si>
  <si>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</si>
  <si>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</si>
  <si>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</si>
  <si>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</si>
  <si>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</si>
  <si>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</si>
  <si>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</si>
  <si>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</si>
  <si>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</si>
  <si>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</si>
  <si>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</si>
  <si>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</si>
  <si>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</si>
  <si>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</si>
  <si>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</si>
  <si>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</si>
  <si>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</si>
  <si>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</si>
  <si>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</si>
  <si>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</si>
  <si>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</si>
  <si>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</si>
  <si>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</si>
  <si>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</si>
  <si>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6850</t>
  </si>
  <si>
    <t>Health Insurance Buyout</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</si>
  <si>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</si>
  <si>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</si>
  <si>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</si>
  <si>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</si>
  <si>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</si>
  <si>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</si>
  <si>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</si>
  <si>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</si>
  <si>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</si>
  <si>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</si>
  <si>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</si>
  <si>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</si>
  <si>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</si>
  <si>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</si>
  <si>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</si>
  <si>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</si>
  <si>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</si>
  <si>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</si>
  <si>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</si>
  <si>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</si>
  <si>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</si>
  <si>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</si>
  <si>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</si>
  <si>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</si>
  <si>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</si>
  <si>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</si>
  <si>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</si>
  <si>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</si>
  <si>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5400_140</t>
  </si>
  <si>
    <t>Employee Benefits Accrued Vac/Sick/Comp</t>
  </si>
  <si>
    <t>6500_125</t>
  </si>
  <si>
    <t>Professional and Consultant Services Employee Assistance / Counseling</t>
  </si>
  <si>
    <t>6211_130</t>
  </si>
  <si>
    <t>Specialized Equipment Extinguishers</t>
  </si>
  <si>
    <t>5300_105</t>
  </si>
  <si>
    <t>Employer Contributions Post Employment A Fire</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</si>
  <si>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</si>
  <si>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</si>
  <si>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</si>
  <si>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</si>
  <si>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</si>
  <si>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</si>
  <si>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</si>
  <si>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</si>
  <si>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</si>
  <si>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</si>
  <si>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</si>
  <si>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</si>
  <si>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</si>
  <si>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</si>
  <si>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</si>
  <si>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</si>
  <si>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</si>
  <si>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</si>
  <si>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</si>
  <si>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</si>
  <si>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</si>
  <si>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</si>
  <si>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</si>
  <si>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</si>
  <si>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</si>
  <si>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</si>
  <si>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</si>
  <si>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</si>
  <si>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</si>
  <si>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</si>
  <si>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</si>
  <si>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</si>
  <si>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</si>
  <si>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</si>
  <si>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</si>
  <si>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</si>
  <si>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7900_175</t>
  </si>
  <si>
    <t>Interfund Transfer To General Fund - DPW - Engineer</t>
  </si>
  <si>
    <t>7900_165</t>
  </si>
  <si>
    <t>Interfund Transfer To General Fund - DPW - Admin</t>
  </si>
  <si>
    <t>101-27-000-050-</t>
  </si>
  <si>
    <t>6327</t>
  </si>
  <si>
    <t>Customer Credits &amp; Refunds</t>
  </si>
  <si>
    <t>6205</t>
  </si>
  <si>
    <t>Cash  Short</t>
  </si>
  <si>
    <t>6400_112</t>
  </si>
  <si>
    <t>Utilities Other</t>
  </si>
  <si>
    <t>101-27-176-059-</t>
  </si>
  <si>
    <t>059</t>
  </si>
  <si>
    <t>6212_110</t>
  </si>
  <si>
    <t>Fuel Diesel</t>
  </si>
  <si>
    <t>6300</t>
  </si>
  <si>
    <t>Repair &amp; Maintenance</t>
  </si>
  <si>
    <t>101-04-011--</t>
  </si>
  <si>
    <t>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</si>
  <si>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</si>
  <si>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</si>
  <si>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</si>
  <si>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</si>
  <si>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</si>
  <si>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</si>
  <si>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</si>
  <si>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</si>
  <si>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</si>
  <si>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</si>
  <si>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</si>
  <si>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</si>
  <si>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</si>
  <si>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</si>
  <si>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</si>
  <si>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</si>
  <si>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</si>
  <si>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</si>
  <si>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</si>
  <si>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</si>
  <si>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</si>
  <si>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</si>
  <si>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</si>
  <si>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</si>
  <si>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</si>
  <si>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</si>
  <si>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</si>
  <si>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</si>
  <si>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</si>
  <si>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</si>
  <si>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</si>
  <si>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</si>
  <si>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</si>
  <si>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</si>
  <si>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</si>
  <si>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</si>
  <si>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</si>
  <si>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</si>
  <si>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</si>
  <si>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</si>
  <si>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</si>
  <si>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</si>
  <si>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</si>
  <si>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</si>
  <si>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6330</t>
  </si>
  <si>
    <t>Restaurant Food and Supplies</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</si>
  <si>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</si>
  <si>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</si>
  <si>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</si>
  <si>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</si>
  <si>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</si>
  <si>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</si>
  <si>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</si>
  <si>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</si>
  <si>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</si>
  <si>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</si>
  <si>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</si>
  <si>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</si>
  <si>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</si>
  <si>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</si>
  <si>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</si>
  <si>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</si>
  <si>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</si>
  <si>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</si>
  <si>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</si>
  <si>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</si>
  <si>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</si>
  <si>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</si>
  <si>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</si>
  <si>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</si>
  <si>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</si>
  <si>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</si>
  <si>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</si>
  <si>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</si>
  <si>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</si>
  <si>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</si>
  <si>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</si>
  <si>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</si>
  <si>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</si>
  <si>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</si>
  <si>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</si>
  <si>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</si>
  <si>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</si>
  <si>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</si>
  <si>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</si>
  <si>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</si>
  <si>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</si>
  <si>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</si>
  <si>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</si>
  <si>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</si>
  <si>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</si>
  <si>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</si>
  <si>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</si>
  <si>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</si>
  <si>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</si>
  <si>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7650_175</t>
  </si>
  <si>
    <t>Regional Programs  Metro Planning Organization</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</si>
  <si>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</si>
  <si>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</si>
  <si>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</si>
  <si>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</si>
  <si>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</si>
  <si>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</si>
  <si>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</si>
  <si>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</si>
  <si>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</si>
  <si>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</si>
  <si>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</si>
  <si>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</si>
  <si>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</si>
  <si>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</si>
  <si>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</si>
  <si>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</si>
  <si>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</si>
  <si>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</si>
  <si>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</si>
  <si>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</si>
  <si>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</si>
  <si>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</si>
  <si>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</si>
  <si>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</si>
  <si>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</si>
  <si>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</si>
  <si>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7650_245</t>
  </si>
  <si>
    <t>Regional Programs  United Way Campaign</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</si>
  <si>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</si>
  <si>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</si>
  <si>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</si>
  <si>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</si>
  <si>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</si>
  <si>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</si>
  <si>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</si>
  <si>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</si>
  <si>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</si>
  <si>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</si>
  <si>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7450_215</t>
  </si>
  <si>
    <t xml:space="preserve">Debt Service Interest G.O. Bond </t>
  </si>
  <si>
    <t>7475_130</t>
  </si>
  <si>
    <t>Debt Paying Agent Fees Bond Issue Costs</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</si>
  <si>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</si>
  <si>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</si>
  <si>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</si>
  <si>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</si>
  <si>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</si>
  <si>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</si>
  <si>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</si>
  <si>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</si>
  <si>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</si>
  <si>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</si>
  <si>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</si>
  <si>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</si>
  <si>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</si>
  <si>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</si>
  <si>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</si>
  <si>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</si>
  <si>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</si>
  <si>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</si>
  <si>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</si>
  <si>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</si>
  <si>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</si>
  <si>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</si>
  <si>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8035</t>
  </si>
  <si>
    <t>FAA - Airport Security</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</si>
  <si>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</si>
  <si>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</si>
  <si>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</si>
  <si>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</si>
  <si>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</si>
  <si>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</si>
  <si>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</si>
  <si>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</si>
  <si>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</si>
  <si>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</si>
  <si>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</si>
  <si>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</si>
  <si>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</si>
  <si>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</si>
  <si>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</si>
  <si>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</si>
  <si>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</si>
  <si>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</si>
  <si>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</si>
  <si>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</si>
  <si>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</si>
  <si>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</si>
  <si>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7010</t>
  </si>
  <si>
    <t>Depreciation Expense</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</si>
  <si>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</si>
  <si>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</si>
  <si>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</si>
  <si>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</si>
  <si>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</si>
  <si>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</si>
  <si>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</si>
  <si>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</si>
  <si>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</si>
  <si>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</si>
  <si>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</si>
  <si>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</si>
  <si>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</si>
  <si>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</si>
  <si>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</si>
  <si>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</si>
  <si>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</si>
  <si>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</si>
  <si>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</si>
  <si>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</si>
  <si>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</si>
  <si>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</si>
  <si>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</si>
  <si>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</si>
  <si>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</si>
  <si>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</si>
  <si>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</si>
  <si>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</si>
  <si>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</si>
  <si>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7450_260</t>
  </si>
  <si>
    <t>Debt Service Interest GAN</t>
  </si>
  <si>
    <t>400-35-044--</t>
  </si>
  <si>
    <t>9500_150</t>
  </si>
  <si>
    <t>Capital Outlay Software</t>
  </si>
  <si>
    <t>8030</t>
  </si>
  <si>
    <t>Pilot Fees</t>
  </si>
  <si>
    <t>6500_161</t>
  </si>
  <si>
    <t>Professional and Consultant Services Member Consultants</t>
  </si>
  <si>
    <t>8140</t>
  </si>
  <si>
    <t>Streets Traffic Calming</t>
  </si>
  <si>
    <t>709-19-150-801-</t>
  </si>
  <si>
    <t>801</t>
  </si>
  <si>
    <t>8040</t>
  </si>
  <si>
    <t>Street Paving</t>
  </si>
  <si>
    <t>8160</t>
  </si>
  <si>
    <t>Local Match</t>
  </si>
  <si>
    <t>708-19-700--</t>
  </si>
  <si>
    <t>724-19-700--</t>
  </si>
  <si>
    <t>724</t>
  </si>
  <si>
    <t>716-19-700--</t>
  </si>
  <si>
    <t>716</t>
  </si>
  <si>
    <t>715-19-700--</t>
  </si>
  <si>
    <t>715</t>
  </si>
  <si>
    <t>709-19-150-802-</t>
  </si>
  <si>
    <t>802</t>
  </si>
  <si>
    <t>6040</t>
  </si>
  <si>
    <t>Bike Facilities</t>
  </si>
  <si>
    <t>709-19-150-804-</t>
  </si>
  <si>
    <t>804</t>
  </si>
  <si>
    <t>7020</t>
  </si>
  <si>
    <t>Amortization Expense</t>
  </si>
  <si>
    <t>7450_265</t>
  </si>
  <si>
    <t>Debt Service Interest Union Bank</t>
  </si>
  <si>
    <t>7450_270</t>
  </si>
  <si>
    <t>Debt Service Interest Veda Note</t>
  </si>
  <si>
    <t>7450_275</t>
  </si>
  <si>
    <t>Debt Service Interest BCDC/ BCLT Interest Expense</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</si>
  <si>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</si>
  <si>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</si>
  <si>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</si>
  <si>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</si>
  <si>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</si>
  <si>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</si>
  <si>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</si>
  <si>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</si>
  <si>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</si>
  <si>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</si>
  <si>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</si>
  <si>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</si>
  <si>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</si>
  <si>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</si>
  <si>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</si>
  <si>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</si>
  <si>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</si>
  <si>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</si>
  <si>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</si>
  <si>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</si>
  <si>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</si>
  <si>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</si>
  <si>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</si>
  <si>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</si>
  <si>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</si>
  <si>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</si>
  <si>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</si>
  <si>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</si>
  <si>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</si>
  <si>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</si>
  <si>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</si>
  <si>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</si>
  <si>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</si>
  <si>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</si>
  <si>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</si>
  <si>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</si>
  <si>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</si>
  <si>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</si>
  <si>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</si>
  <si>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7900_170</t>
  </si>
  <si>
    <t>Interfund Transfer To General Fund - DPW  - Streets</t>
  </si>
  <si>
    <t>8045</t>
  </si>
  <si>
    <t>Traffic To CEDO</t>
  </si>
  <si>
    <t>6800_177</t>
  </si>
  <si>
    <t>Fees for Services  CEDO</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</si>
  <si>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</si>
  <si>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</si>
  <si>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</si>
  <si>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</si>
  <si>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</si>
  <si>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</si>
  <si>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</si>
  <si>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</si>
  <si>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</si>
  <si>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</si>
  <si>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</si>
  <si>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</si>
  <si>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</si>
  <si>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</si>
  <si>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</si>
  <si>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7788</t>
  </si>
  <si>
    <t>Reallocated Prog Income</t>
  </si>
  <si>
    <t>6700_140</t>
  </si>
  <si>
    <t>Travel &amp; Training Airfare</t>
  </si>
  <si>
    <t>6700_130</t>
  </si>
  <si>
    <t>Travel &amp; Training Lead Contractor Training</t>
  </si>
  <si>
    <t>6500_157</t>
  </si>
  <si>
    <t>Professional and Consultant Services Occupant Relocations</t>
  </si>
  <si>
    <t>6280</t>
  </si>
  <si>
    <t>Healthy Homes Lead</t>
  </si>
  <si>
    <t>6278</t>
  </si>
  <si>
    <t>Lead Hazard Control</t>
  </si>
  <si>
    <t>6800_173</t>
  </si>
  <si>
    <t>Fees for Services  Wastewater Divsion Services</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</si>
  <si>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</si>
  <si>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</si>
  <si>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</si>
  <si>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</si>
  <si>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</si>
  <si>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</si>
  <si>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</si>
  <si>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</si>
  <si>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</si>
  <si>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</si>
  <si>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</si>
  <si>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</si>
  <si>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006</t>
  </si>
  <si>
    <t>7400_135</t>
  </si>
  <si>
    <t>Debt Service Principal COPS</t>
  </si>
  <si>
    <t>7900</t>
  </si>
  <si>
    <t>Interfund Transfer</t>
  </si>
  <si>
    <t>264-19-200-453-</t>
  </si>
  <si>
    <t>453</t>
  </si>
  <si>
    <t>7900_185</t>
  </si>
  <si>
    <t>Interfund Transfer To Airport</t>
  </si>
  <si>
    <t>301-31-301-323-2012</t>
  </si>
  <si>
    <t>301-31-301-323-2011</t>
  </si>
  <si>
    <t>301-31-301-324-2010</t>
  </si>
  <si>
    <t>301-31-301-324-2011</t>
  </si>
  <si>
    <t>6700</t>
  </si>
  <si>
    <t>Travel &amp; Training</t>
  </si>
  <si>
    <t>5000</t>
  </si>
  <si>
    <t>Salaries and Wages</t>
  </si>
  <si>
    <t>301-31-301-321-2012</t>
  </si>
  <si>
    <t>301-31-301-321-2011</t>
  </si>
  <si>
    <t>301-31-301-322-2011</t>
  </si>
  <si>
    <t>301-31-315-368-2011</t>
  </si>
  <si>
    <t>368</t>
  </si>
  <si>
    <t>301-31-301-302-</t>
  </si>
  <si>
    <t>6256</t>
  </si>
  <si>
    <t>CJC - Victims Fund</t>
  </si>
  <si>
    <t>6290</t>
  </si>
  <si>
    <t>Programs</t>
  </si>
  <si>
    <t>7712</t>
  </si>
  <si>
    <t>Capacity Grants</t>
  </si>
  <si>
    <t>301-31-301-326-</t>
  </si>
  <si>
    <t>326</t>
  </si>
  <si>
    <t>6264</t>
  </si>
  <si>
    <t>Civil Ticketing</t>
  </si>
  <si>
    <t>6248</t>
  </si>
  <si>
    <t>Community Support - Lleb</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</si>
  <si>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</si>
  <si>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</si>
  <si>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</si>
  <si>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</si>
  <si>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</si>
  <si>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</si>
  <si>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</si>
  <si>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</si>
  <si>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</si>
  <si>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</si>
  <si>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</si>
  <si>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</si>
  <si>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</si>
  <si>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</si>
  <si>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</si>
  <si>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</si>
  <si>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</si>
  <si>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</si>
  <si>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</si>
  <si>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</si>
  <si>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</si>
  <si>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</si>
  <si>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</si>
  <si>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</si>
  <si>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</si>
  <si>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</si>
  <si>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</si>
  <si>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</si>
  <si>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</si>
  <si>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</si>
  <si>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</si>
  <si>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CEDO EXPENDITURES</t>
  </si>
  <si>
    <t>AIRPORT EXPENDITURES</t>
  </si>
  <si>
    <t>Airport/Admin</t>
  </si>
  <si>
    <t>Airport/Grants</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</si>
  <si>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</si>
  <si>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</si>
  <si>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</si>
  <si>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</si>
  <si>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</si>
  <si>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</si>
  <si>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</si>
  <si>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</si>
  <si>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</si>
  <si>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</si>
  <si>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</si>
  <si>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</si>
  <si>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</si>
  <si>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</si>
  <si>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</si>
  <si>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</si>
  <si>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 xml:space="preserve">AIP's REVENUE </t>
  </si>
  <si>
    <t>AIP's EXPENDITURES</t>
  </si>
  <si>
    <t>SPECIAL FUNDS EXPENDITURES</t>
  </si>
  <si>
    <t xml:space="preserve">SPECIAL FUNDS REVENUE </t>
  </si>
  <si>
    <t>Count of Separator</t>
  </si>
  <si>
    <t>6292</t>
  </si>
  <si>
    <t>Other Charges</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</si>
  <si>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</si>
  <si>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</si>
  <si>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</si>
  <si>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</si>
  <si>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</si>
  <si>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</si>
  <si>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</si>
  <si>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</si>
  <si>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</si>
  <si>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</si>
  <si>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</si>
  <si>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</si>
  <si>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</si>
  <si>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</si>
  <si>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</si>
  <si>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</si>
  <si>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</si>
  <si>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</si>
  <si>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</si>
  <si>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Clerk/Treasurer/Downtown TIF</t>
  </si>
  <si>
    <t>Public Works/Traffic/School Crossing Guards</t>
  </si>
  <si>
    <t>Airport/Capital Projects</t>
  </si>
  <si>
    <t>Clerk/Treasurer/Capital Projects</t>
  </si>
  <si>
    <t>Parks and Recreation/Admin/Pennies for Parks</t>
  </si>
  <si>
    <t>Parks and Recreation/Admin/Greenbelt</t>
  </si>
  <si>
    <t>Parks and Recreation/Admin/Conservation Legacy</t>
  </si>
  <si>
    <t>Public Works/Capital Projects</t>
  </si>
  <si>
    <t>Public Works/Engineering/Street Capital</t>
  </si>
  <si>
    <t>Public Works/Engineering/Open</t>
  </si>
  <si>
    <t>Public Works/Engineering/Sidewalk Improvement Projects</t>
  </si>
  <si>
    <t>CEDO/Capital Projects</t>
  </si>
  <si>
    <t>Public Works/Engineering/FHWA</t>
  </si>
  <si>
    <t>Public Works/Engineering/Open 2</t>
  </si>
  <si>
    <t>Public Works/Engineering/Federal Transit Administration</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</si>
  <si>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</si>
  <si>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</si>
  <si>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</si>
  <si>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</si>
  <si>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</si>
  <si>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</si>
  <si>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</si>
  <si>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</si>
  <si>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</si>
  <si>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</si>
  <si>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Development/AmeriCorps/Sub-program   2012</t>
  </si>
  <si>
    <t>CEDO/Community Development/AmeriCorps/Sub-program   2013</t>
  </si>
  <si>
    <t>CEDO/Community Development/Cost Share</t>
  </si>
  <si>
    <t>CEDO/Community Development/CDBG - Admin</t>
  </si>
  <si>
    <t>CEDO/Community Development/CDBG - Brownfields/Sub-program   2011</t>
  </si>
  <si>
    <t>CEDO/Community Development/CDBG - Brownfields/Sub-program   2012</t>
  </si>
  <si>
    <t>CEDO/Community Development/CDBG - Brownfields/Sub-program   2013</t>
  </si>
  <si>
    <t>CEDO/Community Development/CDBG - Micro Enterprise/Sub-program   2011</t>
  </si>
  <si>
    <t>CEDO/Community Development/CDBG - Micro Enterprise/Sub-program   2012</t>
  </si>
  <si>
    <t>CEDO/Community Development/CDBG - Micro Enterprise/Sub-program   2013</t>
  </si>
  <si>
    <t>CEDO/Community Development/CDBG - Economic Development/Sub-program   2011</t>
  </si>
  <si>
    <t>CEDO/Community Development/CDBG - Economic Development/Sub-program   2012</t>
  </si>
  <si>
    <t>CEDO/Community Development/CDBG - Economic Development/Sub-program   2013</t>
  </si>
  <si>
    <t>CEDO/Community Development/CDBG - Housing Initiative Prog/Sub-program   2010</t>
  </si>
  <si>
    <t>CEDO/Community Development/CDBG - Housing Initiative Prog/Sub-program   2011</t>
  </si>
  <si>
    <t>CEDO/Community Development/CDBG - Housing Initiative Prog/Sub-program   2012</t>
  </si>
  <si>
    <t>CEDO/Community Development/CDBG - Housing Initiative Prog/Sub-program   2013</t>
  </si>
  <si>
    <t>CEDO/Community Development/CDBG - Neighborhood Revital/Sub-program   2009</t>
  </si>
  <si>
    <t>CEDO/Community Development/CDBG - Neighborhood Revital/Sub-program   2010</t>
  </si>
  <si>
    <t>CEDO/Community Development/CDBG - Neighborhood Revital/Sub-program   2012</t>
  </si>
  <si>
    <t>CEDO/Community Development/CDBG - Neighborhood Revital/Sub-program   2013</t>
  </si>
  <si>
    <t>CEDO/Community Development/HUD</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</si>
  <si>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</si>
  <si>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</si>
  <si>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</si>
  <si>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</si>
  <si>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</si>
  <si>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</si>
  <si>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</si>
  <si>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</si>
  <si>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CEDO/Community Justice/Graffiti Coordinator</t>
  </si>
  <si>
    <t>CEDO/Community Justice/JAG/Sub-program   2009</t>
  </si>
  <si>
    <t>CEDO/Community Justice/JAG/Sub-program   2010</t>
  </si>
  <si>
    <t>CEDO/Community Justice/JAG/Sub-program   2011</t>
  </si>
  <si>
    <t>CEDO/Community Justice/JAG/Sub-program   2012</t>
  </si>
  <si>
    <t>CEDO/Community Justice/CJC/Sub-program   2011</t>
  </si>
  <si>
    <t>CEDO/Special Projects/Legacy</t>
  </si>
  <si>
    <t>CEDO/Special Projects/EPA - Brownfield</t>
  </si>
  <si>
    <t>CEDO/Special Projects/Battlefield</t>
  </si>
  <si>
    <t>CEDO/Special Projects/Micro-Enterprise</t>
  </si>
  <si>
    <t>CEDO/Special Projects/Legacy _ECOS</t>
  </si>
  <si>
    <t>City Council/Admin</t>
  </si>
  <si>
    <t>City Council/Regional Programs</t>
  </si>
  <si>
    <t>Mayor's Office/Admin</t>
  </si>
  <si>
    <t>Clerk/Treasurer/Admin</t>
  </si>
  <si>
    <t>Clerk/Treasurer/Elections/Voter Registration</t>
  </si>
  <si>
    <t>Clerk/Treasurer/Information Technology</t>
  </si>
  <si>
    <t>Clerk/Treasurer/Payroll</t>
  </si>
  <si>
    <t>City Attorney/Admin</t>
  </si>
  <si>
    <t>Planning and Zoning/Admin</t>
  </si>
  <si>
    <t>City Assessor/Admin</t>
  </si>
  <si>
    <t>Fire/Admin</t>
  </si>
  <si>
    <t>Fire/Fire Suppression</t>
  </si>
  <si>
    <t>Fire/Emergency Medical Services</t>
  </si>
  <si>
    <t>Fire/Fire Protection</t>
  </si>
  <si>
    <t>Fire/Fire Training</t>
  </si>
  <si>
    <t>Fire/Grants</t>
  </si>
  <si>
    <t>Police/Admin</t>
  </si>
  <si>
    <t>Police/Grants</t>
  </si>
  <si>
    <t>Police/Police Uniform Services</t>
  </si>
  <si>
    <t>Police/Airport Security</t>
  </si>
  <si>
    <t>Police/Dispatch and Communications</t>
  </si>
  <si>
    <t>Police/Parking Enforcement</t>
  </si>
  <si>
    <t>Public Works/Engineering</t>
  </si>
  <si>
    <t>Public Works/Equipment Maintenance</t>
  </si>
  <si>
    <t>Public Works/Streets/Snow Removal</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</si>
  <si>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</si>
  <si>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</si>
  <si>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</si>
  <si>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</si>
  <si>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</si>
  <si>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</si>
  <si>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</si>
  <si>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Fletcher Free Library/Summer Reading Program</t>
  </si>
  <si>
    <t>Fletcher Free Library/English as a Second language</t>
  </si>
  <si>
    <t>Parks and Recreation/Admin/Administration</t>
  </si>
  <si>
    <t>Parks and Recreation/Admin/Parks Planning</t>
  </si>
  <si>
    <t>Parks and Recreation/Grants</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</si>
  <si>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</si>
  <si>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</si>
  <si>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</si>
  <si>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</si>
  <si>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</si>
  <si>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</si>
  <si>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</si>
  <si>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</si>
  <si>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</si>
  <si>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Recreation/Recreation/Bus Operations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</si>
  <si>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</si>
  <si>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</si>
  <si>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</si>
  <si>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</si>
  <si>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</si>
  <si>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</si>
  <si>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</si>
  <si>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</si>
  <si>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Arts/Admin/Marketing</t>
  </si>
  <si>
    <t>Burlington City Arts/Admin/Development</t>
  </si>
  <si>
    <t>Burlington City Arts/BCA Center</t>
  </si>
  <si>
    <t>Burlington City Arts/Arts Education/Print Studio</t>
  </si>
  <si>
    <t>Burlington City Arts/Arts Education/Clay Studio</t>
  </si>
  <si>
    <t>Burlington City Arts/Arts Education/Photo Studio</t>
  </si>
  <si>
    <t>Burlington City Arts/Arts Education/Visual Arts</t>
  </si>
  <si>
    <t>Burlington City Arts/Arts Education/Art from the Heart</t>
  </si>
  <si>
    <t>Burlington City Arts/Arts Education/Gallery Education</t>
  </si>
  <si>
    <t>Burlington City Arts/Festivals/Events</t>
  </si>
  <si>
    <t>Burlington City Arts/Public Art</t>
  </si>
  <si>
    <t>BCDC/BCDC</t>
  </si>
  <si>
    <t>Perpetual Care/Administration</t>
  </si>
  <si>
    <t>4960</t>
  </si>
  <si>
    <t>Excise Tax Rebate</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</si>
  <si>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</si>
  <si>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</si>
  <si>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</si>
  <si>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</si>
  <si>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</si>
  <si>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</si>
  <si>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</si>
  <si>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</si>
  <si>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</si>
  <si>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</si>
  <si>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</si>
  <si>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</si>
  <si>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</si>
  <si>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</si>
  <si>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32</t>
  </si>
  <si>
    <t>Impact Fees/ School</t>
  </si>
  <si>
    <t>Common Area Fees</t>
  </si>
  <si>
    <t>301-31-305--</t>
  </si>
  <si>
    <t>CEDO/Housing</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</si>
  <si>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</si>
  <si>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</si>
  <si>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</si>
  <si>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</si>
  <si>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</si>
  <si>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</si>
  <si>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</si>
  <si>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</si>
  <si>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</si>
  <si>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</si>
  <si>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</si>
  <si>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</si>
  <si>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8050</t>
  </si>
  <si>
    <t>Traffic To Police</t>
  </si>
  <si>
    <t>Approved Encumbrance</t>
  </si>
  <si>
    <t xml:space="preserve">Program ended 8/31/2013; Invoiced $18,396 in October, aprox 27%. </t>
  </si>
  <si>
    <t>Jul-Sept drawdown in progress</t>
  </si>
  <si>
    <t>To be invoiced</t>
  </si>
  <si>
    <t>GF OTI to be recorded by CT office</t>
  </si>
  <si>
    <t>The Mayor is leading the strategy to fund raise for Sustainability</t>
  </si>
  <si>
    <t>Grant begins 10/31/2013</t>
  </si>
  <si>
    <t>s/b 301.31.305.315</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</si>
  <si>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</si>
  <si>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</si>
  <si>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</si>
  <si>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</si>
  <si>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</si>
  <si>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</si>
  <si>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</si>
  <si>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</si>
  <si>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</si>
  <si>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</si>
  <si>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</si>
  <si>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</si>
  <si>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</si>
  <si>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</si>
  <si>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</si>
  <si>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</si>
  <si>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5400_144</t>
  </si>
  <si>
    <t>Employee Benefits OPEB-Post Employment Benefit</t>
  </si>
  <si>
    <t>4991</t>
  </si>
  <si>
    <t xml:space="preserve">Interfund Transfer Proceeds - Downtown District TIF </t>
  </si>
  <si>
    <t>4990_200</t>
  </si>
  <si>
    <t>Interfund Transfer Proceeds Impact Fees</t>
  </si>
  <si>
    <t>6285</t>
  </si>
  <si>
    <t>Program Loan</t>
  </si>
  <si>
    <t>301-31-301-325-2011</t>
  </si>
  <si>
    <t>CEDO/Community Development/CDBG - Neighborhood Revital/Sub-program   2011</t>
  </si>
  <si>
    <t>301-31-315-367-</t>
  </si>
  <si>
    <t>CEDO/Community Justice/JAG</t>
  </si>
  <si>
    <t>301-31-330--</t>
  </si>
  <si>
    <t>CEDO/Special Projects/Legacy2</t>
  </si>
  <si>
    <t>7015</t>
  </si>
  <si>
    <t>Inventory Adjustment</t>
  </si>
  <si>
    <t>4703</t>
  </si>
  <si>
    <t>Restricted Interest Income</t>
  </si>
  <si>
    <t>700-23-000--</t>
  </si>
  <si>
    <t>Parks and Recreation/Admin</t>
  </si>
  <si>
    <t>6505_105</t>
  </si>
  <si>
    <t>Councilor Ward 1 - Worden</t>
  </si>
  <si>
    <t>6505_405</t>
  </si>
  <si>
    <t>Councilor Ward 4 - Aubin</t>
  </si>
  <si>
    <t>6505_600</t>
  </si>
  <si>
    <t>Councilor Ward 6- Blais</t>
  </si>
  <si>
    <t>6505_700</t>
  </si>
  <si>
    <t>Councilor Ward 7 - Ayres</t>
  </si>
  <si>
    <t>6505_500</t>
  </si>
  <si>
    <t>Councilor Ward 5 - Shannon</t>
  </si>
  <si>
    <t>6505_705</t>
  </si>
  <si>
    <t>Councilor Ward 7 - Decelles</t>
  </si>
  <si>
    <t>6505_305</t>
  </si>
  <si>
    <t>Councilor Ward 3 - Siegel</t>
  </si>
  <si>
    <t>6505_605</t>
  </si>
  <si>
    <t>Councilor Ward 6 - Paul</t>
  </si>
  <si>
    <t>6505_505</t>
  </si>
  <si>
    <t>Councilor Ward 5 - Mason</t>
  </si>
  <si>
    <t>7004</t>
  </si>
  <si>
    <t>Interest Expense - Restricted</t>
  </si>
  <si>
    <t>7475_125</t>
  </si>
  <si>
    <t xml:space="preserve">Debt Paying Agent Fees Loan Admin </t>
  </si>
  <si>
    <t>301-31-330-346-</t>
  </si>
  <si>
    <t>346</t>
  </si>
  <si>
    <t>CEDO/Special Projects/Green Mountain</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</si>
  <si>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</si>
  <si>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</si>
  <si>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</si>
  <si>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</si>
  <si>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</si>
  <si>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</si>
  <si>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</si>
  <si>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</si>
  <si>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</si>
  <si>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</si>
  <si>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</si>
  <si>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</si>
  <si>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</si>
  <si>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</si>
  <si>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</si>
  <si>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Invoicing incomplete</t>
  </si>
  <si>
    <t>Rental billing does not occur until April 1, 2014 and represents over $871,0000.</t>
  </si>
  <si>
    <t>Seasonal</t>
  </si>
  <si>
    <t>Principle/Interest payment not due until December; staff vacancy 6 weeks</t>
  </si>
  <si>
    <t>Bulk of expense for summer programs at beginning of year</t>
  </si>
  <si>
    <t>Charges in professional services for $1000 for background checks not budgeted, previously paid by HR.  We are estimating an additional $2100 charged to this account by end of FY 14 for this purpose for a total of $3100 over budget unless it was budgeted as an expense by HR.  Much of the Budgeted funds for software expenses had to be paid out in Q1 to cover the year.   F</t>
  </si>
  <si>
    <t>We collect 75% of fundraised funds in the second half of the year, with highest collections occuring between April and June.</t>
  </si>
  <si>
    <t>Land and local expenses, artist payments out for consignments up but corresponding increase in revenue.  Professional services for summer residency occur in Q1.</t>
  </si>
  <si>
    <t>Summer camps skew Q1, with a number of teachers salaries occurring in July and August.</t>
  </si>
  <si>
    <t>Typically collected in June</t>
  </si>
  <si>
    <t>Moved to bca center</t>
  </si>
  <si>
    <t>Longest part of season in first part of fiscal year July to October</t>
  </si>
  <si>
    <t>Majority of expenses for July 3rd festivities and lifeguards</t>
  </si>
  <si>
    <t>Limited bus operations</t>
  </si>
  <si>
    <t>Majority of expenses in first part of fiscal year - closed until April</t>
  </si>
  <si>
    <t>Majority of expenses upcoming</t>
  </si>
  <si>
    <t>Additional grant revenue</t>
  </si>
  <si>
    <t>Contract for water/wastewater grounds maintenance has been billed but not paid</t>
  </si>
  <si>
    <t>Higher reimbursement rate for off season work</t>
  </si>
  <si>
    <t>Majority of revenue work is performed in the winter doing line work for BED - not billed in full or completed yet</t>
  </si>
  <si>
    <t>Garden registration is going on now and will fill up through the end of winter</t>
  </si>
  <si>
    <t>New rates in effect starting in October, slower time for burials</t>
  </si>
  <si>
    <t>Majority of revenue for July 3rd festivities - known shortfall of $10k due to last minute sponsor decision</t>
  </si>
  <si>
    <t>Majority of revenue for summer camp programs - projecting a shortfall (25,000) based on fall registrations year end</t>
  </si>
  <si>
    <t>No bus operations - corresponding savings on expense side</t>
  </si>
  <si>
    <t>Majority of revenue in winter months</t>
  </si>
  <si>
    <t>Loss of Annex rental (14K) shortage expected; Majority of revenue in winter months</t>
  </si>
  <si>
    <t>Majority of revenue in summer</t>
  </si>
  <si>
    <t>No internal charges for facilities</t>
  </si>
  <si>
    <t>Impact fees were being mingled with permit reveune until end of November. Now they are being correctly allocated to their own respective accounts.</t>
  </si>
  <si>
    <t>Larger expenses for consultants coming due in the 3rd Qtr, and training and travel not until the 4th qtr.</t>
  </si>
  <si>
    <t>Extra Duty Jobs high due to Fire Watch on Signal Kitchen - A/R - Revenue acct correlates</t>
  </si>
  <si>
    <t>Retirement Benefits - City Administration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</si>
  <si>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</si>
  <si>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</si>
  <si>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</si>
  <si>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</si>
  <si>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</si>
  <si>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</si>
  <si>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</si>
  <si>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</si>
  <si>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</si>
  <si>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</si>
  <si>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</si>
  <si>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</si>
  <si>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</si>
  <si>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</si>
  <si>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</si>
  <si>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</si>
  <si>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</si>
  <si>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</si>
  <si>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</si>
  <si>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</si>
  <si>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</si>
  <si>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</si>
  <si>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</si>
  <si>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</si>
  <si>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</si>
  <si>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</si>
  <si>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</si>
  <si>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</si>
  <si>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483-43-464--</t>
  </si>
  <si>
    <t>483-43-465--</t>
  </si>
  <si>
    <t>701-19-700--</t>
  </si>
  <si>
    <t>702-19-700--</t>
  </si>
  <si>
    <t>703-19-700--</t>
  </si>
  <si>
    <t>704-19-700--</t>
  </si>
  <si>
    <t>710-19-700--</t>
  </si>
  <si>
    <t>712-19-700--</t>
  </si>
  <si>
    <t>717-19-700--</t>
  </si>
  <si>
    <t>719-19-700--</t>
  </si>
  <si>
    <t>722-19-700--</t>
  </si>
  <si>
    <t>757-19-700--</t>
  </si>
  <si>
    <t>784-19-700--</t>
  </si>
  <si>
    <t>101-19-400-411-</t>
  </si>
  <si>
    <t>150-08-000--</t>
  </si>
  <si>
    <t>301-31-301-321-</t>
  </si>
  <si>
    <t>301-31--344-</t>
  </si>
  <si>
    <t>401-35-000-800-</t>
  </si>
  <si>
    <t>483-43-460--</t>
  </si>
  <si>
    <t>483-43-461--</t>
  </si>
  <si>
    <t>483-43-462--</t>
  </si>
  <si>
    <t>483-43-466--</t>
  </si>
  <si>
    <t>For the Month of December 2013</t>
  </si>
  <si>
    <t>4055</t>
  </si>
  <si>
    <t>Fines  Misc</t>
  </si>
  <si>
    <t>4800_120</t>
  </si>
  <si>
    <t>Insurance Reimbursements Unemployment</t>
  </si>
  <si>
    <t>99% of the money collected is from the State Tax Department for Reappraisal funds</t>
  </si>
  <si>
    <t xml:space="preserve">Not all collected showing up in Monthly </t>
  </si>
  <si>
    <t>Reimbursements equal actual expense - Not all expended/billed yet</t>
  </si>
  <si>
    <t>Equitable Share - Deposits accounted separately</t>
  </si>
  <si>
    <t>Motor Vehicle Fines - Revenue Projection of $125,000  will be reduced; No longer charging for Records;  SRO billing occurs in 3rd Qtr</t>
  </si>
  <si>
    <t>Annual Service Agreement - will be 100% at 6-30</t>
  </si>
  <si>
    <t>Delay in reporting Credit Card payments - should be resolved by next quarter</t>
  </si>
  <si>
    <t>Grants have been awarded and are reimbursable so revenues will be received at a later date</t>
  </si>
  <si>
    <t>Seasonal Boater renewal upcoming accounts for large % of remaining revs</t>
  </si>
  <si>
    <t xml:space="preserve">Spring expenses upcoming - decreased revenues correlate to some decreased expenses </t>
  </si>
  <si>
    <t>Expenses highest during winter months upcoming - grant revenues increased overall expenditures available</t>
  </si>
  <si>
    <t>~$86,000 interfund transfer proceeds not yet posted for indirect fees, $93,000 budget to Neigh Svcs</t>
  </si>
  <si>
    <t>$93,000 Budget OTI from CT Office; $23,083.25 quarterly to be recorded by CT office; je needed for $6,559.81</t>
  </si>
  <si>
    <t>New grant begins 9/1/2013; drawdown of $69,650 (includes Costshare transfer) done 1/21/2014</t>
  </si>
  <si>
    <t>Je to transfer $23,930 to AmeriCorps grant</t>
  </si>
  <si>
    <t>$ drawn as needed for projects; $27,124 HOME admin drawdown Jul-Dec done in January</t>
  </si>
  <si>
    <t>$ drawn as needed for projects; $48,357 1st Qtr dedicated tax j/e not yet done</t>
  </si>
  <si>
    <t>$99,390 November drawdown rec'd January</t>
  </si>
  <si>
    <t>$30,449 drawndown in January</t>
  </si>
  <si>
    <t>Qtrly drawdowns to be completed in January</t>
  </si>
  <si>
    <t>Qtrly drawdown done in January; grant completed January</t>
  </si>
  <si>
    <t>No revenues budgeted for FY 14</t>
  </si>
  <si>
    <t>Showing actual revenue collected and no longer accounts receivable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</si>
</sst>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0"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font>
    <font>
      <sz val="10"/>
      <color indexed="8"/>
      <name val="Arial"/>
      <family val="2"/>
    </font>
    <font>
      <sz val="11"/>
      <color theme="1"/>
      <name val="Calibri"/>
      <family val="2"/>
      <scheme val="minor"/>
    </font>
    <font>
      <sz val="11"/>
      <name val="Calibri"/>
      <family val="2"/>
      <scheme val="minor"/>
    </font>
    <font>
      <sz val="11"/>
      <color rgb="FFFF0000"/>
      <name val="Calibri"/>
      <family val="2"/>
      <scheme val="minor"/>
    </font>
  </fonts>
  <fills count="8">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6">
    <xf numFmtId="0" fontId="0" fillId="0" borderId="0"/>
    <xf numFmtId="0" fontId="2" fillId="0" borderId="0"/>
    <xf numFmtId="9" fontId="3" fillId="0" borderId="0" applyFont="0" applyFill="0" applyBorder="0" applyAlignment="0" applyProtection="0"/>
    <xf numFmtId="0" fontId="16" fillId="0" borderId="0"/>
    <xf numFmtId="0" fontId="16" fillId="0" borderId="0"/>
    <xf numFmtId="44" fontId="3" fillId="0" borderId="0" applyFont="0" applyFill="0" applyBorder="0" applyAlignment="0" applyProtection="0"/>
  </cellStyleXfs>
  <cellXfs count="62">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9" fontId="0" fillId="3" borderId="0" xfId="2" applyFont="1" applyFill="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applyAlignment="1">
      <alignment wrapText="1"/>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0" fontId="0" fillId="0" borderId="0" xfId="0" applyAlignment="1">
      <alignment wrapText="1"/>
    </xf>
    <xf numFmtId="0" fontId="7" fillId="5" borderId="4" xfId="0" applyFont="1" applyFill="1" applyBorder="1" applyAlignment="1">
      <alignment wrapText="1"/>
    </xf>
    <xf numFmtId="0" fontId="0" fillId="0" borderId="0" xfId="0" applyAlignment="1"/>
    <xf numFmtId="0" fontId="14" fillId="0" borderId="0" xfId="0" applyFont="1" applyAlignment="1">
      <alignment wrapText="1"/>
    </xf>
    <xf numFmtId="0" fontId="15" fillId="0" borderId="1" xfId="4" applyFont="1" applyFill="1" applyBorder="1" applyAlignment="1">
      <alignment wrapText="1"/>
    </xf>
    <xf numFmtId="10" fontId="15" fillId="0" borderId="1" xfId="4" applyNumberFormat="1" applyFont="1" applyFill="1" applyBorder="1" applyAlignment="1">
      <alignment horizontal="right" wrapText="1"/>
    </xf>
    <xf numFmtId="168" fontId="0" fillId="0" borderId="0" xfId="5"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applyAlignment="1">
      <alignment wrapText="1"/>
    </xf>
    <xf numFmtId="0" fontId="0" fillId="7" borderId="0" xfId="0" applyFill="1"/>
    <xf numFmtId="44" fontId="0" fillId="0" borderId="0" xfId="5" applyFont="1"/>
    <xf numFmtId="44" fontId="17" fillId="0" borderId="0" xfId="0" applyNumberFormat="1" applyFont="1"/>
    <xf numFmtId="0" fontId="18" fillId="0" borderId="0" xfId="0" applyFont="1" applyAlignment="1"/>
    <xf numFmtId="0" fontId="0" fillId="0" borderId="0" xfId="0" applyAlignment="1"/>
    <xf numFmtId="0" fontId="0" fillId="0" borderId="0" xfId="0"/>
    <xf numFmtId="0" fontId="0" fillId="0" borderId="0" xfId="0"/>
    <xf numFmtId="0" fontId="19" fillId="0" borderId="0" xfId="0" applyFont="1" applyAlignment="1"/>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cellXfs>
  <cellStyles count="6">
    <cellStyle name="Currency" xfId="5" builtinId="4"/>
    <cellStyle name="Normal" xfId="0" builtinId="0"/>
    <cellStyle name="Normal_Data" xfId="3"/>
    <cellStyle name="Normal_PrYear%" xfId="4"/>
    <cellStyle name="Normal_Sheet1" xfId="1"/>
    <cellStyle name="Percent" xfId="2" builtinId="5"/>
  </cellStyles>
  <dxfs count="191">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190"/>
      <tableStyleElement type="totalRow" dxfId="189"/>
      <tableStyleElement type="secondColumnStripe" dxfId="18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1663.336757638892" createdVersion="4" refreshedVersion="4" minRefreshableVersion="3" recordCount="4152">
  <cacheSource type="worksheet">
    <worksheetSource ref="A1:R65523"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04">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0-"/>
        <s v="709-19-150-801-"/>
        <s v="709-19-150-802-"/>
        <s v="709-19-150-803-"/>
        <s v="709-19-150-804-"/>
        <s v="709-19-700--"/>
        <s v="715-19-700--"/>
        <s v="716-19-700--"/>
        <s v="718-19-700--"/>
        <s v="724-19-700--"/>
        <s v="745-19-700--"/>
        <s v="412-35-700--"/>
        <s v="501-00-000--"/>
        <s v="745-31-700--"/>
        <m/>
        <s v="Organization Set" u="1"/>
        <s v="708-19-700--" u="1"/>
      </sharedItems>
    </cacheField>
    <cacheField name="Fund" numFmtId="0">
      <sharedItems containsBlank="1" count="45">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154942" maxValue="419504"/>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1000" maxValue="1185131.99"/>
    </cacheField>
    <cacheField name="YTD Transactions" numFmtId="0">
      <sharedItems containsString="0" containsBlank="1" containsNumber="1" minValue="-721091.32" maxValue="5549426.2300000004"/>
    </cacheField>
    <cacheField name="BalanceLeftTD" numFmtId="0">
      <sharedItems containsString="0" containsBlank="1" containsNumber="1" minValue="-2000000" maxValue="6822246.1500000004"/>
    </cacheField>
    <cacheField name="Current Month" numFmtId="0">
      <sharedItems containsString="0" containsBlank="1" containsNumber="1" minValue="-61000" maxValue="1101358.69"/>
    </cacheField>
    <cacheField name="Organizational Name Set" numFmtId="0">
      <sharedItems containsBlank="1" count="176">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Legacy"/>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Open"/>
        <s v="Public Works/Engineering/FHWA"/>
        <s v="Public Works/Engineering/Open 2"/>
        <s v="Public Works/Engineering/Sidewalk Improvement Projects"/>
        <s v="Public Works/Engineering/Federal Transit Administration"/>
        <s v="Perpetual Care/Administration"/>
        <s v="CEDO/Capital Projects"/>
        <m/>
        <s v="Organizational Name Set"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1663.336757870369" createdVersion="4" refreshedVersion="4" recordCount="4152">
  <cacheSource type="worksheet">
    <worksheetSource ref="A1:R65523"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0">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0-"/>
        <s v="709-19-150-801-"/>
        <s v="709-19-150-802-"/>
        <s v="709-19-150-803-"/>
        <s v="709-19-150-804-"/>
        <s v="709-19-700--"/>
        <s v="715-19-700--"/>
        <s v="716-19-700--"/>
        <s v="718-19-700--"/>
        <s v="724-19-700--"/>
        <s v="745-19-700--"/>
        <s v="412-35-700--"/>
        <s v="501-00-000--"/>
        <s v="745-31-700--"/>
        <m/>
        <s v="483-43-463--" u="1"/>
        <s v="301-31-315-366-" u="1"/>
        <s v="101" u="1"/>
        <s v="483-43-464--" u="1"/>
        <s v="483-43-465--" u="1"/>
        <s v="408-35-700--" u="1"/>
        <s v="483-43-466--" u="1"/>
        <s v="301-31-315--" u="1"/>
        <s v="301-31-330-341-" u="1"/>
        <s v="483-43-000--" u="1"/>
        <s v="410-35-700--" u="1"/>
        <s v="415-35-700--" u="1"/>
        <s v="416-35-700--" u="1"/>
        <s v="Organization Set" u="1"/>
        <s v="483-43-460--" u="1"/>
        <s v="483-43-461--" u="1"/>
        <s v="483-43-462--" u="1"/>
        <s v="708-19-700--" u="1"/>
      </sharedItems>
    </cacheField>
    <cacheField name="Fund" numFmtId="0">
      <sharedItems containsBlank="1" count="50">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408" u="1"/>
        <s v="483" u="1"/>
        <s v="708" u="1"/>
        <s v="410" u="1"/>
        <s v="415" u="1"/>
        <s v="41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154942" maxValue="419504"/>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1000" maxValue="1185131.99"/>
    </cacheField>
    <cacheField name="YTD Transactions" numFmtId="0">
      <sharedItems containsString="0" containsBlank="1" containsNumber="1" minValue="-721091.32" maxValue="5549426.2300000004"/>
    </cacheField>
    <cacheField name="BalanceLeftTD" numFmtId="0">
      <sharedItems containsString="0" containsBlank="1" containsNumber="1" minValue="-2000000" maxValue="6822246.1500000004"/>
    </cacheField>
    <cacheField name="Current Month" numFmtId="0">
      <sharedItems containsString="0" containsBlank="1" containsNumber="1" minValue="-61000" maxValue="1101358.69"/>
    </cacheField>
    <cacheField name="Organizational Name Set" numFmtId="0">
      <sharedItems containsBlank="1" count="191">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Legacy"/>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Open"/>
        <s v="Public Works/Engineering/FHWA"/>
        <s v="Public Works/Engineering/Open 2"/>
        <s v="Public Works/Engineering/Sidewalk Improvement Projects"/>
        <s v="Public Works/Engineering/Federal Transit Administration"/>
        <s v="Perpetual Care/Administration"/>
        <s v="CEDO/Capital Projects"/>
        <m/>
        <s v="" u="1"/>
        <s v="Non-Departmental/Admin" u="1"/>
        <s v="Burlington Telecom/Cost of Goods Sold" u="1"/>
        <s v="Do not use" u="1"/>
        <s v="Organizational Name Set" u="1"/>
        <s v="Burlington Telecom/Outside Plant" u="1"/>
        <s v="CEDO/Special Projects/Legacy SEIP" u="1"/>
        <s v="Burlington Telecom/Help Desk" u="1"/>
        <s v="Burlington Telecom/Admin" u="1"/>
        <s v="Burlington Telecom/Network Operations" u="1"/>
        <e v="#REF!" u="1"/>
        <s v="Burlington Telecom/Customer Service &amp; Marketing" u="1"/>
        <s v="CEDO/Community Justice" u="1"/>
        <s v="CEDO/Community Justice/2nd Chance - HC MEND" u="1"/>
        <s v="Burlington Telecom/Sales" u="1"/>
        <s v="Burlington Telecom/Legal &amp; Regulatory"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52">
  <r>
    <x v="0"/>
    <s v="-"/>
    <x v="0"/>
    <x v="0"/>
    <s v="00"/>
    <s v=""/>
    <s v=""/>
    <s v=""/>
    <s v="5000_115"/>
    <s v="Salaries and Wages Seasonal/Temporary"/>
    <n v="0"/>
    <n v="0"/>
    <n v="0"/>
    <n v="0"/>
    <n v="1232"/>
    <n v="-1232"/>
    <n v="0"/>
    <x v="0"/>
  </r>
  <r>
    <x v="0"/>
    <s v="-"/>
    <x v="0"/>
    <x v="0"/>
    <s v="00"/>
    <s v=""/>
    <s v=""/>
    <s v=""/>
    <s v="5200_125"/>
    <s v="Other Personal Services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244371.89"/>
    <n v="405628.11"/>
    <n v="49924.800000000003"/>
    <x v="0"/>
  </r>
  <r>
    <x v="0"/>
    <s v="-"/>
    <x v="0"/>
    <x v="0"/>
    <s v="00"/>
    <s v=""/>
    <s v=""/>
    <s v=""/>
    <s v="6900_155"/>
    <s v="Claims and Benefits Unemployement"/>
    <n v="60000"/>
    <n v="0"/>
    <n v="60000"/>
    <n v="0"/>
    <n v="0"/>
    <n v="60000"/>
    <n v="0"/>
    <x v="0"/>
  </r>
  <r>
    <x v="0"/>
    <s v="-"/>
    <x v="0"/>
    <x v="0"/>
    <s v="00"/>
    <s v=""/>
    <s v=""/>
    <s v=""/>
    <s v="7002"/>
    <s v="Interest Expense"/>
    <n v="125000"/>
    <n v="-20000"/>
    <n v="105000"/>
    <n v="0"/>
    <n v="3683.33"/>
    <n v="101316.67"/>
    <n v="0"/>
    <x v="0"/>
  </r>
  <r>
    <x v="0"/>
    <s v="-"/>
    <x v="0"/>
    <x v="0"/>
    <s v="00"/>
    <s v=""/>
    <s v=""/>
    <s v=""/>
    <s v="7303"/>
    <s v="Regulatory and Bank Fees"/>
    <n v="0"/>
    <n v="0"/>
    <n v="0"/>
    <n v="121.8"/>
    <n v="0"/>
    <n v="-121.8"/>
    <n v="0"/>
    <x v="0"/>
  </r>
  <r>
    <x v="0"/>
    <s v="-"/>
    <x v="0"/>
    <x v="0"/>
    <s v="00"/>
    <s v=""/>
    <s v=""/>
    <s v=""/>
    <s v="7318"/>
    <s v="Abatements"/>
    <n v="50000"/>
    <n v="0"/>
    <n v="50000"/>
    <n v="0"/>
    <n v="6313.76"/>
    <n v="43686.239999999998"/>
    <n v="0"/>
    <x v="0"/>
  </r>
  <r>
    <x v="0"/>
    <s v="-"/>
    <x v="0"/>
    <x v="0"/>
    <s v="00"/>
    <s v=""/>
    <s v=""/>
    <s v=""/>
    <s v="7400_115"/>
    <s v="Debt Service Principal G O Bond "/>
    <n v="1125000"/>
    <n v="0"/>
    <n v="1125000"/>
    <n v="0"/>
    <n v="1095000"/>
    <n v="30000"/>
    <n v="40000"/>
    <x v="0"/>
  </r>
  <r>
    <x v="0"/>
    <s v="-"/>
    <x v="0"/>
    <x v="0"/>
    <s v="00"/>
    <s v=""/>
    <s v=""/>
    <s v=""/>
    <s v="7400_135"/>
    <s v="Debt Service Principal COPS"/>
    <n v="0"/>
    <n v="0"/>
    <n v="0"/>
    <n v="0"/>
    <n v="17864"/>
    <n v="-17864"/>
    <n v="17864"/>
    <x v="0"/>
  </r>
  <r>
    <x v="0"/>
    <s v="-"/>
    <x v="0"/>
    <x v="0"/>
    <s v="00"/>
    <s v=""/>
    <s v=""/>
    <s v=""/>
    <s v="7450_215"/>
    <s v="Debt Service Interest G.O. Bond "/>
    <n v="1116984"/>
    <n v="-57500"/>
    <n v="1059484"/>
    <n v="0"/>
    <n v="545990.64"/>
    <n v="513493.36"/>
    <n v="3030"/>
    <x v="0"/>
  </r>
  <r>
    <x v="0"/>
    <s v="-"/>
    <x v="0"/>
    <x v="0"/>
    <s v="00"/>
    <s v=""/>
    <s v=""/>
    <s v=""/>
    <s v="7450_235"/>
    <s v="Debt Service Interest COPS"/>
    <n v="0"/>
    <n v="0"/>
    <n v="0"/>
    <n v="0"/>
    <n v="4928.4399999999996"/>
    <n v="-4928.4399999999996"/>
    <n v="4928.4399999999996"/>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0"/>
    <n v="3608061"/>
    <n v="0"/>
    <n v="0"/>
    <n v="3608061"/>
    <n v="0"/>
    <x v="0"/>
  </r>
  <r>
    <x v="0"/>
    <s v="-"/>
    <x v="0"/>
    <x v="0"/>
    <s v="00"/>
    <s v=""/>
    <s v=""/>
    <s v=""/>
    <s v="7900_117"/>
    <s v="Interfund Transfer Transfer to Liabilty Insurance"/>
    <n v="753585"/>
    <n v="0"/>
    <n v="753585"/>
    <n v="0"/>
    <n v="0"/>
    <n v="753585"/>
    <n v="0"/>
    <x v="0"/>
  </r>
  <r>
    <x v="0"/>
    <s v="-"/>
    <x v="0"/>
    <x v="0"/>
    <s v="00"/>
    <s v=""/>
    <s v=""/>
    <s v=""/>
    <s v="7900_130"/>
    <s v="Interfund Transfer To Housing Trust"/>
    <n v="188813"/>
    <n v="0"/>
    <n v="188813"/>
    <n v="0"/>
    <n v="0"/>
    <n v="188813"/>
    <n v="0"/>
    <x v="0"/>
  </r>
  <r>
    <x v="0"/>
    <s v="-"/>
    <x v="0"/>
    <x v="0"/>
    <s v="00"/>
    <s v=""/>
    <s v=""/>
    <s v=""/>
    <s v="7900_132"/>
    <s v="Interfund Transfer Open Space"/>
    <n v="188813"/>
    <n v="0"/>
    <n v="188813"/>
    <n v="0"/>
    <n v="95782.5"/>
    <n v="93030.5"/>
    <n v="1056.6300000000001"/>
    <x v="0"/>
  </r>
  <r>
    <x v="0"/>
    <s v="-"/>
    <x v="0"/>
    <x v="0"/>
    <s v="00"/>
    <s v=""/>
    <s v=""/>
    <s v=""/>
    <s v="7900_134"/>
    <s v="Interfund Transfer Greenbelt"/>
    <n v="188813"/>
    <n v="0"/>
    <n v="188813"/>
    <n v="0"/>
    <n v="71473.34"/>
    <n v="117339.66"/>
    <n v="784.47"/>
    <x v="0"/>
  </r>
  <r>
    <x v="0"/>
    <s v="-"/>
    <x v="0"/>
    <x v="0"/>
    <s v="00"/>
    <s v=""/>
    <s v=""/>
    <s v=""/>
    <s v="7900_135"/>
    <s v="Interfund Transfer To CEDO"/>
    <n v="127333"/>
    <n v="39603"/>
    <n v="166936"/>
    <n v="0"/>
    <n v="95782.5"/>
    <n v="71153.5"/>
    <n v="1056.6300000000001"/>
    <x v="0"/>
  </r>
  <r>
    <x v="0"/>
    <s v="-"/>
    <x v="0"/>
    <x v="0"/>
    <s v="00"/>
    <s v=""/>
    <s v=""/>
    <s v=""/>
    <s v="7900_150"/>
    <s v="Interfund Transfer To Church Street  Marketplace"/>
    <n v="11000"/>
    <n v="0"/>
    <n v="11000"/>
    <n v="0"/>
    <n v="5500.01"/>
    <n v="5499.99"/>
    <n v="916.67"/>
    <x v="0"/>
  </r>
  <r>
    <x v="0"/>
    <s v="-"/>
    <x v="0"/>
    <x v="0"/>
    <s v="00"/>
    <s v=""/>
    <s v=""/>
    <s v=""/>
    <s v="7900_155"/>
    <s v="Interfund Transfer Pennies for Parks"/>
    <n v="349654"/>
    <n v="0"/>
    <n v="349654"/>
    <n v="0"/>
    <n v="176538.43"/>
    <n v="173115.57"/>
    <n v="1937.16"/>
    <x v="0"/>
  </r>
  <r>
    <x v="0"/>
    <s v="-"/>
    <x v="0"/>
    <x v="0"/>
    <s v="00"/>
    <s v=""/>
    <s v=""/>
    <s v=""/>
    <s v="7900_160"/>
    <s v="Interfund Transfer Waterfront TIF District"/>
    <n v="2289497"/>
    <n v="0"/>
    <n v="2289497"/>
    <n v="0"/>
    <n v="1001329.65"/>
    <n v="1288167.3500000001"/>
    <n v="10982.55"/>
    <x v="0"/>
  </r>
  <r>
    <x v="0"/>
    <s v="-"/>
    <x v="0"/>
    <x v="0"/>
    <s v="00"/>
    <s v=""/>
    <s v=""/>
    <s v=""/>
    <s v="7900_190"/>
    <s v="Interfund Transfer Capital Street"/>
    <n v="1968555"/>
    <n v="0"/>
    <n v="1968555"/>
    <n v="0"/>
    <n v="1022051.84"/>
    <n v="946503.16"/>
    <n v="11206.68"/>
    <x v="0"/>
  </r>
  <r>
    <x v="0"/>
    <s v="-"/>
    <x v="0"/>
    <x v="0"/>
    <s v="00"/>
    <s v=""/>
    <s v=""/>
    <s v=""/>
    <s v="7900_405"/>
    <s v="Interfund Transfer DID"/>
    <n v="310082"/>
    <n v="0"/>
    <n v="310082"/>
    <n v="0"/>
    <n v="153659.23000000001"/>
    <n v="156422.76999999999"/>
    <n v="1681"/>
    <x v="0"/>
  </r>
  <r>
    <x v="0"/>
    <s v="-"/>
    <x v="0"/>
    <x v="0"/>
    <s v="00"/>
    <s v=""/>
    <s v=""/>
    <s v=""/>
    <s v="8024"/>
    <s v="Administrative Fee"/>
    <n v="-500000"/>
    <n v="285500"/>
    <n v="-214500"/>
    <n v="0"/>
    <n v="0"/>
    <n v="-214500"/>
    <n v="0"/>
    <x v="0"/>
  </r>
  <r>
    <x v="0"/>
    <s v="-"/>
    <x v="0"/>
    <x v="0"/>
    <s v="00"/>
    <s v=""/>
    <s v=""/>
    <s v=""/>
    <s v="8095"/>
    <s v="Interest On Pooled Cash"/>
    <n v="40000"/>
    <n v="0"/>
    <n v="40000"/>
    <n v="0"/>
    <n v="0"/>
    <n v="40000"/>
    <n v="0"/>
    <x v="0"/>
  </r>
  <r>
    <x v="0"/>
    <s v="-"/>
    <x v="1"/>
    <x v="0"/>
    <s v="01"/>
    <s v="000"/>
    <s v=""/>
    <s v=""/>
    <s v="5000_100"/>
    <s v="Salaries and Wages Regular, Full Time"/>
    <n v="0"/>
    <n v="0"/>
    <n v="0"/>
    <n v="0"/>
    <n v="24250"/>
    <n v="-24250"/>
    <n v="700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1855.2"/>
    <n v="1357.8"/>
    <n v="535.52"/>
    <x v="1"/>
  </r>
  <r>
    <x v="0"/>
    <s v="-"/>
    <x v="1"/>
    <x v="0"/>
    <s v="01"/>
    <s v="000"/>
    <s v=""/>
    <s v=""/>
    <s v="6010"/>
    <s v="Computer Equipment"/>
    <n v="0"/>
    <n v="0"/>
    <n v="0"/>
    <n v="0"/>
    <n v="0"/>
    <n v="0"/>
    <n v="0"/>
    <x v="1"/>
  </r>
  <r>
    <x v="0"/>
    <s v="-"/>
    <x v="1"/>
    <x v="0"/>
    <s v="01"/>
    <s v="000"/>
    <s v=""/>
    <s v=""/>
    <s v="6500_118"/>
    <s v="Professional and Consultant Services Contractual Services"/>
    <n v="0"/>
    <n v="0"/>
    <n v="0"/>
    <n v="7450"/>
    <n v="0"/>
    <n v="-7450"/>
    <n v="0"/>
    <x v="1"/>
  </r>
  <r>
    <x v="0"/>
    <s v="-"/>
    <x v="1"/>
    <x v="0"/>
    <s v="01"/>
    <s v="000"/>
    <s v=""/>
    <s v=""/>
    <s v="6505_100"/>
    <s v="Councilor Ward 1 - Bushor"/>
    <n v="5000"/>
    <n v="-2000"/>
    <n v="3000"/>
    <n v="0"/>
    <n v="211.5"/>
    <n v="2788.5"/>
    <n v="0"/>
    <x v="1"/>
  </r>
  <r>
    <x v="0"/>
    <s v="-"/>
    <x v="1"/>
    <x v="0"/>
    <s v="01"/>
    <s v="000"/>
    <s v=""/>
    <s v=""/>
    <s v="6505_105"/>
    <s v="Councilor Ward 1 - Worden"/>
    <n v="5000"/>
    <n v="-2000"/>
    <n v="3000"/>
    <n v="0"/>
    <n v="450"/>
    <n v="2550"/>
    <n v="75"/>
    <x v="1"/>
  </r>
  <r>
    <x v="0"/>
    <s v="-"/>
    <x v="1"/>
    <x v="0"/>
    <s v="01"/>
    <s v="000"/>
    <s v=""/>
    <s v=""/>
    <s v="6505_200"/>
    <s v="Councilor Ward 2 - Knodell"/>
    <n v="5000"/>
    <n v="-2000"/>
    <n v="3000"/>
    <n v="0"/>
    <n v="676.5"/>
    <n v="2323.5"/>
    <n v="600"/>
    <x v="1"/>
  </r>
  <r>
    <x v="0"/>
    <s v="-"/>
    <x v="1"/>
    <x v="0"/>
    <s v="01"/>
    <s v="000"/>
    <s v=""/>
    <s v=""/>
    <s v="6505_205"/>
    <s v="Councilor Ward 2 - Tracy"/>
    <n v="5000"/>
    <n v="-2000"/>
    <n v="3000"/>
    <n v="0"/>
    <n v="76.5"/>
    <n v="2923.5"/>
    <n v="0"/>
    <x v="1"/>
  </r>
  <r>
    <x v="0"/>
    <s v="-"/>
    <x v="1"/>
    <x v="0"/>
    <s v="01"/>
    <s v="000"/>
    <s v=""/>
    <s v=""/>
    <s v="6505_300"/>
    <s v="Councilor Ward 3 - Brennan"/>
    <n v="5000"/>
    <n v="-2000"/>
    <n v="3000"/>
    <n v="0"/>
    <n v="124.5"/>
    <n v="2875.5"/>
    <n v="0"/>
    <x v="1"/>
  </r>
  <r>
    <x v="0"/>
    <s v="-"/>
    <x v="1"/>
    <x v="0"/>
    <s v="01"/>
    <s v="000"/>
    <s v=""/>
    <s v=""/>
    <s v="6505_305"/>
    <s v="Councilor Ward 3 - Siegel"/>
    <n v="5000"/>
    <n v="-2000"/>
    <n v="3000"/>
    <n v="0"/>
    <n v="661.5"/>
    <n v="2338.5"/>
    <n v="0"/>
    <x v="1"/>
  </r>
  <r>
    <x v="0"/>
    <s v="-"/>
    <x v="1"/>
    <x v="0"/>
    <s v="01"/>
    <s v="000"/>
    <s v=""/>
    <s v=""/>
    <s v="6505_400"/>
    <s v="Councilor Ward 4 - Hartnett"/>
    <n v="5000"/>
    <n v="-2000"/>
    <n v="3000"/>
    <n v="0"/>
    <n v="0"/>
    <n v="3000"/>
    <n v="0"/>
    <x v="1"/>
  </r>
  <r>
    <x v="0"/>
    <s v="-"/>
    <x v="1"/>
    <x v="0"/>
    <s v="01"/>
    <s v="000"/>
    <s v=""/>
    <s v=""/>
    <s v="6505_405"/>
    <s v="Councilor Ward 4 - Aubin"/>
    <n v="5000"/>
    <n v="-2000"/>
    <n v="3000"/>
    <n v="0"/>
    <n v="450"/>
    <n v="2550"/>
    <n v="75"/>
    <x v="1"/>
  </r>
  <r>
    <x v="0"/>
    <s v="-"/>
    <x v="1"/>
    <x v="0"/>
    <s v="01"/>
    <s v="000"/>
    <s v=""/>
    <s v=""/>
    <s v="6505_500"/>
    <s v="Councilor Ward 5 - Shannon"/>
    <n v="5000"/>
    <n v="-2000"/>
    <n v="3000"/>
    <n v="0"/>
    <n v="524"/>
    <n v="2476"/>
    <n v="99"/>
    <x v="1"/>
  </r>
  <r>
    <x v="0"/>
    <s v="-"/>
    <x v="1"/>
    <x v="0"/>
    <s v="01"/>
    <s v="000"/>
    <s v=""/>
    <s v=""/>
    <s v="6505_505"/>
    <s v="Councilor Ward 5 - Mason"/>
    <n v="5000"/>
    <n v="-2000"/>
    <n v="3000"/>
    <n v="0"/>
    <n v="950"/>
    <n v="2050"/>
    <n v="75"/>
    <x v="1"/>
  </r>
  <r>
    <x v="0"/>
    <s v="-"/>
    <x v="1"/>
    <x v="0"/>
    <s v="01"/>
    <s v="000"/>
    <s v=""/>
    <s v=""/>
    <s v="6505_600"/>
    <s v="Councilor Ward 6- Blais"/>
    <n v="5000"/>
    <n v="-2000"/>
    <n v="3000"/>
    <n v="0"/>
    <n v="950"/>
    <n v="2050"/>
    <n v="575"/>
    <x v="1"/>
  </r>
  <r>
    <x v="0"/>
    <s v="-"/>
    <x v="1"/>
    <x v="0"/>
    <s v="01"/>
    <s v="000"/>
    <s v=""/>
    <s v=""/>
    <s v="6505_605"/>
    <s v="Councilor Ward 6 - Paul"/>
    <n v="5000"/>
    <n v="-2000"/>
    <n v="3000"/>
    <n v="239.58"/>
    <n v="983.31"/>
    <n v="1777.11"/>
    <n v="483.31"/>
    <x v="1"/>
  </r>
  <r>
    <x v="0"/>
    <s v="-"/>
    <x v="1"/>
    <x v="0"/>
    <s v="01"/>
    <s v="000"/>
    <s v=""/>
    <s v=""/>
    <s v="6505_700"/>
    <s v="Councilor Ward 7 - Ayres"/>
    <n v="5000"/>
    <n v="-2000"/>
    <n v="3000"/>
    <n v="0"/>
    <n v="450"/>
    <n v="2550"/>
    <n v="75"/>
    <x v="1"/>
  </r>
  <r>
    <x v="0"/>
    <s v="-"/>
    <x v="1"/>
    <x v="0"/>
    <s v="01"/>
    <s v="000"/>
    <s v=""/>
    <s v=""/>
    <s v="6505_705"/>
    <s v="Councilor Ward 7 - Decelles"/>
    <n v="5000"/>
    <n v="-2000"/>
    <n v="3000"/>
    <n v="0"/>
    <n v="900"/>
    <n v="2100"/>
    <n v="150"/>
    <x v="1"/>
  </r>
  <r>
    <x v="0"/>
    <s v="-"/>
    <x v="2"/>
    <x v="0"/>
    <s v="01"/>
    <s v="001"/>
    <s v=""/>
    <s v=""/>
    <s v="7600_100"/>
    <s v="Regional Services CCTA Charges"/>
    <n v="1476358"/>
    <n v="0"/>
    <n v="1476358"/>
    <n v="738178"/>
    <n v="738180"/>
    <n v="0"/>
    <n v="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26690"/>
    <n v="80070"/>
    <n v="26690"/>
    <x v="2"/>
  </r>
  <r>
    <x v="0"/>
    <s v="-"/>
    <x v="2"/>
    <x v="0"/>
    <s v="01"/>
    <s v="001"/>
    <s v=""/>
    <s v=""/>
    <s v="7600_120"/>
    <s v="Regional Services G B I C"/>
    <n v="20000"/>
    <n v="0"/>
    <n v="20000"/>
    <n v="0"/>
    <n v="20000"/>
    <n v="0"/>
    <n v="0"/>
    <x v="2"/>
  </r>
  <r>
    <x v="0"/>
    <s v="-"/>
    <x v="2"/>
    <x v="0"/>
    <s v="01"/>
    <s v="001"/>
    <s v=""/>
    <s v=""/>
    <s v="7600_125"/>
    <s v="Regional Services Senior Cable TV Assistance"/>
    <n v="8000"/>
    <n v="0"/>
    <n v="8000"/>
    <n v="960"/>
    <n v="1216"/>
    <n v="5824"/>
    <n v="-420"/>
    <x v="2"/>
  </r>
  <r>
    <x v="0"/>
    <s v="-"/>
    <x v="2"/>
    <x v="0"/>
    <s v="01"/>
    <s v="001"/>
    <s v=""/>
    <s v=""/>
    <s v="7610_130"/>
    <s v="Sister Cities  OTHER "/>
    <n v="2200"/>
    <n v="0"/>
    <n v="2200"/>
    <n v="0"/>
    <n v="1252"/>
    <n v="948"/>
    <n v="0"/>
    <x v="2"/>
  </r>
  <r>
    <x v="0"/>
    <s v="-"/>
    <x v="2"/>
    <x v="0"/>
    <s v="01"/>
    <s v="001"/>
    <s v=""/>
    <s v=""/>
    <s v="7610_140"/>
    <s v="Sister Cities  Puerto Cabezas"/>
    <n v="2000"/>
    <n v="0"/>
    <n v="2000"/>
    <n v="0"/>
    <n v="0"/>
    <n v="2000"/>
    <n v="0"/>
    <x v="2"/>
  </r>
  <r>
    <x v="0"/>
    <s v="-"/>
    <x v="2"/>
    <x v="0"/>
    <s v="01"/>
    <s v="001"/>
    <s v=""/>
    <s v=""/>
    <s v="7610_145"/>
    <s v="Sister Cities  Bethlehem/Ard"/>
    <n v="2000"/>
    <n v="0"/>
    <n v="2000"/>
    <n v="0"/>
    <n v="0"/>
    <n v="200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0"/>
    <n v="3500"/>
    <n v="0"/>
    <x v="2"/>
  </r>
  <r>
    <x v="0"/>
    <s v="-"/>
    <x v="2"/>
    <x v="0"/>
    <s v="01"/>
    <s v="001"/>
    <s v=""/>
    <s v=""/>
    <s v="7650_175"/>
    <s v="Regional Programs  Metro Planning Organization"/>
    <n v="0"/>
    <n v="0"/>
    <n v="0"/>
    <n v="23504.87"/>
    <n v="0"/>
    <n v="-23504.87"/>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295.02999999999997"/>
    <n v="16704.97"/>
    <n v="167.7"/>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50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25109.13"/>
    <n v="0"/>
    <n v="23508.87"/>
    <n v="0"/>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0"/>
    <n v="5000"/>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12406.72"/>
    <n v="135758.28"/>
    <n v="19185.98"/>
    <x v="3"/>
  </r>
  <r>
    <x v="0"/>
    <s v="-"/>
    <x v="3"/>
    <x v="0"/>
    <s v="02"/>
    <s v="000"/>
    <s v=""/>
    <s v=""/>
    <s v="5000_115"/>
    <s v="Salaries and Wages Seasonal/Temporary"/>
    <n v="4000"/>
    <n v="0"/>
    <n v="4000"/>
    <n v="0"/>
    <n v="0"/>
    <n v="4000"/>
    <n v="0"/>
    <x v="3"/>
  </r>
  <r>
    <x v="0"/>
    <s v="-"/>
    <x v="3"/>
    <x v="0"/>
    <s v="02"/>
    <s v="000"/>
    <s v=""/>
    <s v=""/>
    <s v="5200_115"/>
    <s v="Other Personal Services Other Compensation"/>
    <n v="600"/>
    <n v="0"/>
    <n v="600"/>
    <n v="0"/>
    <n v="400"/>
    <n v="200"/>
    <n v="0"/>
    <x v="3"/>
  </r>
  <r>
    <x v="0"/>
    <s v="-"/>
    <x v="3"/>
    <x v="0"/>
    <s v="02"/>
    <s v="000"/>
    <s v=""/>
    <s v=""/>
    <s v="5200_125"/>
    <s v="Other Personal Services Taxable Reimbursements"/>
    <n v="0"/>
    <n v="0"/>
    <n v="0"/>
    <n v="0"/>
    <n v="0"/>
    <n v="0"/>
    <n v="0"/>
    <x v="3"/>
  </r>
  <r>
    <x v="0"/>
    <s v="-"/>
    <x v="3"/>
    <x v="0"/>
    <s v="02"/>
    <s v="000"/>
    <s v=""/>
    <s v=""/>
    <s v="5200_130"/>
    <s v="Other Personal Services Allowance Taxable"/>
    <n v="0"/>
    <n v="0"/>
    <n v="0"/>
    <n v="0"/>
    <n v="480.75"/>
    <n v="-480.75"/>
    <n v="76.92"/>
    <x v="3"/>
  </r>
  <r>
    <x v="0"/>
    <s v="-"/>
    <x v="3"/>
    <x v="0"/>
    <s v="02"/>
    <s v="000"/>
    <s v=""/>
    <s v=""/>
    <s v="5400_100"/>
    <s v="Employee Benefits FICA"/>
    <n v="19270"/>
    <n v="0"/>
    <n v="19270"/>
    <n v="0"/>
    <n v="8703.69"/>
    <n v="10566.31"/>
    <n v="1428.28"/>
    <x v="3"/>
  </r>
  <r>
    <x v="0"/>
    <s v="-"/>
    <x v="3"/>
    <x v="0"/>
    <s v="02"/>
    <s v="000"/>
    <s v=""/>
    <s v=""/>
    <s v="5400_115"/>
    <s v="Employee Benefits Retirement B"/>
    <n v="15344"/>
    <n v="0"/>
    <n v="15344"/>
    <n v="0"/>
    <n v="12912.57"/>
    <n v="2431.4299999999998"/>
    <n v="2841.42"/>
    <x v="3"/>
  </r>
  <r>
    <x v="0"/>
    <s v="-"/>
    <x v="3"/>
    <x v="0"/>
    <s v="02"/>
    <s v="000"/>
    <s v=""/>
    <s v=""/>
    <s v="5400_120"/>
    <s v="Employee Benefits Workers Compensation"/>
    <n v="3670"/>
    <n v="0"/>
    <n v="3670"/>
    <n v="0"/>
    <n v="0"/>
    <n v="3670"/>
    <n v="0"/>
    <x v="3"/>
  </r>
  <r>
    <x v="0"/>
    <s v="-"/>
    <x v="3"/>
    <x v="0"/>
    <s v="02"/>
    <s v="000"/>
    <s v=""/>
    <s v=""/>
    <s v="5400_130"/>
    <s v="Employee Benefits Dental Insurance"/>
    <n v="2940"/>
    <n v="0"/>
    <n v="2940"/>
    <n v="0"/>
    <n v="1308.02"/>
    <n v="1631.98"/>
    <n v="211.12"/>
    <x v="3"/>
  </r>
  <r>
    <x v="0"/>
    <s v="-"/>
    <x v="3"/>
    <x v="0"/>
    <s v="02"/>
    <s v="000"/>
    <s v=""/>
    <s v=""/>
    <s v="5400_135"/>
    <s v="Employee Benefits Life Insurance"/>
    <n v="0"/>
    <n v="0"/>
    <n v="0"/>
    <n v="0"/>
    <n v="364.5"/>
    <n v="-364.5"/>
    <n v="64"/>
    <x v="3"/>
  </r>
  <r>
    <x v="0"/>
    <s v="-"/>
    <x v="3"/>
    <x v="0"/>
    <s v="02"/>
    <s v="000"/>
    <s v=""/>
    <s v=""/>
    <s v="5400_145"/>
    <s v="Employee Benefits Employee Parking"/>
    <n v="400"/>
    <n v="0"/>
    <n v="400"/>
    <n v="0"/>
    <n v="0"/>
    <n v="400"/>
    <n v="0"/>
    <x v="3"/>
  </r>
  <r>
    <x v="0"/>
    <s v="-"/>
    <x v="3"/>
    <x v="0"/>
    <s v="02"/>
    <s v="000"/>
    <s v=""/>
    <s v=""/>
    <s v="6000"/>
    <s v="Office Supplies"/>
    <n v="1500"/>
    <n v="0"/>
    <n v="1500"/>
    <n v="402.51"/>
    <n v="570.44000000000005"/>
    <n v="527.04999999999995"/>
    <n v="96"/>
    <x v="3"/>
  </r>
  <r>
    <x v="0"/>
    <s v="-"/>
    <x v="3"/>
    <x v="0"/>
    <s v="02"/>
    <s v="000"/>
    <s v=""/>
    <s v=""/>
    <s v="6005"/>
    <s v="Postage"/>
    <n v="1000"/>
    <n v="0"/>
    <n v="1000"/>
    <n v="0"/>
    <n v="27.52"/>
    <n v="972.48"/>
    <n v="6.72"/>
    <x v="3"/>
  </r>
  <r>
    <x v="0"/>
    <s v="-"/>
    <x v="3"/>
    <x v="0"/>
    <s v="02"/>
    <s v="000"/>
    <s v=""/>
    <s v=""/>
    <s v="6200"/>
    <s v="Medical Fees And Supplies"/>
    <n v="225"/>
    <n v="0"/>
    <n v="225"/>
    <n v="0"/>
    <n v="79"/>
    <n v="146"/>
    <n v="0"/>
    <x v="3"/>
  </r>
  <r>
    <x v="0"/>
    <s v="-"/>
    <x v="3"/>
    <x v="0"/>
    <s v="02"/>
    <s v="000"/>
    <s v=""/>
    <s v=""/>
    <s v="6202"/>
    <s v="Printing/Copying/Paper Mgt"/>
    <n v="1200"/>
    <n v="0"/>
    <n v="1200"/>
    <n v="0"/>
    <n v="738.14"/>
    <n v="461.86"/>
    <n v="259.57"/>
    <x v="3"/>
  </r>
  <r>
    <x v="0"/>
    <s v="-"/>
    <x v="3"/>
    <x v="0"/>
    <s v="02"/>
    <s v="000"/>
    <s v=""/>
    <s v=""/>
    <s v="6400_125"/>
    <s v="Utilities Telecommunications"/>
    <n v="2500"/>
    <n v="0"/>
    <n v="2500"/>
    <n v="0"/>
    <n v="1446.41"/>
    <n v="1053.5899999999999"/>
    <n v="238.68"/>
    <x v="3"/>
  </r>
  <r>
    <x v="0"/>
    <s v="-"/>
    <x v="3"/>
    <x v="0"/>
    <s v="02"/>
    <s v="000"/>
    <s v=""/>
    <s v=""/>
    <s v="6400_127"/>
    <s v="Utilities Cellular Communications"/>
    <n v="1200"/>
    <n v="0"/>
    <n v="1200"/>
    <n v="0"/>
    <n v="386.73"/>
    <n v="813.27"/>
    <n v="198.04"/>
    <x v="3"/>
  </r>
  <r>
    <x v="0"/>
    <s v="-"/>
    <x v="3"/>
    <x v="0"/>
    <s v="02"/>
    <s v="000"/>
    <s v=""/>
    <s v=""/>
    <s v="6500_142"/>
    <s v="Professional and Consultant Services Marketing and Promotion"/>
    <n v="0"/>
    <n v="0"/>
    <n v="0"/>
    <n v="0"/>
    <n v="-812.44"/>
    <n v="812.44"/>
    <n v="-192.94"/>
    <x v="3"/>
  </r>
  <r>
    <x v="0"/>
    <s v="-"/>
    <x v="3"/>
    <x v="0"/>
    <s v="02"/>
    <s v="000"/>
    <s v=""/>
    <s v=""/>
    <s v="6700_110"/>
    <s v="Travel &amp; Training Travel Expense"/>
    <n v="3000"/>
    <n v="0"/>
    <n v="3000"/>
    <n v="0"/>
    <n v="686"/>
    <n v="2314"/>
    <n v="0"/>
    <x v="3"/>
  </r>
  <r>
    <x v="0"/>
    <s v="-"/>
    <x v="3"/>
    <x v="0"/>
    <s v="02"/>
    <s v="000"/>
    <s v=""/>
    <s v=""/>
    <s v="7652"/>
    <s v="Discretionary Spending"/>
    <n v="4000"/>
    <n v="0"/>
    <n v="4000"/>
    <n v="0"/>
    <n v="1873.81"/>
    <n v="2126.19"/>
    <n v="289.43"/>
    <x v="3"/>
  </r>
  <r>
    <x v="0"/>
    <s v="-"/>
    <x v="4"/>
    <x v="0"/>
    <s v="04"/>
    <s v="000"/>
    <s v=""/>
    <s v=""/>
    <s v="5000_100"/>
    <s v="Salaries and Wages Regular, Full Time"/>
    <n v="1131109"/>
    <n v="-19595"/>
    <n v="1111514"/>
    <n v="0"/>
    <n v="542059.23"/>
    <n v="569454.77"/>
    <n v="95757.6"/>
    <x v="4"/>
  </r>
  <r>
    <x v="0"/>
    <s v="-"/>
    <x v="4"/>
    <x v="0"/>
    <s v="04"/>
    <s v="000"/>
    <s v=""/>
    <s v=""/>
    <s v="5000_110"/>
    <s v="Salaries and Wages Regular Part Time"/>
    <n v="20000"/>
    <n v="-20000"/>
    <n v="0"/>
    <n v="0"/>
    <n v="0"/>
    <n v="0"/>
    <n v="0"/>
    <x v="4"/>
  </r>
  <r>
    <x v="0"/>
    <s v="-"/>
    <x v="4"/>
    <x v="0"/>
    <s v="04"/>
    <s v="000"/>
    <s v=""/>
    <s v=""/>
    <s v="5000_115"/>
    <s v="Salaries and Wages Seasonal/Temporary"/>
    <n v="50000"/>
    <n v="0"/>
    <n v="50000"/>
    <n v="0"/>
    <n v="28769.75"/>
    <n v="21230.25"/>
    <n v="7072.5"/>
    <x v="4"/>
  </r>
  <r>
    <x v="0"/>
    <s v="-"/>
    <x v="4"/>
    <x v="0"/>
    <s v="04"/>
    <s v="000"/>
    <s v=""/>
    <s v=""/>
    <s v="5100"/>
    <s v="Overtime"/>
    <n v="10000"/>
    <n v="0"/>
    <n v="10000"/>
    <n v="0"/>
    <n v="9913.3700000000008"/>
    <n v="86.63"/>
    <n v="2182.4899999999998"/>
    <x v="4"/>
  </r>
  <r>
    <x v="0"/>
    <s v="-"/>
    <x v="4"/>
    <x v="0"/>
    <s v="04"/>
    <s v="000"/>
    <s v=""/>
    <s v=""/>
    <s v="5200_115"/>
    <s v="Other Personal Services Other Compensation"/>
    <n v="8400"/>
    <n v="1600"/>
    <n v="10000"/>
    <n v="0"/>
    <n v="4577.6400000000003"/>
    <n v="5422.36"/>
    <n v="0"/>
    <x v="4"/>
  </r>
  <r>
    <x v="0"/>
    <s v="-"/>
    <x v="4"/>
    <x v="0"/>
    <s v="04"/>
    <s v="000"/>
    <s v=""/>
    <s v=""/>
    <s v="5200_125"/>
    <s v="Other Personal Services Taxable Reimbursements"/>
    <n v="2000"/>
    <n v="0"/>
    <n v="2000"/>
    <n v="0"/>
    <n v="0"/>
    <n v="2000"/>
    <n v="0"/>
    <x v="4"/>
  </r>
  <r>
    <x v="0"/>
    <s v="-"/>
    <x v="4"/>
    <x v="0"/>
    <s v="04"/>
    <s v="000"/>
    <s v=""/>
    <s v=""/>
    <s v="5200_130"/>
    <s v="Other Personal Services Allowance Taxable"/>
    <n v="0"/>
    <n v="11000"/>
    <n v="11000"/>
    <n v="0"/>
    <n v="6230.69"/>
    <n v="4769.3100000000004"/>
    <n v="365.37"/>
    <x v="4"/>
  </r>
  <r>
    <x v="0"/>
    <s v="-"/>
    <x v="4"/>
    <x v="0"/>
    <s v="04"/>
    <s v="000"/>
    <s v=""/>
    <s v=""/>
    <s v="5400_100"/>
    <s v="Employee Benefits FICA"/>
    <n v="93826"/>
    <n v="0"/>
    <n v="93826"/>
    <n v="0"/>
    <n v="45945.02"/>
    <n v="47880.98"/>
    <n v="7914.32"/>
    <x v="4"/>
  </r>
  <r>
    <x v="0"/>
    <s v="-"/>
    <x v="4"/>
    <x v="0"/>
    <s v="04"/>
    <s v="000"/>
    <s v=""/>
    <s v=""/>
    <s v="5400_115"/>
    <s v="Employee Benefits Retirement B"/>
    <n v="66296"/>
    <n v="0"/>
    <n v="66296"/>
    <n v="0"/>
    <n v="74780.399999999994"/>
    <n v="-8484.4"/>
    <n v="14413.25"/>
    <x v="4"/>
  </r>
  <r>
    <x v="0"/>
    <s v="-"/>
    <x v="4"/>
    <x v="0"/>
    <s v="04"/>
    <s v="000"/>
    <s v=""/>
    <s v=""/>
    <s v="5400_120"/>
    <s v="Employee Benefits Workers Compensation"/>
    <n v="30556"/>
    <n v="0"/>
    <n v="30556"/>
    <n v="0"/>
    <n v="0"/>
    <n v="30556"/>
    <n v="0"/>
    <x v="4"/>
  </r>
  <r>
    <x v="0"/>
    <s v="-"/>
    <x v="4"/>
    <x v="0"/>
    <s v="04"/>
    <s v="000"/>
    <s v=""/>
    <s v=""/>
    <s v="5400_130"/>
    <s v="Employee Benefits Dental Insurance"/>
    <n v="13965"/>
    <n v="0"/>
    <n v="13965"/>
    <n v="0"/>
    <n v="6935.9"/>
    <n v="7029.1"/>
    <n v="1067.6099999999999"/>
    <x v="4"/>
  </r>
  <r>
    <x v="0"/>
    <s v="-"/>
    <x v="4"/>
    <x v="0"/>
    <s v="04"/>
    <s v="000"/>
    <s v=""/>
    <s v=""/>
    <s v="5400_135"/>
    <s v="Employee Benefits Life Insurance"/>
    <n v="0"/>
    <n v="5000"/>
    <n v="5000"/>
    <n v="0"/>
    <n v="3068.95"/>
    <n v="1931.05"/>
    <n v="567.29"/>
    <x v="4"/>
  </r>
  <r>
    <x v="0"/>
    <s v="-"/>
    <x v="4"/>
    <x v="0"/>
    <s v="04"/>
    <s v="000"/>
    <s v=""/>
    <s v=""/>
    <s v="5400_145"/>
    <s v="Employee Benefits Employee Parking"/>
    <n v="4100"/>
    <n v="0"/>
    <n v="4100"/>
    <n v="0"/>
    <n v="2129"/>
    <n v="1971"/>
    <n v="320"/>
    <x v="4"/>
  </r>
  <r>
    <x v="0"/>
    <s v="-"/>
    <x v="4"/>
    <x v="0"/>
    <s v="04"/>
    <s v="000"/>
    <s v=""/>
    <s v=""/>
    <s v="6000"/>
    <s v="Office Supplies"/>
    <n v="14000"/>
    <n v="0"/>
    <n v="14000"/>
    <n v="411.5"/>
    <n v="6789.55"/>
    <n v="6798.95"/>
    <n v="204.9"/>
    <x v="4"/>
  </r>
  <r>
    <x v="0"/>
    <s v="-"/>
    <x v="4"/>
    <x v="0"/>
    <s v="04"/>
    <s v="000"/>
    <s v=""/>
    <s v=""/>
    <s v="6005"/>
    <s v="Postage"/>
    <n v="28000"/>
    <n v="0"/>
    <n v="28000"/>
    <n v="745"/>
    <n v="11553.37"/>
    <n v="15701.63"/>
    <n v="326.07"/>
    <x v="4"/>
  </r>
  <r>
    <x v="0"/>
    <s v="-"/>
    <x v="4"/>
    <x v="0"/>
    <s v="04"/>
    <s v="000"/>
    <s v=""/>
    <s v=""/>
    <s v="6020"/>
    <s v="Office Equipment"/>
    <n v="0"/>
    <n v="875"/>
    <n v="875"/>
    <n v="725"/>
    <n v="147.61000000000001"/>
    <n v="2.39"/>
    <n v="147.61000000000001"/>
    <x v="4"/>
  </r>
  <r>
    <x v="0"/>
    <s v="-"/>
    <x v="4"/>
    <x v="0"/>
    <s v="04"/>
    <s v="000"/>
    <s v=""/>
    <s v=""/>
    <s v="6025"/>
    <s v="Furnishings"/>
    <n v="2500"/>
    <n v="0"/>
    <n v="2500"/>
    <n v="0"/>
    <n v="828.59"/>
    <n v="1671.41"/>
    <n v="447"/>
    <x v="4"/>
  </r>
  <r>
    <x v="0"/>
    <s v="-"/>
    <x v="4"/>
    <x v="0"/>
    <s v="04"/>
    <s v="000"/>
    <s v=""/>
    <s v=""/>
    <s v="6200"/>
    <s v="Medical Fees And Supplies"/>
    <n v="500"/>
    <n v="160"/>
    <n v="660"/>
    <n v="172.8"/>
    <n v="485.88"/>
    <n v="1.32"/>
    <n v="0"/>
    <x v="4"/>
  </r>
  <r>
    <x v="0"/>
    <s v="-"/>
    <x v="4"/>
    <x v="0"/>
    <s v="04"/>
    <s v="000"/>
    <s v=""/>
    <s v=""/>
    <s v="6202"/>
    <s v="Printing/Copying/Paper Mgt"/>
    <n v="25000"/>
    <n v="0"/>
    <n v="25000"/>
    <n v="0"/>
    <n v="9572.5300000000007"/>
    <n v="15427.47"/>
    <n v="1061.8800000000001"/>
    <x v="4"/>
  </r>
  <r>
    <x v="0"/>
    <s v="-"/>
    <x v="4"/>
    <x v="0"/>
    <s v="04"/>
    <s v="000"/>
    <s v=""/>
    <s v=""/>
    <s v="6203"/>
    <s v="Dues/Subscriptions"/>
    <n v="1500"/>
    <n v="0"/>
    <n v="1500"/>
    <n v="14.3"/>
    <n v="1065.8399999999999"/>
    <n v="419.86"/>
    <n v="56.75"/>
    <x v="4"/>
  </r>
  <r>
    <x v="0"/>
    <s v="-"/>
    <x v="4"/>
    <x v="0"/>
    <s v="04"/>
    <s v="000"/>
    <s v=""/>
    <s v=""/>
    <s v="6208"/>
    <s v="Special Supplies"/>
    <n v="15000"/>
    <n v="0"/>
    <n v="15000"/>
    <n v="400"/>
    <n v="8705.9699999999993"/>
    <n v="5894.03"/>
    <n v="886.16"/>
    <x v="4"/>
  </r>
  <r>
    <x v="0"/>
    <s v="-"/>
    <x v="4"/>
    <x v="0"/>
    <s v="04"/>
    <s v="000"/>
    <s v=""/>
    <s v=""/>
    <s v="6214"/>
    <s v="Clothing And Uniforms"/>
    <n v="5000"/>
    <n v="0"/>
    <n v="5000"/>
    <n v="0"/>
    <n v="135"/>
    <n v="4865"/>
    <n v="0"/>
    <x v="4"/>
  </r>
  <r>
    <x v="0"/>
    <s v="-"/>
    <x v="4"/>
    <x v="0"/>
    <s v="04"/>
    <s v="000"/>
    <s v=""/>
    <s v=""/>
    <s v="6238"/>
    <s v="Elections"/>
    <n v="40000"/>
    <n v="0"/>
    <n v="40000"/>
    <n v="835"/>
    <n v="607.04999999999995"/>
    <n v="38557.949999999997"/>
    <n v="40.01"/>
    <x v="4"/>
  </r>
  <r>
    <x v="0"/>
    <s v="-"/>
    <x v="4"/>
    <x v="0"/>
    <s v="04"/>
    <s v="000"/>
    <s v=""/>
    <s v=""/>
    <s v="6300"/>
    <s v="Repair &amp; Maintenance"/>
    <n v="2000"/>
    <n v="0"/>
    <n v="2000"/>
    <n v="0"/>
    <n v="0"/>
    <n v="2000"/>
    <n v="0"/>
    <x v="4"/>
  </r>
  <r>
    <x v="0"/>
    <s v="-"/>
    <x v="4"/>
    <x v="0"/>
    <s v="04"/>
    <s v="000"/>
    <s v=""/>
    <s v=""/>
    <s v="6350"/>
    <s v="Legal Notice &amp; Advertising"/>
    <n v="20000"/>
    <n v="0"/>
    <n v="20000"/>
    <n v="0"/>
    <n v="13380.26"/>
    <n v="6619.74"/>
    <n v="5419"/>
    <x v="4"/>
  </r>
  <r>
    <x v="0"/>
    <s v="-"/>
    <x v="4"/>
    <x v="0"/>
    <s v="04"/>
    <s v="000"/>
    <s v=""/>
    <s v=""/>
    <s v="6400_125"/>
    <s v="Utilities Telecommunications"/>
    <n v="12500"/>
    <n v="0"/>
    <n v="12500"/>
    <n v="0"/>
    <n v="6315.4"/>
    <n v="6184.6"/>
    <n v="1020.05"/>
    <x v="4"/>
  </r>
  <r>
    <x v="0"/>
    <s v="-"/>
    <x v="4"/>
    <x v="0"/>
    <s v="04"/>
    <s v="000"/>
    <s v=""/>
    <s v=""/>
    <s v="6400_127"/>
    <s v="Utilities Cellular Communications"/>
    <n v="0"/>
    <n v="400"/>
    <n v="400"/>
    <n v="461.51"/>
    <n v="186.63"/>
    <n v="-248.14"/>
    <n v="65.930000000000007"/>
    <x v="4"/>
  </r>
  <r>
    <x v="0"/>
    <s v="-"/>
    <x v="4"/>
    <x v="0"/>
    <s v="04"/>
    <s v="000"/>
    <s v=""/>
    <s v=""/>
    <s v="6500_112"/>
    <s v="Professional and Consultant Services Audits"/>
    <n v="144000"/>
    <n v="0"/>
    <n v="144000"/>
    <n v="70000"/>
    <n v="60000"/>
    <n v="14000"/>
    <n v="30000"/>
    <x v="4"/>
  </r>
  <r>
    <x v="0"/>
    <s v="-"/>
    <x v="4"/>
    <x v="0"/>
    <s v="04"/>
    <s v="000"/>
    <s v=""/>
    <s v=""/>
    <s v="6500_115"/>
    <s v="Professional and Consultant Services Legal/Arbitration"/>
    <n v="4000"/>
    <n v="0"/>
    <n v="4000"/>
    <n v="40"/>
    <n v="0"/>
    <n v="3960"/>
    <n v="0"/>
    <x v="4"/>
  </r>
  <r>
    <x v="0"/>
    <s v="-"/>
    <x v="4"/>
    <x v="0"/>
    <s v="04"/>
    <s v="000"/>
    <s v=""/>
    <s v=""/>
    <s v="6500_118"/>
    <s v="Professional and Consultant Services Contractual Services"/>
    <n v="100000"/>
    <n v="20000"/>
    <n v="120000"/>
    <n v="3299.28"/>
    <n v="112352.18"/>
    <n v="4348.54"/>
    <n v="5705.21"/>
    <x v="4"/>
  </r>
  <r>
    <x v="0"/>
    <s v="-"/>
    <x v="4"/>
    <x v="0"/>
    <s v="04"/>
    <s v="000"/>
    <s v=""/>
    <s v=""/>
    <s v="6500_136"/>
    <s v="Professional and Consultant Services Meeting Video"/>
    <n v="25000"/>
    <n v="0"/>
    <n v="25000"/>
    <n v="60"/>
    <n v="16109.96"/>
    <n v="8830.0400000000009"/>
    <n v="20"/>
    <x v="4"/>
  </r>
  <r>
    <x v="0"/>
    <s v="-"/>
    <x v="4"/>
    <x v="0"/>
    <s v="04"/>
    <s v="000"/>
    <s v=""/>
    <s v=""/>
    <s v="6600"/>
    <s v="Maintenance Contracts"/>
    <n v="1500"/>
    <n v="0"/>
    <n v="1500"/>
    <n v="0"/>
    <n v="0"/>
    <n v="1500"/>
    <n v="0"/>
    <x v="4"/>
  </r>
  <r>
    <x v="0"/>
    <s v="-"/>
    <x v="4"/>
    <x v="0"/>
    <s v="04"/>
    <s v="000"/>
    <s v=""/>
    <s v=""/>
    <s v="6625"/>
    <s v="Equipment Maintenance Repairs"/>
    <n v="500"/>
    <n v="0"/>
    <n v="500"/>
    <n v="0"/>
    <n v="0"/>
    <n v="500"/>
    <n v="0"/>
    <x v="4"/>
  </r>
  <r>
    <x v="0"/>
    <s v="-"/>
    <x v="4"/>
    <x v="0"/>
    <s v="04"/>
    <s v="000"/>
    <s v=""/>
    <s v=""/>
    <s v="6700_100"/>
    <s v="Travel &amp; Training Education"/>
    <n v="1500"/>
    <n v="550"/>
    <n v="2050"/>
    <n v="599"/>
    <n v="1425"/>
    <n v="26"/>
    <n v="0"/>
    <x v="4"/>
  </r>
  <r>
    <x v="0"/>
    <s v="-"/>
    <x v="4"/>
    <x v="0"/>
    <s v="04"/>
    <s v="000"/>
    <s v=""/>
    <s v=""/>
    <s v="6700_105"/>
    <s v="Travel &amp; Training Special Training"/>
    <n v="1000"/>
    <n v="0"/>
    <n v="1000"/>
    <n v="0"/>
    <n v="0"/>
    <n v="1000"/>
    <n v="0"/>
    <x v="4"/>
  </r>
  <r>
    <x v="0"/>
    <s v="-"/>
    <x v="4"/>
    <x v="0"/>
    <s v="04"/>
    <s v="000"/>
    <s v=""/>
    <s v=""/>
    <s v="6700_110"/>
    <s v="Travel &amp; Training Travel Expense"/>
    <n v="1100"/>
    <n v="0"/>
    <n v="1100"/>
    <n v="0"/>
    <n v="1051.26"/>
    <n v="48.74"/>
    <n v="0"/>
    <x v="4"/>
  </r>
  <r>
    <x v="0"/>
    <s v="-"/>
    <x v="4"/>
    <x v="0"/>
    <s v="04"/>
    <s v="000"/>
    <s v=""/>
    <s v=""/>
    <s v="6700_115"/>
    <s v="Travel &amp; Training Mileage"/>
    <n v="250"/>
    <n v="0"/>
    <n v="250"/>
    <n v="0"/>
    <n v="0"/>
    <n v="250"/>
    <n v="0"/>
    <x v="4"/>
  </r>
  <r>
    <x v="0"/>
    <s v="-"/>
    <x v="4"/>
    <x v="0"/>
    <s v="04"/>
    <s v="000"/>
    <s v=""/>
    <s v=""/>
    <s v="6800_160"/>
    <s v="Fees for Services  Background Check"/>
    <n v="16000"/>
    <n v="0"/>
    <n v="16000"/>
    <n v="0"/>
    <n v="11550"/>
    <n v="4450"/>
    <n v="-60"/>
    <x v="4"/>
  </r>
  <r>
    <x v="0"/>
    <s v="-"/>
    <x v="4"/>
    <x v="0"/>
    <s v="04"/>
    <s v="000"/>
    <s v=""/>
    <s v=""/>
    <s v="7000"/>
    <s v="Bad Debt Expense"/>
    <n v="0"/>
    <n v="10"/>
    <n v="10"/>
    <n v="0"/>
    <n v="60"/>
    <n v="-50"/>
    <n v="30"/>
    <x v="4"/>
  </r>
  <r>
    <x v="0"/>
    <s v="-"/>
    <x v="4"/>
    <x v="0"/>
    <s v="04"/>
    <s v="000"/>
    <s v=""/>
    <s v=""/>
    <s v="7200_115"/>
    <s v="Rent/Lease Equipment"/>
    <n v="10000"/>
    <n v="0"/>
    <n v="10000"/>
    <n v="0"/>
    <n v="2500.41"/>
    <n v="7499.59"/>
    <n v="268.60000000000002"/>
    <x v="4"/>
  </r>
  <r>
    <x v="0"/>
    <s v="-"/>
    <x v="4"/>
    <x v="0"/>
    <s v="04"/>
    <s v="000"/>
    <s v=""/>
    <s v=""/>
    <s v="7303"/>
    <s v="Regulatory and Bank Fees"/>
    <n v="15000"/>
    <n v="0"/>
    <n v="15000"/>
    <n v="0"/>
    <n v="14672.73"/>
    <n v="327.27"/>
    <n v="5117.38"/>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162.5"/>
    <x v="5"/>
  </r>
  <r>
    <x v="0"/>
    <s v="-"/>
    <x v="5"/>
    <x v="0"/>
    <s v="04"/>
    <s v="010"/>
    <s v=""/>
    <s v=""/>
    <s v="5400_100"/>
    <s v="Employee Benefits FICA"/>
    <n v="0"/>
    <n v="0"/>
    <n v="0"/>
    <n v="0"/>
    <n v="42.08"/>
    <n v="-42.08"/>
    <n v="12.44"/>
    <x v="5"/>
  </r>
  <r>
    <x v="0"/>
    <s v="-"/>
    <x v="5"/>
    <x v="0"/>
    <s v="04"/>
    <s v="010"/>
    <s v=""/>
    <s v=""/>
    <s v="6000"/>
    <s v="Office Supplies"/>
    <n v="100"/>
    <n v="1000"/>
    <n v="1100"/>
    <n v="0"/>
    <n v="470"/>
    <n v="630"/>
    <n v="0"/>
    <x v="5"/>
  </r>
  <r>
    <x v="0"/>
    <s v="-"/>
    <x v="5"/>
    <x v="0"/>
    <s v="04"/>
    <s v="010"/>
    <s v=""/>
    <s v=""/>
    <s v="6005"/>
    <s v="Postage"/>
    <n v="5000"/>
    <n v="-1000"/>
    <n v="4000"/>
    <n v="0"/>
    <n v="0"/>
    <n v="4000"/>
    <n v="0"/>
    <x v="5"/>
  </r>
  <r>
    <x v="0"/>
    <s v="-"/>
    <x v="5"/>
    <x v="0"/>
    <s v="04"/>
    <s v="010"/>
    <s v=""/>
    <s v=""/>
    <s v="6400_125"/>
    <s v="Utilities Telecommunications"/>
    <n v="750"/>
    <n v="0"/>
    <n v="750"/>
    <n v="0"/>
    <n v="225.8"/>
    <n v="524.20000000000005"/>
    <n v="37.619999999999997"/>
    <x v="5"/>
  </r>
  <r>
    <x v="0"/>
    <s v="-"/>
    <x v="5"/>
    <x v="0"/>
    <s v="04"/>
    <s v="010"/>
    <s v=""/>
    <s v=""/>
    <s v="6500_118"/>
    <s v="Professional and Consultant Services Contractual Services"/>
    <n v="13000"/>
    <n v="0"/>
    <n v="13000"/>
    <n v="0"/>
    <n v="4563.59"/>
    <n v="8436.41"/>
    <n v="895.77"/>
    <x v="5"/>
  </r>
  <r>
    <x v="0"/>
    <s v="-"/>
    <x v="6"/>
    <x v="0"/>
    <s v="04"/>
    <s v="011"/>
    <s v=""/>
    <s v=""/>
    <s v="5000_100"/>
    <s v="Salaries and Wages Regular, Full Time"/>
    <n v="185034"/>
    <n v="-25000"/>
    <n v="160034"/>
    <n v="0"/>
    <n v="63327.58"/>
    <n v="96706.42"/>
    <n v="10134.42"/>
    <x v="6"/>
  </r>
  <r>
    <x v="0"/>
    <s v="-"/>
    <x v="6"/>
    <x v="0"/>
    <s v="04"/>
    <s v="011"/>
    <s v=""/>
    <s v=""/>
    <s v="5200_115"/>
    <s v="Other Personal Services Other Compensation"/>
    <n v="1000"/>
    <n v="0"/>
    <n v="1000"/>
    <n v="0"/>
    <n v="200"/>
    <n v="800"/>
    <n v="0"/>
    <x v="6"/>
  </r>
  <r>
    <x v="0"/>
    <s v="-"/>
    <x v="6"/>
    <x v="0"/>
    <s v="04"/>
    <s v="011"/>
    <s v=""/>
    <s v=""/>
    <s v="5400_100"/>
    <s v="Employee Benefits FICA"/>
    <n v="14895"/>
    <n v="0"/>
    <n v="14895"/>
    <n v="0"/>
    <n v="4860.21"/>
    <n v="10034.790000000001"/>
    <n v="742.82"/>
    <x v="6"/>
  </r>
  <r>
    <x v="0"/>
    <s v="-"/>
    <x v="6"/>
    <x v="0"/>
    <s v="04"/>
    <s v="011"/>
    <s v=""/>
    <s v=""/>
    <s v="5400_115"/>
    <s v="Employee Benefits Retirement B"/>
    <n v="10930"/>
    <n v="0"/>
    <n v="10930"/>
    <n v="0"/>
    <n v="7501.36"/>
    <n v="3428.64"/>
    <n v="1500.92"/>
    <x v="6"/>
  </r>
  <r>
    <x v="0"/>
    <s v="-"/>
    <x v="6"/>
    <x v="0"/>
    <s v="04"/>
    <s v="011"/>
    <s v=""/>
    <s v=""/>
    <s v="5400_130"/>
    <s v="Employee Benefits Dental Insurance"/>
    <n v="4410"/>
    <n v="-400"/>
    <n v="4010"/>
    <n v="0"/>
    <n v="684.38"/>
    <n v="3325.62"/>
    <n v="104.76"/>
    <x v="6"/>
  </r>
  <r>
    <x v="0"/>
    <s v="-"/>
    <x v="6"/>
    <x v="0"/>
    <s v="04"/>
    <s v="011"/>
    <s v=""/>
    <s v=""/>
    <s v="5400_135"/>
    <s v="Employee Benefits Life Insurance"/>
    <n v="0"/>
    <n v="400"/>
    <n v="400"/>
    <n v="0"/>
    <n v="200.62"/>
    <n v="199.38"/>
    <n v="31.84"/>
    <x v="6"/>
  </r>
  <r>
    <x v="0"/>
    <s v="-"/>
    <x v="6"/>
    <x v="0"/>
    <s v="04"/>
    <s v="011"/>
    <s v=""/>
    <s v=""/>
    <s v="5400_145"/>
    <s v="Employee Benefits Employee Parking"/>
    <n v="1000"/>
    <n v="0"/>
    <n v="1000"/>
    <n v="0"/>
    <n v="520"/>
    <n v="480"/>
    <n v="40"/>
    <x v="6"/>
  </r>
  <r>
    <x v="0"/>
    <s v="-"/>
    <x v="6"/>
    <x v="0"/>
    <s v="04"/>
    <s v="011"/>
    <s v=""/>
    <s v=""/>
    <s v="6010"/>
    <s v="Computer Equipment"/>
    <n v="36000"/>
    <n v="0"/>
    <n v="36000"/>
    <n v="695.14"/>
    <n v="17881.12"/>
    <n v="17423.740000000002"/>
    <n v="212"/>
    <x v="6"/>
  </r>
  <r>
    <x v="0"/>
    <s v="-"/>
    <x v="6"/>
    <x v="0"/>
    <s v="04"/>
    <s v="011"/>
    <s v=""/>
    <s v=""/>
    <s v="6015"/>
    <s v="Computer Software"/>
    <n v="16000"/>
    <n v="0"/>
    <n v="16000"/>
    <n v="0"/>
    <n v="11922"/>
    <n v="4078"/>
    <n v="6658"/>
    <x v="6"/>
  </r>
  <r>
    <x v="0"/>
    <s v="-"/>
    <x v="6"/>
    <x v="0"/>
    <s v="04"/>
    <s v="011"/>
    <s v=""/>
    <s v=""/>
    <s v="6017"/>
    <s v="Computer Licensing and Maint."/>
    <n v="309140"/>
    <n v="0"/>
    <n v="309140"/>
    <n v="19554"/>
    <n v="236791.69"/>
    <n v="52794.31"/>
    <n v="66736"/>
    <x v="6"/>
  </r>
  <r>
    <x v="0"/>
    <s v="-"/>
    <x v="6"/>
    <x v="0"/>
    <s v="04"/>
    <s v="011"/>
    <s v=""/>
    <s v=""/>
    <s v="6203"/>
    <s v="Dues/Subscriptions"/>
    <n v="4700"/>
    <n v="0"/>
    <n v="4700"/>
    <n v="0"/>
    <n v="3604.68"/>
    <n v="1095.32"/>
    <n v="186.89"/>
    <x v="6"/>
  </r>
  <r>
    <x v="0"/>
    <s v="-"/>
    <x v="6"/>
    <x v="0"/>
    <s v="04"/>
    <s v="011"/>
    <s v=""/>
    <s v=""/>
    <s v="6210"/>
    <s v="Small Tools and Equipment"/>
    <n v="2500"/>
    <n v="0"/>
    <n v="2500"/>
    <n v="0"/>
    <n v="395.97"/>
    <n v="2104.0300000000002"/>
    <n v="0"/>
    <x v="6"/>
  </r>
  <r>
    <x v="0"/>
    <s v="-"/>
    <x v="6"/>
    <x v="0"/>
    <s v="04"/>
    <s v="011"/>
    <s v=""/>
    <s v=""/>
    <s v="6300_100"/>
    <s v="Repair &amp; Maintenance Equipment  Parts"/>
    <n v="1000"/>
    <n v="0"/>
    <n v="1000"/>
    <n v="188.51"/>
    <n v="11.49"/>
    <n v="800"/>
    <n v="0"/>
    <x v="6"/>
  </r>
  <r>
    <x v="0"/>
    <s v="-"/>
    <x v="6"/>
    <x v="0"/>
    <s v="04"/>
    <s v="011"/>
    <s v=""/>
    <s v=""/>
    <s v="6400_125"/>
    <s v="Utilities Telecommunications"/>
    <n v="50"/>
    <n v="0"/>
    <n v="50"/>
    <n v="0"/>
    <n v="55496.29"/>
    <n v="-55446.29"/>
    <n v="0"/>
    <x v="6"/>
  </r>
  <r>
    <x v="0"/>
    <s v="-"/>
    <x v="6"/>
    <x v="0"/>
    <s v="04"/>
    <s v="011"/>
    <s v=""/>
    <s v=""/>
    <s v="6500_118"/>
    <s v="Professional and Consultant Services Contractual Services"/>
    <n v="10000"/>
    <n v="25000"/>
    <n v="35000"/>
    <n v="4579.1099999999997"/>
    <n v="18707.53"/>
    <n v="11713.36"/>
    <n v="1238.5999999999999"/>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19524.66"/>
    <n v="16620.34"/>
    <n v="10800.12"/>
    <x v="6"/>
  </r>
  <r>
    <x v="0"/>
    <s v="-"/>
    <x v="6"/>
    <x v="0"/>
    <s v="04"/>
    <s v="011"/>
    <s v=""/>
    <s v=""/>
    <s v="7225_100"/>
    <s v="Provisioning Internet "/>
    <n v="750"/>
    <n v="0"/>
    <n v="750"/>
    <n v="0"/>
    <n v="300"/>
    <n v="450"/>
    <n v="50"/>
    <x v="6"/>
  </r>
  <r>
    <x v="0"/>
    <s v="-"/>
    <x v="7"/>
    <x v="0"/>
    <s v="04"/>
    <s v="012"/>
    <s v=""/>
    <s v=""/>
    <s v="5000_100"/>
    <s v="Salaries and Wages Regular, Full Time"/>
    <n v="149721"/>
    <n v="-4011"/>
    <n v="145710"/>
    <n v="0"/>
    <n v="72673.36"/>
    <n v="73036.639999999999"/>
    <n v="13146.46"/>
    <x v="7"/>
  </r>
  <r>
    <x v="0"/>
    <s v="-"/>
    <x v="7"/>
    <x v="0"/>
    <s v="04"/>
    <s v="012"/>
    <s v=""/>
    <s v=""/>
    <s v="5000_115"/>
    <s v="Salaries and Wages Seasonal/Temporary"/>
    <n v="5000"/>
    <n v="0"/>
    <n v="5000"/>
    <n v="0"/>
    <n v="0"/>
    <n v="5000"/>
    <n v="0"/>
    <x v="7"/>
  </r>
  <r>
    <x v="0"/>
    <s v="-"/>
    <x v="7"/>
    <x v="0"/>
    <s v="04"/>
    <s v="012"/>
    <s v=""/>
    <s v=""/>
    <s v="5100"/>
    <s v="Overtime"/>
    <n v="12000"/>
    <n v="0"/>
    <n v="12000"/>
    <n v="0"/>
    <n v="7572.63"/>
    <n v="4427.37"/>
    <n v="1082.83"/>
    <x v="7"/>
  </r>
  <r>
    <x v="0"/>
    <s v="-"/>
    <x v="7"/>
    <x v="0"/>
    <s v="04"/>
    <s v="012"/>
    <s v=""/>
    <s v=""/>
    <s v="5200_115"/>
    <s v="Other Personal Services Other Compensation"/>
    <n v="400"/>
    <n v="1600"/>
    <n v="2000"/>
    <n v="0"/>
    <n v="744.1"/>
    <n v="1255.9000000000001"/>
    <n v="8.1999999999999993"/>
    <x v="7"/>
  </r>
  <r>
    <x v="0"/>
    <s v="-"/>
    <x v="7"/>
    <x v="0"/>
    <s v="04"/>
    <s v="012"/>
    <s v=""/>
    <s v=""/>
    <s v="5200_125"/>
    <s v="Other Personal Services Taxable Reimbursements"/>
    <n v="0"/>
    <n v="0"/>
    <n v="0"/>
    <n v="0"/>
    <n v="0"/>
    <n v="0"/>
    <n v="0"/>
    <x v="7"/>
  </r>
  <r>
    <x v="0"/>
    <s v="-"/>
    <x v="7"/>
    <x v="0"/>
    <s v="04"/>
    <s v="012"/>
    <s v=""/>
    <s v=""/>
    <s v="5200_130"/>
    <s v="Other Personal Services Allowance Taxable"/>
    <n v="0"/>
    <n v="1700"/>
    <n v="1700"/>
    <n v="0"/>
    <n v="850"/>
    <n v="850"/>
    <n v="0"/>
    <x v="7"/>
  </r>
  <r>
    <x v="0"/>
    <s v="-"/>
    <x v="7"/>
    <x v="0"/>
    <s v="04"/>
    <s v="012"/>
    <s v=""/>
    <s v=""/>
    <s v="5400_100"/>
    <s v="Employee Benefits FICA"/>
    <n v="12330"/>
    <n v="0"/>
    <n v="12330"/>
    <n v="0"/>
    <n v="6323.4"/>
    <n v="6006.6"/>
    <n v="1052.8599999999999"/>
    <x v="7"/>
  </r>
  <r>
    <x v="0"/>
    <s v="-"/>
    <x v="7"/>
    <x v="0"/>
    <s v="04"/>
    <s v="012"/>
    <s v=""/>
    <s v=""/>
    <s v="5400_115"/>
    <s v="Employee Benefits Retirement B"/>
    <n v="8439"/>
    <n v="0"/>
    <n v="8439"/>
    <n v="0"/>
    <n v="10238.719999999999"/>
    <n v="-1799.72"/>
    <n v="1948.21"/>
    <x v="7"/>
  </r>
  <r>
    <x v="0"/>
    <s v="-"/>
    <x v="7"/>
    <x v="0"/>
    <s v="04"/>
    <s v="012"/>
    <s v=""/>
    <s v=""/>
    <s v="5400_130"/>
    <s v="Employee Benefits Dental Insurance"/>
    <n v="2205"/>
    <n v="-800"/>
    <n v="1405"/>
    <n v="0"/>
    <n v="854.66"/>
    <n v="550.34"/>
    <n v="131.52000000000001"/>
    <x v="7"/>
  </r>
  <r>
    <x v="0"/>
    <s v="-"/>
    <x v="7"/>
    <x v="0"/>
    <s v="04"/>
    <s v="012"/>
    <s v=""/>
    <s v=""/>
    <s v="5400_135"/>
    <s v="Employee Benefits Life Insurance"/>
    <n v="0"/>
    <n v="800"/>
    <n v="800"/>
    <n v="0"/>
    <n v="518.5"/>
    <n v="281.5"/>
    <n v="96"/>
    <x v="7"/>
  </r>
  <r>
    <x v="0"/>
    <s v="-"/>
    <x v="7"/>
    <x v="0"/>
    <s v="04"/>
    <s v="012"/>
    <s v=""/>
    <s v=""/>
    <s v="5400_145"/>
    <s v="Employee Benefits Employee Parking"/>
    <n v="750"/>
    <n v="0"/>
    <n v="750"/>
    <n v="0"/>
    <n v="200"/>
    <n v="550"/>
    <n v="20"/>
    <x v="7"/>
  </r>
  <r>
    <x v="0"/>
    <s v="-"/>
    <x v="7"/>
    <x v="0"/>
    <s v="04"/>
    <s v="012"/>
    <s v=""/>
    <s v=""/>
    <s v="6000"/>
    <s v="Office Supplies"/>
    <n v="2500"/>
    <n v="0"/>
    <n v="2500"/>
    <n v="113.97"/>
    <n v="2467.86"/>
    <n v="-81.83"/>
    <n v="65.67"/>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710.9"/>
    <n v="0"/>
    <n v="0.1"/>
    <n v="0"/>
    <x v="7"/>
  </r>
  <r>
    <x v="0"/>
    <s v="-"/>
    <x v="7"/>
    <x v="0"/>
    <s v="04"/>
    <s v="012"/>
    <s v=""/>
    <s v=""/>
    <s v="6200"/>
    <s v="Medical Fees And Supplies"/>
    <n v="500"/>
    <n v="0"/>
    <n v="500"/>
    <n v="0"/>
    <n v="0"/>
    <n v="500"/>
    <n v="0"/>
    <x v="7"/>
  </r>
  <r>
    <x v="0"/>
    <s v="-"/>
    <x v="7"/>
    <x v="0"/>
    <s v="04"/>
    <s v="012"/>
    <s v=""/>
    <s v=""/>
    <s v="6202"/>
    <s v="Printing/Copying/Paper Mgt"/>
    <n v="1000"/>
    <n v="0"/>
    <n v="1000"/>
    <n v="0"/>
    <n v="161.35"/>
    <n v="838.65"/>
    <n v="0"/>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1233.27"/>
    <n v="966.73"/>
    <n v="204.44"/>
    <x v="7"/>
  </r>
  <r>
    <x v="0"/>
    <s v="-"/>
    <x v="7"/>
    <x v="0"/>
    <s v="04"/>
    <s v="012"/>
    <s v=""/>
    <s v=""/>
    <s v="6500_118"/>
    <s v="Professional and Consultant Services Contractual Services"/>
    <n v="14000"/>
    <n v="0"/>
    <n v="14000"/>
    <n v="0"/>
    <n v="11412.07"/>
    <n v="2587.9299999999998"/>
    <n v="0"/>
    <x v="7"/>
  </r>
  <r>
    <x v="0"/>
    <s v="-"/>
    <x v="7"/>
    <x v="0"/>
    <s v="04"/>
    <s v="012"/>
    <s v=""/>
    <s v=""/>
    <s v="6500_124"/>
    <s v="Professional and Consultant Services Payroll Processing"/>
    <n v="10000"/>
    <n v="0"/>
    <n v="10000"/>
    <n v="0"/>
    <n v="0"/>
    <n v="100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257965.16"/>
    <n v="284249.84000000003"/>
    <n v="41334.269999999997"/>
    <x v="8"/>
  </r>
  <r>
    <x v="0"/>
    <s v="-"/>
    <x v="8"/>
    <x v="0"/>
    <s v="05"/>
    <s v="000"/>
    <s v=""/>
    <s v=""/>
    <s v="5000_115"/>
    <s v="Salaries and Wages Seasonal/Temporary"/>
    <n v="10000"/>
    <n v="0"/>
    <n v="10000"/>
    <n v="0"/>
    <n v="0"/>
    <n v="10000"/>
    <n v="0"/>
    <x v="8"/>
  </r>
  <r>
    <x v="0"/>
    <s v="-"/>
    <x v="8"/>
    <x v="0"/>
    <s v="05"/>
    <s v="000"/>
    <s v=""/>
    <s v=""/>
    <s v="5200_115"/>
    <s v="Other Personal Services Other Compensation"/>
    <n v="0"/>
    <n v="0"/>
    <n v="0"/>
    <n v="0"/>
    <n v="1615"/>
    <n v="-1615"/>
    <n v="0"/>
    <x v="8"/>
  </r>
  <r>
    <x v="0"/>
    <s v="-"/>
    <x v="8"/>
    <x v="0"/>
    <s v="05"/>
    <s v="000"/>
    <s v=""/>
    <s v=""/>
    <s v="5200_130"/>
    <s v="Other Personal Services Allowance Taxable"/>
    <n v="0"/>
    <n v="0"/>
    <n v="0"/>
    <n v="0"/>
    <n v="0"/>
    <n v="0"/>
    <n v="0"/>
    <x v="8"/>
  </r>
  <r>
    <x v="0"/>
    <s v="-"/>
    <x v="8"/>
    <x v="0"/>
    <s v="05"/>
    <s v="000"/>
    <s v=""/>
    <s v=""/>
    <s v="5400_100"/>
    <s v="Employee Benefits FICA"/>
    <n v="42320"/>
    <n v="0"/>
    <n v="42320"/>
    <n v="0"/>
    <n v="19763.669999999998"/>
    <n v="22556.33"/>
    <n v="3014.76"/>
    <x v="8"/>
  </r>
  <r>
    <x v="0"/>
    <s v="-"/>
    <x v="8"/>
    <x v="0"/>
    <s v="05"/>
    <s v="000"/>
    <s v=""/>
    <s v=""/>
    <s v="5400_115"/>
    <s v="Employee Benefits Retirement B"/>
    <n v="32287"/>
    <n v="0"/>
    <n v="32287"/>
    <n v="0"/>
    <n v="28294.89"/>
    <n v="3992.11"/>
    <n v="6121.58"/>
    <x v="8"/>
  </r>
  <r>
    <x v="0"/>
    <s v="-"/>
    <x v="8"/>
    <x v="0"/>
    <s v="05"/>
    <s v="000"/>
    <s v=""/>
    <s v=""/>
    <s v="5400_120"/>
    <s v="Employee Benefits Workers Compensation"/>
    <n v="18588"/>
    <n v="0"/>
    <n v="18588"/>
    <n v="0"/>
    <n v="0"/>
    <n v="18588"/>
    <n v="0"/>
    <x v="8"/>
  </r>
  <r>
    <x v="0"/>
    <s v="-"/>
    <x v="8"/>
    <x v="0"/>
    <s v="05"/>
    <s v="000"/>
    <s v=""/>
    <s v=""/>
    <s v="5400_130"/>
    <s v="Employee Benefits Dental Insurance"/>
    <n v="5145"/>
    <n v="0"/>
    <n v="5145"/>
    <n v="0"/>
    <n v="2800.7"/>
    <n v="2344.3000000000002"/>
    <n v="443.49"/>
    <x v="8"/>
  </r>
  <r>
    <x v="0"/>
    <s v="-"/>
    <x v="8"/>
    <x v="0"/>
    <s v="05"/>
    <s v="000"/>
    <s v=""/>
    <s v=""/>
    <s v="5400_135"/>
    <s v="Employee Benefits Life Insurance"/>
    <n v="0"/>
    <n v="0"/>
    <n v="0"/>
    <n v="0"/>
    <n v="702.84"/>
    <n v="-702.84"/>
    <n v="111.67"/>
    <x v="8"/>
  </r>
  <r>
    <x v="0"/>
    <s v="-"/>
    <x v="8"/>
    <x v="0"/>
    <s v="05"/>
    <s v="000"/>
    <s v=""/>
    <s v=""/>
    <s v="5400_145"/>
    <s v="Employee Benefits Employee Parking"/>
    <n v="0"/>
    <n v="0"/>
    <n v="0"/>
    <n v="0"/>
    <n v="1184"/>
    <n v="-1184"/>
    <n v="120"/>
    <x v="8"/>
  </r>
  <r>
    <x v="0"/>
    <s v="-"/>
    <x v="8"/>
    <x v="0"/>
    <s v="05"/>
    <s v="000"/>
    <s v=""/>
    <s v=""/>
    <s v="6000"/>
    <s v="Office Supplies"/>
    <n v="2100"/>
    <n v="0"/>
    <n v="2100"/>
    <n v="173.53"/>
    <n v="697.7"/>
    <n v="1228.77"/>
    <n v="69.400000000000006"/>
    <x v="8"/>
  </r>
  <r>
    <x v="0"/>
    <s v="-"/>
    <x v="8"/>
    <x v="0"/>
    <s v="05"/>
    <s v="000"/>
    <s v=""/>
    <s v=""/>
    <s v="6005"/>
    <s v="Postage"/>
    <n v="1500"/>
    <n v="0"/>
    <n v="1500"/>
    <n v="0"/>
    <n v="1010.17"/>
    <n v="489.83"/>
    <n v="241.85"/>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138.91"/>
    <n v="461.09"/>
    <n v="0"/>
    <x v="8"/>
  </r>
  <r>
    <x v="0"/>
    <s v="-"/>
    <x v="8"/>
    <x v="0"/>
    <s v="05"/>
    <s v="000"/>
    <s v=""/>
    <s v=""/>
    <s v="6203"/>
    <s v="Dues/Subscriptions"/>
    <n v="4300"/>
    <n v="0"/>
    <n v="4300"/>
    <n v="0"/>
    <n v="1417.19"/>
    <n v="2882.81"/>
    <n v="392.19"/>
    <x v="8"/>
  </r>
  <r>
    <x v="0"/>
    <s v="-"/>
    <x v="8"/>
    <x v="0"/>
    <s v="05"/>
    <s v="000"/>
    <s v=""/>
    <s v=""/>
    <s v="6204"/>
    <s v="Books"/>
    <n v="20300"/>
    <n v="0"/>
    <n v="20300"/>
    <n v="2472.1799999999998"/>
    <n v="10660.68"/>
    <n v="7167.14"/>
    <n v="2611.85"/>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1611.79"/>
    <n v="1688.21"/>
    <n v="273.18"/>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17753.68"/>
    <n v="23978.83"/>
    <n v="140976.49"/>
    <n v="2856"/>
    <x v="8"/>
  </r>
  <r>
    <x v="0"/>
    <s v="-"/>
    <x v="8"/>
    <x v="0"/>
    <s v="05"/>
    <s v="000"/>
    <s v=""/>
    <s v=""/>
    <s v="6500_118"/>
    <s v="Professional and Consultant Services Contractual Services"/>
    <n v="65000"/>
    <n v="0"/>
    <n v="65000"/>
    <n v="1971.35"/>
    <n v="7297.28"/>
    <n v="55731.37"/>
    <n v="2622.5"/>
    <x v="8"/>
  </r>
  <r>
    <x v="0"/>
    <s v="-"/>
    <x v="8"/>
    <x v="0"/>
    <s v="05"/>
    <s v="000"/>
    <s v=""/>
    <s v=""/>
    <s v="6700_100"/>
    <s v="Travel &amp; Training Education"/>
    <n v="2000"/>
    <n v="0"/>
    <n v="2000"/>
    <n v="0"/>
    <n v="371.95"/>
    <n v="1628.05"/>
    <n v="0"/>
    <x v="8"/>
  </r>
  <r>
    <x v="0"/>
    <s v="-"/>
    <x v="8"/>
    <x v="0"/>
    <s v="05"/>
    <s v="000"/>
    <s v=""/>
    <s v=""/>
    <s v="6700_110"/>
    <s v="Travel &amp; Training Travel Expense"/>
    <n v="1000"/>
    <n v="0"/>
    <n v="1000"/>
    <n v="0"/>
    <n v="0"/>
    <n v="1000"/>
    <n v="0"/>
    <x v="8"/>
  </r>
  <r>
    <x v="0"/>
    <s v="-"/>
    <x v="8"/>
    <x v="0"/>
    <s v="05"/>
    <s v="000"/>
    <s v=""/>
    <s v=""/>
    <s v="7200_115"/>
    <s v="Rent/Lease Equipment"/>
    <n v="2000"/>
    <n v="0"/>
    <n v="2000"/>
    <n v="0"/>
    <n v="0"/>
    <n v="2000"/>
    <n v="0"/>
    <x v="8"/>
  </r>
  <r>
    <x v="0"/>
    <s v="-"/>
    <x v="9"/>
    <x v="0"/>
    <s v="06"/>
    <s v="000"/>
    <s v=""/>
    <s v=""/>
    <s v="5000_100"/>
    <s v="Salaries and Wages Regular, Full Time"/>
    <n v="511457"/>
    <n v="0"/>
    <n v="511457"/>
    <n v="0"/>
    <n v="246506.22"/>
    <n v="264950.78000000003"/>
    <n v="42054.7"/>
    <x v="9"/>
  </r>
  <r>
    <x v="0"/>
    <s v="-"/>
    <x v="9"/>
    <x v="0"/>
    <s v="06"/>
    <s v="000"/>
    <s v=""/>
    <s v=""/>
    <s v="5100"/>
    <s v="Overtime"/>
    <n v="0"/>
    <n v="0"/>
    <n v="0"/>
    <n v="0"/>
    <n v="0"/>
    <n v="0"/>
    <n v="0"/>
    <x v="9"/>
  </r>
  <r>
    <x v="0"/>
    <s v="-"/>
    <x v="9"/>
    <x v="0"/>
    <s v="06"/>
    <s v="000"/>
    <s v=""/>
    <s v=""/>
    <s v="5200_115"/>
    <s v="Other Personal Services Other Compensation"/>
    <n v="1200"/>
    <n v="0"/>
    <n v="1200"/>
    <n v="0"/>
    <n v="858.04"/>
    <n v="341.96"/>
    <n v="8.0399999999999991"/>
    <x v="9"/>
  </r>
  <r>
    <x v="0"/>
    <s v="-"/>
    <x v="9"/>
    <x v="0"/>
    <s v="06"/>
    <s v="000"/>
    <s v=""/>
    <s v=""/>
    <s v="5200_125"/>
    <s v="Other Personal Services Taxable Reimbursements"/>
    <n v="0"/>
    <n v="0"/>
    <n v="0"/>
    <n v="0"/>
    <n v="0"/>
    <n v="0"/>
    <n v="0"/>
    <x v="9"/>
  </r>
  <r>
    <x v="0"/>
    <s v="-"/>
    <x v="9"/>
    <x v="0"/>
    <s v="06"/>
    <s v="000"/>
    <s v=""/>
    <s v=""/>
    <s v="5200_130"/>
    <s v="Other Personal Services Allowance Taxable"/>
    <n v="0"/>
    <n v="0"/>
    <n v="0"/>
    <n v="0"/>
    <n v="905.75"/>
    <n v="-905.75"/>
    <n v="76.92"/>
    <x v="9"/>
  </r>
  <r>
    <x v="0"/>
    <s v="-"/>
    <x v="9"/>
    <x v="0"/>
    <s v="06"/>
    <s v="000"/>
    <s v=""/>
    <s v=""/>
    <s v="5400_100"/>
    <s v="Employee Benefits FICA"/>
    <n v="39317"/>
    <n v="0"/>
    <n v="39317"/>
    <n v="0"/>
    <n v="18991.84"/>
    <n v="20325.16"/>
    <n v="3084.82"/>
    <x v="9"/>
  </r>
  <r>
    <x v="0"/>
    <s v="-"/>
    <x v="9"/>
    <x v="0"/>
    <s v="06"/>
    <s v="000"/>
    <s v=""/>
    <s v=""/>
    <s v="5400_115"/>
    <s v="Employee Benefits Retirement B"/>
    <n v="30324"/>
    <n v="0"/>
    <n v="30324"/>
    <n v="0"/>
    <n v="30009.66"/>
    <n v="314.33999999999997"/>
    <n v="6231.58"/>
    <x v="9"/>
  </r>
  <r>
    <x v="0"/>
    <s v="-"/>
    <x v="9"/>
    <x v="0"/>
    <s v="06"/>
    <s v="000"/>
    <s v=""/>
    <s v=""/>
    <s v="5400_120"/>
    <s v="Employee Benefits Workers Compensation"/>
    <n v="7200"/>
    <n v="0"/>
    <n v="7200"/>
    <n v="0"/>
    <n v="65.930000000000007"/>
    <n v="7134.07"/>
    <n v="65.930000000000007"/>
    <x v="9"/>
  </r>
  <r>
    <x v="0"/>
    <s v="-"/>
    <x v="9"/>
    <x v="0"/>
    <s v="06"/>
    <s v="000"/>
    <s v=""/>
    <s v=""/>
    <s v="5400_125"/>
    <s v="Employee Benefits Health Insurance"/>
    <n v="0"/>
    <n v="0"/>
    <n v="0"/>
    <n v="0"/>
    <n v="399.01"/>
    <n v="-399.01"/>
    <n v="471.01"/>
    <x v="9"/>
  </r>
  <r>
    <x v="0"/>
    <s v="-"/>
    <x v="9"/>
    <x v="0"/>
    <s v="06"/>
    <s v="000"/>
    <s v=""/>
    <s v=""/>
    <s v="5400_130"/>
    <s v="Employee Benefits Dental Insurance"/>
    <n v="5880"/>
    <n v="0"/>
    <n v="5880"/>
    <n v="0"/>
    <n v="3234.29"/>
    <n v="2645.71"/>
    <n v="499.84"/>
    <x v="9"/>
  </r>
  <r>
    <x v="0"/>
    <s v="-"/>
    <x v="9"/>
    <x v="0"/>
    <s v="06"/>
    <s v="000"/>
    <s v=""/>
    <s v=""/>
    <s v="5400_135"/>
    <s v="Employee Benefits Life Insurance"/>
    <n v="0"/>
    <n v="0"/>
    <n v="0"/>
    <n v="0"/>
    <n v="914.46"/>
    <n v="-914.46"/>
    <n v="154.66999999999999"/>
    <x v="9"/>
  </r>
  <r>
    <x v="0"/>
    <s v="-"/>
    <x v="9"/>
    <x v="0"/>
    <s v="06"/>
    <s v="000"/>
    <s v=""/>
    <s v=""/>
    <s v="5400_145"/>
    <s v="Employee Benefits Employee Parking"/>
    <n v="4800"/>
    <n v="0"/>
    <n v="4800"/>
    <n v="0"/>
    <n v="1482.04"/>
    <n v="3317.96"/>
    <n v="148.04"/>
    <x v="9"/>
  </r>
  <r>
    <x v="0"/>
    <s v="-"/>
    <x v="9"/>
    <x v="0"/>
    <s v="06"/>
    <s v="000"/>
    <s v=""/>
    <s v=""/>
    <s v="6000"/>
    <s v="Office Supplies"/>
    <n v="3705"/>
    <n v="0"/>
    <n v="3705"/>
    <n v="1302.4100000000001"/>
    <n v="987.92"/>
    <n v="1414.67"/>
    <n v="282.24"/>
    <x v="9"/>
  </r>
  <r>
    <x v="0"/>
    <s v="-"/>
    <x v="9"/>
    <x v="0"/>
    <s v="06"/>
    <s v="000"/>
    <s v=""/>
    <s v=""/>
    <s v="6005"/>
    <s v="Postage"/>
    <n v="4500"/>
    <n v="0"/>
    <n v="4500"/>
    <n v="0"/>
    <n v="1741.45"/>
    <n v="2758.55"/>
    <n v="336.46"/>
    <x v="9"/>
  </r>
  <r>
    <x v="0"/>
    <s v="-"/>
    <x v="9"/>
    <x v="0"/>
    <s v="06"/>
    <s v="000"/>
    <s v=""/>
    <s v=""/>
    <s v="6020"/>
    <s v="Office Equipment"/>
    <n v="0"/>
    <n v="0"/>
    <n v="0"/>
    <n v="0"/>
    <n v="85.59"/>
    <n v="-85.59"/>
    <n v="0"/>
    <x v="9"/>
  </r>
  <r>
    <x v="0"/>
    <s v="-"/>
    <x v="9"/>
    <x v="0"/>
    <s v="06"/>
    <s v="000"/>
    <s v=""/>
    <s v=""/>
    <s v="6202"/>
    <s v="Printing/Copying/Paper Mgt"/>
    <n v="0"/>
    <n v="0"/>
    <n v="0"/>
    <n v="0"/>
    <n v="0"/>
    <n v="0"/>
    <n v="0"/>
    <x v="9"/>
  </r>
  <r>
    <x v="0"/>
    <s v="-"/>
    <x v="9"/>
    <x v="0"/>
    <s v="06"/>
    <s v="000"/>
    <s v=""/>
    <s v=""/>
    <s v="6203"/>
    <s v="Dues/Subscriptions"/>
    <n v="2593"/>
    <n v="0"/>
    <n v="2593"/>
    <n v="196.39"/>
    <n v="2067.7800000000002"/>
    <n v="328.83"/>
    <n v="1000"/>
    <x v="9"/>
  </r>
  <r>
    <x v="0"/>
    <s v="-"/>
    <x v="9"/>
    <x v="0"/>
    <s v="06"/>
    <s v="000"/>
    <s v=""/>
    <s v=""/>
    <s v="6208"/>
    <s v="Special Supplies"/>
    <n v="900"/>
    <n v="0"/>
    <n v="900"/>
    <n v="131.15"/>
    <n v="678.31"/>
    <n v="90.54"/>
    <n v="146.66999999999999"/>
    <x v="9"/>
  </r>
  <r>
    <x v="0"/>
    <s v="-"/>
    <x v="9"/>
    <x v="0"/>
    <s v="06"/>
    <s v="000"/>
    <s v=""/>
    <s v=""/>
    <s v="6210"/>
    <s v="Small Tools and Equipment"/>
    <n v="800"/>
    <n v="0"/>
    <n v="800"/>
    <n v="0"/>
    <n v="0"/>
    <n v="800"/>
    <n v="0"/>
    <x v="9"/>
  </r>
  <r>
    <x v="0"/>
    <s v="-"/>
    <x v="9"/>
    <x v="0"/>
    <s v="06"/>
    <s v="000"/>
    <s v=""/>
    <s v=""/>
    <s v="6214"/>
    <s v="Clothing And Uniforms"/>
    <n v="425"/>
    <n v="0"/>
    <n v="425"/>
    <n v="0"/>
    <n v="0"/>
    <n v="425"/>
    <n v="0"/>
    <x v="9"/>
  </r>
  <r>
    <x v="0"/>
    <s v="-"/>
    <x v="9"/>
    <x v="0"/>
    <s v="06"/>
    <s v="000"/>
    <s v=""/>
    <s v=""/>
    <s v="6350"/>
    <s v="Legal Notice &amp; Advertising"/>
    <n v="3200"/>
    <n v="0"/>
    <n v="3200"/>
    <n v="1718.92"/>
    <n v="1453.2"/>
    <n v="27.88"/>
    <n v="191.52"/>
    <x v="9"/>
  </r>
  <r>
    <x v="0"/>
    <s v="-"/>
    <x v="9"/>
    <x v="0"/>
    <s v="06"/>
    <s v="000"/>
    <s v=""/>
    <s v=""/>
    <s v="6400_125"/>
    <s v="Utilities Telecommunications"/>
    <n v="4500"/>
    <n v="0"/>
    <n v="4500"/>
    <n v="0"/>
    <n v="2231.83"/>
    <n v="2268.17"/>
    <n v="374.59"/>
    <x v="9"/>
  </r>
  <r>
    <x v="0"/>
    <s v="-"/>
    <x v="9"/>
    <x v="0"/>
    <s v="06"/>
    <s v="000"/>
    <s v=""/>
    <s v=""/>
    <s v="6500_118"/>
    <s v="Professional and Consultant Services Contractual Services"/>
    <n v="56347"/>
    <n v="0"/>
    <n v="56347"/>
    <n v="200"/>
    <n v="30095.4"/>
    <n v="26051.599999999999"/>
    <n v="27490.18"/>
    <x v="9"/>
  </r>
  <r>
    <x v="0"/>
    <s v="-"/>
    <x v="9"/>
    <x v="0"/>
    <s v="06"/>
    <s v="000"/>
    <s v=""/>
    <s v=""/>
    <s v="6700_100"/>
    <s v="Travel &amp; Training Education"/>
    <n v="2320"/>
    <n v="0"/>
    <n v="2320"/>
    <n v="0"/>
    <n v="1614.78"/>
    <n v="705.22"/>
    <n v="135.44999999999999"/>
    <x v="9"/>
  </r>
  <r>
    <x v="0"/>
    <s v="-"/>
    <x v="9"/>
    <x v="0"/>
    <s v="06"/>
    <s v="000"/>
    <s v=""/>
    <s v=""/>
    <s v="6700_107"/>
    <s v="Travel &amp; Training Training Materials"/>
    <n v="80"/>
    <n v="0"/>
    <n v="80"/>
    <n v="0"/>
    <n v="0"/>
    <n v="80"/>
    <n v="0"/>
    <x v="9"/>
  </r>
  <r>
    <x v="0"/>
    <s v="-"/>
    <x v="9"/>
    <x v="0"/>
    <s v="06"/>
    <s v="000"/>
    <s v=""/>
    <s v=""/>
    <s v="6700_110"/>
    <s v="Travel &amp; Training Travel Expense"/>
    <n v="6160"/>
    <n v="0"/>
    <n v="6160"/>
    <n v="937.28"/>
    <n v="346.68"/>
    <n v="4876.04"/>
    <n v="116.88"/>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393.88"/>
    <n v="1905.82"/>
    <n v="1900.3"/>
    <n v="120.73"/>
    <x v="9"/>
  </r>
  <r>
    <x v="0"/>
    <s v="-"/>
    <x v="10"/>
    <x v="0"/>
    <s v="07"/>
    <s v="000"/>
    <s v=""/>
    <s v=""/>
    <s v="5000_100"/>
    <s v="Salaries and Wages Regular, Full Time"/>
    <n v="179695"/>
    <n v="0"/>
    <n v="179695"/>
    <n v="0"/>
    <n v="85633.76"/>
    <n v="94061.24"/>
    <n v="14552.54"/>
    <x v="10"/>
  </r>
  <r>
    <x v="0"/>
    <s v="-"/>
    <x v="10"/>
    <x v="0"/>
    <s v="07"/>
    <s v="000"/>
    <s v=""/>
    <s v=""/>
    <s v="5000_115"/>
    <s v="Salaries and Wages Seasonal/Temporary"/>
    <n v="3400"/>
    <n v="0"/>
    <n v="3400"/>
    <n v="0"/>
    <n v="0"/>
    <n v="3400"/>
    <n v="0"/>
    <x v="10"/>
  </r>
  <r>
    <x v="0"/>
    <s v="-"/>
    <x v="10"/>
    <x v="0"/>
    <s v="07"/>
    <s v="000"/>
    <s v=""/>
    <s v=""/>
    <s v="5100"/>
    <s v="Overtime"/>
    <n v="300"/>
    <n v="0"/>
    <n v="300"/>
    <n v="0"/>
    <n v="0"/>
    <n v="300"/>
    <n v="0"/>
    <x v="10"/>
  </r>
  <r>
    <x v="0"/>
    <s v="-"/>
    <x v="10"/>
    <x v="0"/>
    <s v="07"/>
    <s v="000"/>
    <s v=""/>
    <s v=""/>
    <s v="5200_115"/>
    <s v="Other Personal Services Other Compensation"/>
    <n v="0"/>
    <n v="0"/>
    <n v="0"/>
    <n v="0"/>
    <n v="722.73"/>
    <n v="-722.73"/>
    <n v="0"/>
    <x v="10"/>
  </r>
  <r>
    <x v="0"/>
    <s v="-"/>
    <x v="10"/>
    <x v="0"/>
    <s v="07"/>
    <s v="000"/>
    <s v=""/>
    <s v=""/>
    <s v="5200_130"/>
    <s v="Other Personal Services Allowance Taxable"/>
    <n v="425"/>
    <n v="0"/>
    <n v="425"/>
    <n v="0"/>
    <n v="425"/>
    <n v="0"/>
    <n v="0"/>
    <x v="10"/>
  </r>
  <r>
    <x v="0"/>
    <s v="-"/>
    <x v="10"/>
    <x v="0"/>
    <s v="07"/>
    <s v="000"/>
    <s v=""/>
    <s v=""/>
    <s v="5400_100"/>
    <s v="Employee Benefits FICA"/>
    <n v="14107"/>
    <n v="0"/>
    <n v="14107"/>
    <n v="0"/>
    <n v="6580.84"/>
    <n v="7526.16"/>
    <n v="1058.3599999999999"/>
    <x v="10"/>
  </r>
  <r>
    <x v="0"/>
    <s v="-"/>
    <x v="10"/>
    <x v="0"/>
    <s v="07"/>
    <s v="000"/>
    <s v=""/>
    <s v=""/>
    <s v="5400_115"/>
    <s v="Employee Benefits Retirement B"/>
    <n v="10635"/>
    <n v="0"/>
    <n v="10635"/>
    <n v="0"/>
    <n v="10858.75"/>
    <n v="-223.75"/>
    <n v="2155.25"/>
    <x v="10"/>
  </r>
  <r>
    <x v="0"/>
    <s v="-"/>
    <x v="10"/>
    <x v="0"/>
    <s v="07"/>
    <s v="000"/>
    <s v=""/>
    <s v=""/>
    <s v="5400_120"/>
    <s v="Employee Benefits Workers Compensation"/>
    <n v="2660"/>
    <n v="0"/>
    <n v="2660"/>
    <n v="0"/>
    <n v="0"/>
    <n v="2660"/>
    <n v="0"/>
    <x v="10"/>
  </r>
  <r>
    <x v="0"/>
    <s v="-"/>
    <x v="10"/>
    <x v="0"/>
    <s v="07"/>
    <s v="000"/>
    <s v=""/>
    <s v=""/>
    <s v="5400_130"/>
    <s v="Employee Benefits Dental Insurance"/>
    <n v="2205"/>
    <n v="0"/>
    <n v="2205"/>
    <n v="0"/>
    <n v="640.53"/>
    <n v="1564.47"/>
    <n v="99.2"/>
    <x v="10"/>
  </r>
  <r>
    <x v="0"/>
    <s v="-"/>
    <x v="10"/>
    <x v="0"/>
    <s v="07"/>
    <s v="000"/>
    <s v=""/>
    <s v=""/>
    <s v="5400_135"/>
    <s v="Employee Benefits Life Insurance"/>
    <n v="0"/>
    <n v="0"/>
    <n v="0"/>
    <n v="0"/>
    <n v="405.17"/>
    <n v="-405.17"/>
    <n v="72"/>
    <x v="10"/>
  </r>
  <r>
    <x v="0"/>
    <s v="-"/>
    <x v="10"/>
    <x v="0"/>
    <s v="07"/>
    <s v="000"/>
    <s v=""/>
    <s v=""/>
    <s v="5400_140"/>
    <s v="Employee Benefits Accrued Vac/Sick/Comp"/>
    <n v="1050"/>
    <n v="0"/>
    <n v="1050"/>
    <n v="0"/>
    <n v="0"/>
    <n v="1050"/>
    <n v="0"/>
    <x v="10"/>
  </r>
  <r>
    <x v="0"/>
    <s v="-"/>
    <x v="10"/>
    <x v="0"/>
    <s v="07"/>
    <s v="000"/>
    <s v=""/>
    <s v=""/>
    <s v="5400_145"/>
    <s v="Employee Benefits Employee Parking"/>
    <n v="720"/>
    <n v="0"/>
    <n v="720"/>
    <n v="0"/>
    <n v="420"/>
    <n v="300"/>
    <n v="60"/>
    <x v="10"/>
  </r>
  <r>
    <x v="0"/>
    <s v="-"/>
    <x v="10"/>
    <x v="0"/>
    <s v="07"/>
    <s v="000"/>
    <s v=""/>
    <s v=""/>
    <s v="6000"/>
    <s v="Office Supplies"/>
    <n v="160"/>
    <n v="0"/>
    <n v="160"/>
    <n v="0"/>
    <n v="104.1"/>
    <n v="55.9"/>
    <n v="0"/>
    <x v="10"/>
  </r>
  <r>
    <x v="0"/>
    <s v="-"/>
    <x v="10"/>
    <x v="0"/>
    <s v="07"/>
    <s v="000"/>
    <s v=""/>
    <s v=""/>
    <s v="6005"/>
    <s v="Postage"/>
    <n v="1700"/>
    <n v="0"/>
    <n v="1700"/>
    <n v="0"/>
    <n v="225.45"/>
    <n v="1474.55"/>
    <n v="60.39"/>
    <x v="10"/>
  </r>
  <r>
    <x v="0"/>
    <s v="-"/>
    <x v="10"/>
    <x v="0"/>
    <s v="07"/>
    <s v="000"/>
    <s v=""/>
    <s v=""/>
    <s v="6020"/>
    <s v="Office Equipment"/>
    <n v="905"/>
    <n v="0"/>
    <n v="905"/>
    <n v="0"/>
    <n v="76.39"/>
    <n v="828.61"/>
    <n v="0"/>
    <x v="10"/>
  </r>
  <r>
    <x v="0"/>
    <s v="-"/>
    <x v="10"/>
    <x v="0"/>
    <s v="07"/>
    <s v="000"/>
    <s v=""/>
    <s v=""/>
    <s v="6200"/>
    <s v="Medical Fees And Supplies"/>
    <n v="0"/>
    <n v="0"/>
    <n v="0"/>
    <n v="0"/>
    <n v="0"/>
    <n v="0"/>
    <n v="0"/>
    <x v="10"/>
  </r>
  <r>
    <x v="0"/>
    <s v="-"/>
    <x v="10"/>
    <x v="0"/>
    <s v="07"/>
    <s v="000"/>
    <s v=""/>
    <s v=""/>
    <s v="6202"/>
    <s v="Printing/Copying/Paper Mgt"/>
    <n v="1000"/>
    <n v="0"/>
    <n v="1000"/>
    <n v="0"/>
    <n v="0"/>
    <n v="1000"/>
    <n v="0"/>
    <x v="10"/>
  </r>
  <r>
    <x v="0"/>
    <s v="-"/>
    <x v="10"/>
    <x v="0"/>
    <s v="07"/>
    <s v="000"/>
    <s v=""/>
    <s v=""/>
    <s v="6203"/>
    <s v="Dues/Subscriptions"/>
    <n v="2485"/>
    <n v="0"/>
    <n v="2485"/>
    <n v="0"/>
    <n v="1819"/>
    <n v="666"/>
    <n v="750"/>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944.32"/>
    <n v="1055.68"/>
    <n v="156.69999999999999"/>
    <x v="10"/>
  </r>
  <r>
    <x v="0"/>
    <s v="-"/>
    <x v="10"/>
    <x v="0"/>
    <s v="07"/>
    <s v="000"/>
    <s v=""/>
    <s v=""/>
    <s v="6500_118"/>
    <s v="Professional and Consultant Services Contractual Services"/>
    <n v="0"/>
    <n v="0"/>
    <n v="0"/>
    <n v="0"/>
    <n v="0"/>
    <n v="0"/>
    <n v="0"/>
    <x v="10"/>
  </r>
  <r>
    <x v="0"/>
    <s v="-"/>
    <x v="10"/>
    <x v="0"/>
    <s v="07"/>
    <s v="000"/>
    <s v=""/>
    <s v=""/>
    <s v="6600"/>
    <s v="Maintenance Contracts"/>
    <n v="10800"/>
    <n v="0"/>
    <n v="10800"/>
    <n v="0"/>
    <n v="400"/>
    <n v="10400"/>
    <n v="400"/>
    <x v="10"/>
  </r>
  <r>
    <x v="0"/>
    <s v="-"/>
    <x v="10"/>
    <x v="0"/>
    <s v="07"/>
    <s v="000"/>
    <s v=""/>
    <s v=""/>
    <s v="6700_100"/>
    <s v="Travel &amp; Training Education"/>
    <n v="1275"/>
    <n v="0"/>
    <n v="1275"/>
    <n v="0"/>
    <n v="352"/>
    <n v="923"/>
    <n v="75"/>
    <x v="10"/>
  </r>
  <r>
    <x v="0"/>
    <s v="-"/>
    <x v="10"/>
    <x v="0"/>
    <s v="07"/>
    <s v="000"/>
    <s v=""/>
    <s v=""/>
    <s v="6700_110"/>
    <s v="Travel &amp; Training Travel Expense"/>
    <n v="1500"/>
    <n v="0"/>
    <n v="1500"/>
    <n v="0"/>
    <n v="406.81"/>
    <n v="1093.19"/>
    <n v="0"/>
    <x v="10"/>
  </r>
  <r>
    <x v="0"/>
    <s v="-"/>
    <x v="10"/>
    <x v="0"/>
    <s v="07"/>
    <s v="000"/>
    <s v=""/>
    <s v=""/>
    <s v="7200_115"/>
    <s v="Rent/Lease Equipment"/>
    <n v="600"/>
    <n v="0"/>
    <n v="600"/>
    <n v="0"/>
    <n v="0"/>
    <n v="600"/>
    <n v="0"/>
    <x v="10"/>
  </r>
  <r>
    <x v="0"/>
    <s v="-"/>
    <x v="11"/>
    <x v="0"/>
    <s v="08"/>
    <s v="000"/>
    <s v=""/>
    <s v=""/>
    <s v="5000_100"/>
    <s v="Salaries and Wages Regular, Full Time"/>
    <n v="337283"/>
    <n v="0"/>
    <n v="337283"/>
    <n v="0"/>
    <n v="142014.97"/>
    <n v="195268.03"/>
    <n v="27391.01"/>
    <x v="11"/>
  </r>
  <r>
    <x v="0"/>
    <s v="-"/>
    <x v="11"/>
    <x v="0"/>
    <s v="08"/>
    <s v="000"/>
    <s v=""/>
    <s v=""/>
    <s v="5000_115"/>
    <s v="Salaries and Wages Seasonal/Temporary"/>
    <n v="9500"/>
    <n v="0"/>
    <n v="9500"/>
    <n v="0"/>
    <n v="15258.18"/>
    <n v="-5758.18"/>
    <n v="2458.83"/>
    <x v="11"/>
  </r>
  <r>
    <x v="0"/>
    <s v="-"/>
    <x v="11"/>
    <x v="0"/>
    <s v="08"/>
    <s v="000"/>
    <s v=""/>
    <s v=""/>
    <s v="5100"/>
    <s v="Overtime"/>
    <n v="500"/>
    <n v="0"/>
    <n v="500"/>
    <n v="0"/>
    <n v="18.95"/>
    <n v="481.05"/>
    <n v="18.95"/>
    <x v="11"/>
  </r>
  <r>
    <x v="0"/>
    <s v="-"/>
    <x v="11"/>
    <x v="0"/>
    <s v="08"/>
    <s v="000"/>
    <s v=""/>
    <s v=""/>
    <s v="5200_115"/>
    <s v="Other Personal Services Other Compensation"/>
    <n v="0"/>
    <n v="0"/>
    <n v="0"/>
    <n v="0"/>
    <n v="287.5"/>
    <n v="-287.5"/>
    <n v="0"/>
    <x v="11"/>
  </r>
  <r>
    <x v="0"/>
    <s v="-"/>
    <x v="11"/>
    <x v="0"/>
    <s v="08"/>
    <s v="000"/>
    <s v=""/>
    <s v=""/>
    <s v="5200_125"/>
    <s v="Other Personal Services Taxable Reimbursements"/>
    <n v="0"/>
    <n v="0"/>
    <n v="0"/>
    <n v="0"/>
    <n v="0"/>
    <n v="0"/>
    <n v="0"/>
    <x v="11"/>
  </r>
  <r>
    <x v="0"/>
    <s v="-"/>
    <x v="11"/>
    <x v="0"/>
    <s v="08"/>
    <s v="000"/>
    <s v=""/>
    <s v=""/>
    <s v="5200_130"/>
    <s v="Other Personal Services Allowance Taxable"/>
    <n v="0"/>
    <n v="0"/>
    <n v="0"/>
    <n v="0"/>
    <n v="480.75"/>
    <n v="-480.75"/>
    <n v="76.92"/>
    <x v="11"/>
  </r>
  <r>
    <x v="0"/>
    <s v="-"/>
    <x v="11"/>
    <x v="0"/>
    <s v="08"/>
    <s v="000"/>
    <s v=""/>
    <s v=""/>
    <s v="5400_100"/>
    <s v="Employee Benefits FICA"/>
    <n v="26590"/>
    <n v="0"/>
    <n v="26590"/>
    <n v="0"/>
    <n v="12514.59"/>
    <n v="14075.41"/>
    <n v="2299.13"/>
    <x v="11"/>
  </r>
  <r>
    <x v="0"/>
    <s v="-"/>
    <x v="11"/>
    <x v="0"/>
    <s v="08"/>
    <s v="000"/>
    <s v=""/>
    <s v=""/>
    <s v="5400_115"/>
    <s v="Employee Benefits Retirement B"/>
    <n v="20000"/>
    <n v="0"/>
    <n v="20000"/>
    <n v="0"/>
    <n v="16905.48"/>
    <n v="3094.52"/>
    <n v="3977.27"/>
    <x v="11"/>
  </r>
  <r>
    <x v="0"/>
    <s v="-"/>
    <x v="11"/>
    <x v="0"/>
    <s v="08"/>
    <s v="000"/>
    <s v=""/>
    <s v=""/>
    <s v="5400_120"/>
    <s v="Employee Benefits Workers Compensation"/>
    <n v="32135"/>
    <n v="0"/>
    <n v="32135"/>
    <n v="0"/>
    <n v="0"/>
    <n v="32135"/>
    <n v="0"/>
    <x v="11"/>
  </r>
  <r>
    <x v="0"/>
    <s v="-"/>
    <x v="11"/>
    <x v="0"/>
    <s v="08"/>
    <s v="000"/>
    <s v=""/>
    <s v=""/>
    <s v="5400_130"/>
    <s v="Employee Benefits Dental Insurance"/>
    <n v="4043"/>
    <n v="0"/>
    <n v="4043"/>
    <n v="0"/>
    <n v="2119.7800000000002"/>
    <n v="1923.22"/>
    <n v="324.36"/>
    <x v="11"/>
  </r>
  <r>
    <x v="0"/>
    <s v="-"/>
    <x v="11"/>
    <x v="0"/>
    <s v="08"/>
    <s v="000"/>
    <s v=""/>
    <s v=""/>
    <s v="5400_135"/>
    <s v="Employee Benefits Life Insurance"/>
    <n v="0"/>
    <n v="0"/>
    <n v="0"/>
    <n v="0"/>
    <n v="451.86"/>
    <n v="-451.86"/>
    <n v="71.61"/>
    <x v="11"/>
  </r>
  <r>
    <x v="0"/>
    <s v="-"/>
    <x v="11"/>
    <x v="0"/>
    <s v="08"/>
    <s v="000"/>
    <s v=""/>
    <s v=""/>
    <s v="5400_145"/>
    <s v="Employee Benefits Employee Parking"/>
    <n v="720"/>
    <n v="0"/>
    <n v="720"/>
    <n v="0"/>
    <n v="530"/>
    <n v="190"/>
    <n v="80"/>
    <x v="11"/>
  </r>
  <r>
    <x v="0"/>
    <s v="-"/>
    <x v="11"/>
    <x v="0"/>
    <s v="08"/>
    <s v="000"/>
    <s v=""/>
    <s v=""/>
    <s v="5400_155"/>
    <s v="Employee Benefits Public Transportation"/>
    <n v="7000"/>
    <n v="0"/>
    <n v="7000"/>
    <n v="0"/>
    <n v="1628"/>
    <n v="5372"/>
    <n v="1560"/>
    <x v="11"/>
  </r>
  <r>
    <x v="0"/>
    <s v="-"/>
    <x v="11"/>
    <x v="0"/>
    <s v="08"/>
    <s v="000"/>
    <s v=""/>
    <s v=""/>
    <s v="6000"/>
    <s v="Office Supplies"/>
    <n v="1780"/>
    <n v="0"/>
    <n v="1780"/>
    <n v="717.18"/>
    <n v="805.42"/>
    <n v="257.39999999999998"/>
    <n v="94.25"/>
    <x v="11"/>
  </r>
  <r>
    <x v="0"/>
    <s v="-"/>
    <x v="11"/>
    <x v="0"/>
    <s v="08"/>
    <s v="000"/>
    <s v=""/>
    <s v=""/>
    <s v="6005"/>
    <s v="Postage"/>
    <n v="350"/>
    <n v="0"/>
    <n v="350"/>
    <n v="0"/>
    <n v="117.54"/>
    <n v="232.46"/>
    <n v="24.48"/>
    <x v="11"/>
  </r>
  <r>
    <x v="0"/>
    <s v="-"/>
    <x v="11"/>
    <x v="0"/>
    <s v="08"/>
    <s v="000"/>
    <s v=""/>
    <s v=""/>
    <s v="6020"/>
    <s v="Office Equipment"/>
    <n v="270"/>
    <n v="0"/>
    <n v="270"/>
    <n v="0"/>
    <n v="0"/>
    <n v="270"/>
    <n v="0"/>
    <x v="11"/>
  </r>
  <r>
    <x v="0"/>
    <s v="-"/>
    <x v="11"/>
    <x v="0"/>
    <s v="08"/>
    <s v="000"/>
    <s v=""/>
    <s v=""/>
    <s v="6200"/>
    <s v="Medical Fees And Supplies"/>
    <n v="0"/>
    <n v="0"/>
    <n v="0"/>
    <n v="0"/>
    <n v="0"/>
    <n v="0"/>
    <n v="0"/>
    <x v="11"/>
  </r>
  <r>
    <x v="0"/>
    <s v="-"/>
    <x v="11"/>
    <x v="0"/>
    <s v="08"/>
    <s v="000"/>
    <s v=""/>
    <s v=""/>
    <s v="6202"/>
    <s v="Printing/Copying/Paper Mgt"/>
    <n v="1000"/>
    <n v="0"/>
    <n v="1000"/>
    <n v="0"/>
    <n v="526.44000000000005"/>
    <n v="473.56"/>
    <n v="0"/>
    <x v="11"/>
  </r>
  <r>
    <x v="0"/>
    <s v="-"/>
    <x v="11"/>
    <x v="0"/>
    <s v="08"/>
    <s v="000"/>
    <s v=""/>
    <s v=""/>
    <s v="6203"/>
    <s v="Dues/Subscriptions"/>
    <n v="1400"/>
    <n v="0"/>
    <n v="1400"/>
    <n v="0"/>
    <n v="185"/>
    <n v="1215"/>
    <n v="160"/>
    <x v="11"/>
  </r>
  <r>
    <x v="0"/>
    <s v="-"/>
    <x v="11"/>
    <x v="0"/>
    <s v="08"/>
    <s v="000"/>
    <s v=""/>
    <s v=""/>
    <s v="6350"/>
    <s v="Legal Notice &amp; Advertising"/>
    <n v="1700"/>
    <n v="0"/>
    <n v="1700"/>
    <n v="0"/>
    <n v="0"/>
    <n v="1700"/>
    <n v="0"/>
    <x v="11"/>
  </r>
  <r>
    <x v="0"/>
    <s v="-"/>
    <x v="11"/>
    <x v="0"/>
    <s v="08"/>
    <s v="000"/>
    <s v=""/>
    <s v=""/>
    <s v="6400_125"/>
    <s v="Utilities Telecommunications"/>
    <n v="3200"/>
    <n v="0"/>
    <n v="3200"/>
    <n v="0"/>
    <n v="1544.16"/>
    <n v="1655.84"/>
    <n v="259.16000000000003"/>
    <x v="11"/>
  </r>
  <r>
    <x v="0"/>
    <s v="-"/>
    <x v="11"/>
    <x v="0"/>
    <s v="08"/>
    <s v="000"/>
    <s v=""/>
    <s v=""/>
    <s v="6500_118"/>
    <s v="Professional and Consultant Services Contractual Services"/>
    <n v="0"/>
    <n v="0"/>
    <n v="0"/>
    <n v="0"/>
    <n v="0"/>
    <n v="0"/>
    <n v="0"/>
    <x v="11"/>
  </r>
  <r>
    <x v="0"/>
    <s v="-"/>
    <x v="11"/>
    <x v="0"/>
    <s v="08"/>
    <s v="000"/>
    <s v=""/>
    <s v=""/>
    <s v="6500_125"/>
    <s v="Professional and Consultant Services Employee Assistance / Counseling"/>
    <n v="17900"/>
    <n v="0"/>
    <n v="17900"/>
    <n v="0"/>
    <n v="8950.5"/>
    <n v="8949.5"/>
    <n v="0"/>
    <x v="11"/>
  </r>
  <r>
    <x v="0"/>
    <s v="-"/>
    <x v="11"/>
    <x v="0"/>
    <s v="08"/>
    <s v="000"/>
    <s v=""/>
    <s v=""/>
    <s v="6700_100"/>
    <s v="Travel &amp; Training Education"/>
    <n v="12000"/>
    <n v="0"/>
    <n v="12000"/>
    <n v="0"/>
    <n v="1365.65"/>
    <n v="10634.35"/>
    <n v="139.65"/>
    <x v="11"/>
  </r>
  <r>
    <x v="0"/>
    <s v="-"/>
    <x v="11"/>
    <x v="0"/>
    <s v="08"/>
    <s v="000"/>
    <s v=""/>
    <s v=""/>
    <s v="6700_105"/>
    <s v="Travel &amp; Training Special Training"/>
    <n v="20000"/>
    <n v="0"/>
    <n v="20000"/>
    <n v="0"/>
    <n v="3666.67"/>
    <n v="16333.33"/>
    <n v="2000"/>
    <x v="11"/>
  </r>
  <r>
    <x v="0"/>
    <s v="-"/>
    <x v="11"/>
    <x v="0"/>
    <s v="08"/>
    <s v="000"/>
    <s v=""/>
    <s v=""/>
    <s v="6800_160"/>
    <s v="Fees for Services  Background Check"/>
    <n v="5000"/>
    <n v="0"/>
    <n v="5000"/>
    <n v="0"/>
    <n v="0"/>
    <n v="5000"/>
    <n v="0"/>
    <x v="11"/>
  </r>
  <r>
    <x v="0"/>
    <s v="-"/>
    <x v="11"/>
    <x v="0"/>
    <s v="08"/>
    <s v="000"/>
    <s v=""/>
    <s v=""/>
    <s v="7200_115"/>
    <s v="Rent/Lease Equipment"/>
    <n v="1152"/>
    <n v="0"/>
    <n v="1152"/>
    <n v="0"/>
    <n v="504.14"/>
    <n v="647.86"/>
    <n v="72.02"/>
    <x v="11"/>
  </r>
  <r>
    <x v="0"/>
    <s v="-"/>
    <x v="12"/>
    <x v="0"/>
    <s v="15"/>
    <s v="000"/>
    <s v=""/>
    <s v=""/>
    <s v="5000_100"/>
    <s v="Salaries and Wages Regular, Full Time"/>
    <n v="351054"/>
    <n v="0"/>
    <n v="351054"/>
    <n v="0"/>
    <n v="211935.28"/>
    <n v="139118.72"/>
    <n v="40862.39"/>
    <x v="12"/>
  </r>
  <r>
    <x v="0"/>
    <s v="-"/>
    <x v="12"/>
    <x v="0"/>
    <s v="15"/>
    <s v="000"/>
    <s v=""/>
    <s v=""/>
    <s v="5100"/>
    <s v="Overtime"/>
    <n v="8400"/>
    <n v="0"/>
    <n v="8400"/>
    <n v="0"/>
    <n v="2144.8000000000002"/>
    <n v="6255.2"/>
    <n v="4.26"/>
    <x v="12"/>
  </r>
  <r>
    <x v="0"/>
    <s v="-"/>
    <x v="12"/>
    <x v="0"/>
    <s v="15"/>
    <s v="000"/>
    <s v=""/>
    <s v=""/>
    <s v="5200_105"/>
    <s v="Other Personal Services Special Duty"/>
    <n v="40000"/>
    <n v="0"/>
    <n v="40000"/>
    <n v="0"/>
    <n v="20639.97"/>
    <n v="19360.03"/>
    <n v="2450"/>
    <x v="12"/>
  </r>
  <r>
    <x v="0"/>
    <s v="-"/>
    <x v="12"/>
    <x v="0"/>
    <s v="15"/>
    <s v="000"/>
    <s v=""/>
    <s v=""/>
    <s v="5200_115"/>
    <s v="Other Personal Services Other Compensation"/>
    <n v="4346"/>
    <n v="0"/>
    <n v="4346"/>
    <n v="0"/>
    <n v="775"/>
    <n v="3571"/>
    <n v="0"/>
    <x v="12"/>
  </r>
  <r>
    <x v="0"/>
    <s v="-"/>
    <x v="12"/>
    <x v="0"/>
    <s v="15"/>
    <s v="000"/>
    <s v=""/>
    <s v=""/>
    <s v="5200_130"/>
    <s v="Other Personal Services Allowance Taxable"/>
    <n v="2825"/>
    <n v="0"/>
    <n v="2825"/>
    <n v="0"/>
    <n v="1340"/>
    <n v="1485"/>
    <n v="200"/>
    <x v="12"/>
  </r>
  <r>
    <x v="0"/>
    <s v="-"/>
    <x v="12"/>
    <x v="0"/>
    <s v="15"/>
    <s v="000"/>
    <s v=""/>
    <s v=""/>
    <s v="5400_100"/>
    <s v="Employee Benefits FICA"/>
    <n v="10367"/>
    <n v="0"/>
    <n v="10367"/>
    <n v="0"/>
    <n v="3773.89"/>
    <n v="6593.11"/>
    <n v="687.86"/>
    <x v="12"/>
  </r>
  <r>
    <x v="0"/>
    <s v="-"/>
    <x v="12"/>
    <x v="0"/>
    <s v="15"/>
    <s v="000"/>
    <s v=""/>
    <s v=""/>
    <s v="5400_110"/>
    <s v="Employee Benefits Retirement A"/>
    <n v="35650"/>
    <n v="0"/>
    <n v="35650"/>
    <n v="0"/>
    <n v="61292.33"/>
    <n v="-25642.33"/>
    <n v="11524.5"/>
    <x v="12"/>
  </r>
  <r>
    <x v="0"/>
    <s v="-"/>
    <x v="12"/>
    <x v="0"/>
    <s v="15"/>
    <s v="000"/>
    <s v=""/>
    <s v=""/>
    <s v="5400_115"/>
    <s v="Employee Benefits Retirement B"/>
    <n v="1758"/>
    <n v="0"/>
    <n v="1758"/>
    <n v="0"/>
    <n v="2094.89"/>
    <n v="-336.89"/>
    <n v="419.7"/>
    <x v="12"/>
  </r>
  <r>
    <x v="0"/>
    <s v="-"/>
    <x v="12"/>
    <x v="0"/>
    <s v="15"/>
    <s v="000"/>
    <s v=""/>
    <s v=""/>
    <s v="5400_130"/>
    <s v="Employee Benefits Dental Insurance"/>
    <n v="3528"/>
    <n v="0"/>
    <n v="3528"/>
    <n v="0"/>
    <n v="2412.98"/>
    <n v="1115.02"/>
    <n v="385.77"/>
    <x v="12"/>
  </r>
  <r>
    <x v="0"/>
    <s v="-"/>
    <x v="12"/>
    <x v="0"/>
    <s v="15"/>
    <s v="000"/>
    <s v=""/>
    <s v=""/>
    <s v="5400_135"/>
    <s v="Employee Benefits Life Insurance"/>
    <n v="0"/>
    <n v="0"/>
    <n v="0"/>
    <n v="0"/>
    <n v="1287.26"/>
    <n v="-1287.26"/>
    <n v="152"/>
    <x v="12"/>
  </r>
  <r>
    <x v="0"/>
    <s v="-"/>
    <x v="12"/>
    <x v="0"/>
    <s v="15"/>
    <s v="000"/>
    <s v=""/>
    <s v=""/>
    <s v="6000"/>
    <s v="Office Supplies"/>
    <n v="6300"/>
    <n v="0"/>
    <n v="6300"/>
    <n v="1607.83"/>
    <n v="1524.58"/>
    <n v="3167.59"/>
    <n v="157"/>
    <x v="12"/>
  </r>
  <r>
    <x v="0"/>
    <s v="-"/>
    <x v="12"/>
    <x v="0"/>
    <s v="15"/>
    <s v="000"/>
    <s v=""/>
    <s v=""/>
    <s v="6005"/>
    <s v="Postage"/>
    <n v="600"/>
    <n v="0"/>
    <n v="600"/>
    <n v="36.64"/>
    <n v="21.78"/>
    <n v="541.58000000000004"/>
    <n v="21.78"/>
    <x v="12"/>
  </r>
  <r>
    <x v="0"/>
    <s v="-"/>
    <x v="12"/>
    <x v="0"/>
    <s v="15"/>
    <s v="000"/>
    <s v=""/>
    <s v=""/>
    <s v="6010"/>
    <s v="Computer Equipment"/>
    <n v="0"/>
    <n v="0"/>
    <n v="0"/>
    <n v="0"/>
    <n v="0"/>
    <n v="0"/>
    <n v="0"/>
    <x v="12"/>
  </r>
  <r>
    <x v="0"/>
    <s v="-"/>
    <x v="12"/>
    <x v="0"/>
    <s v="15"/>
    <s v="000"/>
    <s v=""/>
    <s v=""/>
    <s v="6020"/>
    <s v="Office Equipment"/>
    <n v="1000"/>
    <n v="0"/>
    <n v="1000"/>
    <n v="0"/>
    <n v="0"/>
    <n v="1000"/>
    <n v="0"/>
    <x v="12"/>
  </r>
  <r>
    <x v="0"/>
    <s v="-"/>
    <x v="12"/>
    <x v="0"/>
    <s v="15"/>
    <s v="000"/>
    <s v=""/>
    <s v=""/>
    <s v="6025"/>
    <s v="Furnishings"/>
    <n v="5300"/>
    <n v="0"/>
    <n v="5300"/>
    <n v="2020.99"/>
    <n v="2376.16"/>
    <n v="902.85"/>
    <n v="0"/>
    <x v="12"/>
  </r>
  <r>
    <x v="0"/>
    <s v="-"/>
    <x v="12"/>
    <x v="0"/>
    <s v="15"/>
    <s v="000"/>
    <s v=""/>
    <s v=""/>
    <s v="6030"/>
    <s v="Vehicles and Trucks"/>
    <n v="0"/>
    <n v="0"/>
    <n v="0"/>
    <n v="0"/>
    <n v="0"/>
    <n v="0"/>
    <n v="0"/>
    <x v="12"/>
  </r>
  <r>
    <x v="0"/>
    <s v="-"/>
    <x v="12"/>
    <x v="0"/>
    <s v="15"/>
    <s v="000"/>
    <s v=""/>
    <s v=""/>
    <s v="6200"/>
    <s v="Medical Fees And Supplies"/>
    <n v="500"/>
    <n v="0"/>
    <n v="500"/>
    <n v="0"/>
    <n v="1588.18"/>
    <n v="-1088.18"/>
    <n v="0"/>
    <x v="12"/>
  </r>
  <r>
    <x v="0"/>
    <s v="-"/>
    <x v="12"/>
    <x v="0"/>
    <s v="15"/>
    <s v="000"/>
    <s v=""/>
    <s v=""/>
    <s v="6202"/>
    <s v="Printing/Copying/Paper Mgt"/>
    <n v="3800"/>
    <n v="0"/>
    <n v="3800"/>
    <n v="1680.4"/>
    <n v="1600.48"/>
    <n v="519.12"/>
    <n v="493"/>
    <x v="12"/>
  </r>
  <r>
    <x v="0"/>
    <s v="-"/>
    <x v="12"/>
    <x v="0"/>
    <s v="15"/>
    <s v="000"/>
    <s v=""/>
    <s v=""/>
    <s v="6203"/>
    <s v="Dues/Subscriptions"/>
    <n v="2752"/>
    <n v="0"/>
    <n v="2752"/>
    <n v="0"/>
    <n v="600.61"/>
    <n v="2151.39"/>
    <n v="214"/>
    <x v="12"/>
  </r>
  <r>
    <x v="0"/>
    <s v="-"/>
    <x v="12"/>
    <x v="0"/>
    <s v="15"/>
    <s v="000"/>
    <s v=""/>
    <s v=""/>
    <s v="6204"/>
    <s v="Books"/>
    <n v="600"/>
    <n v="0"/>
    <n v="600"/>
    <n v="0"/>
    <n v="0"/>
    <n v="600"/>
    <n v="0"/>
    <x v="12"/>
  </r>
  <r>
    <x v="0"/>
    <s v="-"/>
    <x v="12"/>
    <x v="0"/>
    <s v="15"/>
    <s v="000"/>
    <s v=""/>
    <s v=""/>
    <s v="6206"/>
    <s v="Custodian Supplies"/>
    <n v="9600"/>
    <n v="0"/>
    <n v="9600"/>
    <n v="2865.25"/>
    <n v="5094.3100000000004"/>
    <n v="1640.44"/>
    <n v="78"/>
    <x v="12"/>
  </r>
  <r>
    <x v="0"/>
    <s v="-"/>
    <x v="12"/>
    <x v="0"/>
    <s v="15"/>
    <s v="000"/>
    <s v=""/>
    <s v=""/>
    <s v="6208"/>
    <s v="Special Supplies"/>
    <n v="6290"/>
    <n v="0"/>
    <n v="6290"/>
    <n v="159.83000000000001"/>
    <n v="3469.5"/>
    <n v="2660.67"/>
    <n v="1106.05"/>
    <x v="12"/>
  </r>
  <r>
    <x v="0"/>
    <s v="-"/>
    <x v="12"/>
    <x v="0"/>
    <s v="15"/>
    <s v="000"/>
    <s v=""/>
    <s v=""/>
    <s v="6210"/>
    <s v="Small Tools and Equipment"/>
    <n v="870"/>
    <n v="0"/>
    <n v="870"/>
    <n v="104.61"/>
    <n v="107.22"/>
    <n v="658.17"/>
    <n v="0"/>
    <x v="12"/>
  </r>
  <r>
    <x v="0"/>
    <s v="-"/>
    <x v="12"/>
    <x v="0"/>
    <s v="15"/>
    <s v="000"/>
    <s v=""/>
    <s v=""/>
    <s v="6211"/>
    <s v="Specialized Equipment"/>
    <n v="3530"/>
    <n v="0"/>
    <n v="3530"/>
    <n v="0"/>
    <n v="0"/>
    <n v="3530"/>
    <n v="0"/>
    <x v="12"/>
  </r>
  <r>
    <x v="0"/>
    <s v="-"/>
    <x v="12"/>
    <x v="0"/>
    <s v="15"/>
    <s v="000"/>
    <s v=""/>
    <s v=""/>
    <s v="6214_100"/>
    <s v="Clothing And Uniforms Dress Uniforms"/>
    <n v="6000"/>
    <n v="0"/>
    <n v="6000"/>
    <n v="290"/>
    <n v="5616.08"/>
    <n v="93.92"/>
    <n v="974.01"/>
    <x v="12"/>
  </r>
  <r>
    <x v="0"/>
    <s v="-"/>
    <x v="12"/>
    <x v="0"/>
    <s v="15"/>
    <s v="000"/>
    <s v=""/>
    <s v=""/>
    <s v="6215"/>
    <s v="Uniform Laundering"/>
    <n v="600"/>
    <n v="500"/>
    <n v="1100"/>
    <n v="0"/>
    <n v="507.8"/>
    <n v="592.20000000000005"/>
    <n v="0"/>
    <x v="12"/>
  </r>
  <r>
    <x v="0"/>
    <s v="-"/>
    <x v="12"/>
    <x v="0"/>
    <s v="15"/>
    <s v="000"/>
    <s v=""/>
    <s v=""/>
    <s v="6276"/>
    <s v="Field Supplies&amp;Materials"/>
    <n v="11500"/>
    <n v="-500"/>
    <n v="11000"/>
    <n v="0"/>
    <n v="0"/>
    <n v="11000"/>
    <n v="0"/>
    <x v="12"/>
  </r>
  <r>
    <x v="0"/>
    <s v="-"/>
    <x v="12"/>
    <x v="0"/>
    <s v="15"/>
    <s v="000"/>
    <s v=""/>
    <s v=""/>
    <s v="6300_100"/>
    <s v="Repair &amp; Maintenance Equipment  Parts"/>
    <n v="2000"/>
    <n v="0"/>
    <n v="2000"/>
    <n v="0"/>
    <n v="253.11"/>
    <n v="1746.89"/>
    <n v="0"/>
    <x v="12"/>
  </r>
  <r>
    <x v="0"/>
    <s v="-"/>
    <x v="12"/>
    <x v="0"/>
    <s v="15"/>
    <s v="000"/>
    <s v=""/>
    <s v=""/>
    <s v="6300_105"/>
    <s v="Repair &amp; Maintenance Vehicle Maint Supplies"/>
    <n v="19000"/>
    <n v="0"/>
    <n v="19000"/>
    <n v="0"/>
    <n v="12584.56"/>
    <n v="6415.44"/>
    <n v="6788.17"/>
    <x v="12"/>
  </r>
  <r>
    <x v="0"/>
    <s v="-"/>
    <x v="12"/>
    <x v="0"/>
    <s v="15"/>
    <s v="000"/>
    <s v=""/>
    <s v=""/>
    <s v="6300_170"/>
    <s v="Repair &amp; Maintenance Buildings"/>
    <n v="33332"/>
    <n v="0"/>
    <n v="33332"/>
    <n v="3249.71"/>
    <n v="17771.29"/>
    <n v="12311"/>
    <n v="3677.65"/>
    <x v="12"/>
  </r>
  <r>
    <x v="0"/>
    <s v="-"/>
    <x v="12"/>
    <x v="0"/>
    <s v="15"/>
    <s v="000"/>
    <s v=""/>
    <s v=""/>
    <s v="6350"/>
    <s v="Legal Notice &amp; Advertising"/>
    <n v="1000"/>
    <n v="0"/>
    <n v="1000"/>
    <n v="0"/>
    <n v="0"/>
    <n v="1000"/>
    <n v="0"/>
    <x v="12"/>
  </r>
  <r>
    <x v="0"/>
    <s v="-"/>
    <x v="12"/>
    <x v="0"/>
    <s v="15"/>
    <s v="000"/>
    <s v=""/>
    <s v=""/>
    <s v="6400_100"/>
    <s v="Utilities Electricity"/>
    <n v="44000"/>
    <n v="0"/>
    <n v="44000"/>
    <n v="16460.23"/>
    <n v="19539.77"/>
    <n v="8000"/>
    <n v="4323.4799999999996"/>
    <x v="12"/>
  </r>
  <r>
    <x v="0"/>
    <s v="-"/>
    <x v="12"/>
    <x v="0"/>
    <s v="15"/>
    <s v="000"/>
    <s v=""/>
    <s v=""/>
    <s v="6400_105"/>
    <s v="Utilities Gas"/>
    <n v="54500"/>
    <n v="0"/>
    <n v="54500"/>
    <n v="0"/>
    <n v="10788.28"/>
    <n v="43711.72"/>
    <n v="4835.84"/>
    <x v="12"/>
  </r>
  <r>
    <x v="0"/>
    <s v="-"/>
    <x v="12"/>
    <x v="0"/>
    <s v="15"/>
    <s v="000"/>
    <s v=""/>
    <s v=""/>
    <s v="6400_115"/>
    <s v="Utilities Water/Wastewater"/>
    <n v="6150"/>
    <n v="0"/>
    <n v="6150"/>
    <n v="0"/>
    <n v="4079.86"/>
    <n v="2070.14"/>
    <n v="613.54999999999995"/>
    <x v="12"/>
  </r>
  <r>
    <x v="0"/>
    <s v="-"/>
    <x v="12"/>
    <x v="0"/>
    <s v="15"/>
    <s v="000"/>
    <s v=""/>
    <s v=""/>
    <s v="6400_117"/>
    <s v="Utilities Stormwater"/>
    <n v="661"/>
    <n v="0"/>
    <n v="661"/>
    <n v="0"/>
    <n v="317.11"/>
    <n v="343.89"/>
    <n v="44.46"/>
    <x v="12"/>
  </r>
  <r>
    <x v="0"/>
    <s v="-"/>
    <x v="12"/>
    <x v="0"/>
    <s v="15"/>
    <s v="000"/>
    <s v=""/>
    <s v=""/>
    <s v="6400_120"/>
    <s v="Utilities Rubbish Removal"/>
    <n v="3500"/>
    <n v="0"/>
    <n v="3500"/>
    <n v="1816.53"/>
    <n v="1363.47"/>
    <n v="320"/>
    <n v="275.12"/>
    <x v="12"/>
  </r>
  <r>
    <x v="0"/>
    <s v="-"/>
    <x v="12"/>
    <x v="0"/>
    <s v="15"/>
    <s v="000"/>
    <s v=""/>
    <s v=""/>
    <s v="6400_127"/>
    <s v="Utilities Cellular Communications"/>
    <n v="3300"/>
    <n v="0"/>
    <n v="3300"/>
    <n v="19.96"/>
    <n v="4041.44"/>
    <n v="-761.4"/>
    <n v="1671.35"/>
    <x v="12"/>
  </r>
  <r>
    <x v="0"/>
    <s v="-"/>
    <x v="12"/>
    <x v="0"/>
    <s v="15"/>
    <s v="000"/>
    <s v=""/>
    <s v=""/>
    <s v="6500_118"/>
    <s v="Professional and Consultant Services Contractual Services"/>
    <n v="2200"/>
    <n v="0"/>
    <n v="2200"/>
    <n v="0"/>
    <n v="585"/>
    <n v="1615"/>
    <n v="0"/>
    <x v="12"/>
  </r>
  <r>
    <x v="0"/>
    <s v="-"/>
    <x v="12"/>
    <x v="0"/>
    <s v="15"/>
    <s v="000"/>
    <s v=""/>
    <s v=""/>
    <s v="6500_142"/>
    <s v="Professional and Consultant Services Marketing and Promotion"/>
    <n v="810"/>
    <n v="0"/>
    <n v="810"/>
    <n v="0"/>
    <n v="0"/>
    <n v="810"/>
    <n v="0"/>
    <x v="12"/>
  </r>
  <r>
    <x v="0"/>
    <s v="-"/>
    <x v="12"/>
    <x v="0"/>
    <s v="15"/>
    <s v="000"/>
    <s v=""/>
    <s v=""/>
    <s v="6600"/>
    <s v="Maintenance Contracts"/>
    <n v="9130"/>
    <n v="0"/>
    <n v="9130"/>
    <n v="0"/>
    <n v="6288"/>
    <n v="2842"/>
    <n v="0"/>
    <x v="12"/>
  </r>
  <r>
    <x v="0"/>
    <s v="-"/>
    <x v="12"/>
    <x v="0"/>
    <s v="15"/>
    <s v="000"/>
    <s v=""/>
    <s v=""/>
    <s v="6605"/>
    <s v="Radio Maintenance"/>
    <n v="4670"/>
    <n v="0"/>
    <n v="4670"/>
    <n v="0"/>
    <n v="225.1"/>
    <n v="4444.8999999999996"/>
    <n v="0"/>
    <x v="12"/>
  </r>
  <r>
    <x v="0"/>
    <s v="-"/>
    <x v="12"/>
    <x v="0"/>
    <s v="15"/>
    <s v="000"/>
    <s v=""/>
    <s v=""/>
    <s v="6700_105"/>
    <s v="Travel &amp; Training Special Training"/>
    <n v="19000"/>
    <n v="0"/>
    <n v="19000"/>
    <n v="693.97"/>
    <n v="13018.69"/>
    <n v="5287.34"/>
    <n v="2568.8000000000002"/>
    <x v="12"/>
  </r>
  <r>
    <x v="0"/>
    <s v="-"/>
    <x v="12"/>
    <x v="0"/>
    <s v="15"/>
    <s v="000"/>
    <s v=""/>
    <s v=""/>
    <s v="6700_107"/>
    <s v="Travel &amp; Training Training Materials"/>
    <n v="5000"/>
    <n v="0"/>
    <n v="5000"/>
    <n v="0"/>
    <n v="1183.98"/>
    <n v="3816.02"/>
    <n v="0"/>
    <x v="12"/>
  </r>
  <r>
    <x v="0"/>
    <s v="-"/>
    <x v="12"/>
    <x v="0"/>
    <s v="15"/>
    <s v="000"/>
    <s v=""/>
    <s v=""/>
    <s v="6800_103"/>
    <s v="Fees for Services  Inspection Services"/>
    <n v="50000"/>
    <n v="0"/>
    <n v="50000"/>
    <n v="37079.64"/>
    <n v="12920.36"/>
    <n v="0"/>
    <n v="234"/>
    <x v="12"/>
  </r>
  <r>
    <x v="0"/>
    <s v="-"/>
    <x v="12"/>
    <x v="0"/>
    <s v="15"/>
    <s v="000"/>
    <s v=""/>
    <s v=""/>
    <s v="6800_105"/>
    <s v="Fees for Services  BT Data Charges"/>
    <n v="2500"/>
    <n v="0"/>
    <n v="2500"/>
    <n v="0"/>
    <n v="0"/>
    <n v="2500"/>
    <n v="0"/>
    <x v="12"/>
  </r>
  <r>
    <x v="0"/>
    <s v="-"/>
    <x v="12"/>
    <x v="0"/>
    <s v="15"/>
    <s v="000"/>
    <s v=""/>
    <s v=""/>
    <s v="6800_140"/>
    <s v="Fees for Services  Hospitality Expense"/>
    <n v="200"/>
    <n v="0"/>
    <n v="200"/>
    <n v="0"/>
    <n v="0"/>
    <n v="200"/>
    <n v="0"/>
    <x v="12"/>
  </r>
  <r>
    <x v="0"/>
    <s v="-"/>
    <x v="12"/>
    <x v="0"/>
    <s v="15"/>
    <s v="000"/>
    <s v=""/>
    <s v=""/>
    <s v="7000"/>
    <s v="Bad Debt Expense"/>
    <n v="0"/>
    <n v="0"/>
    <n v="0"/>
    <n v="0"/>
    <n v="0"/>
    <n v="0"/>
    <n v="0"/>
    <x v="12"/>
  </r>
  <r>
    <x v="0"/>
    <s v="-"/>
    <x v="12"/>
    <x v="0"/>
    <s v="15"/>
    <s v="000"/>
    <s v=""/>
    <s v=""/>
    <s v="7005"/>
    <s v="Refund for Error"/>
    <n v="0"/>
    <n v="1000"/>
    <n v="1000"/>
    <n v="0"/>
    <n v="190.93"/>
    <n v="809.07"/>
    <n v="0"/>
    <x v="12"/>
  </r>
  <r>
    <x v="0"/>
    <s v="-"/>
    <x v="12"/>
    <x v="0"/>
    <s v="15"/>
    <s v="000"/>
    <s v=""/>
    <s v=""/>
    <s v="7200_115"/>
    <s v="Rent/Lease Equipment"/>
    <n v="43000"/>
    <n v="0"/>
    <n v="43000"/>
    <n v="0"/>
    <n v="19281.38"/>
    <n v="23718.62"/>
    <n v="19281.38"/>
    <x v="12"/>
  </r>
  <r>
    <x v="0"/>
    <s v="-"/>
    <x v="13"/>
    <x v="0"/>
    <s v="15"/>
    <s v="040"/>
    <s v=""/>
    <s v=""/>
    <s v="5000_100"/>
    <s v="Salaries and Wages Regular, Full Time"/>
    <n v="3605991"/>
    <n v="0"/>
    <n v="3605991"/>
    <n v="0"/>
    <n v="1850529.2"/>
    <n v="1755461.8"/>
    <n v="343358.25"/>
    <x v="13"/>
  </r>
  <r>
    <x v="0"/>
    <s v="-"/>
    <x v="13"/>
    <x v="0"/>
    <s v="15"/>
    <s v="040"/>
    <s v=""/>
    <s v=""/>
    <s v="5100"/>
    <s v="Overtime"/>
    <n v="66000"/>
    <n v="0"/>
    <n v="66000"/>
    <n v="0"/>
    <n v="50849.440000000002"/>
    <n v="15150.56"/>
    <n v="9122.34"/>
    <x v="13"/>
  </r>
  <r>
    <x v="0"/>
    <s v="-"/>
    <x v="13"/>
    <x v="0"/>
    <s v="15"/>
    <s v="040"/>
    <s v=""/>
    <s v=""/>
    <s v="5200_105"/>
    <s v="Other Personal Services Special Duty"/>
    <n v="638916"/>
    <n v="0"/>
    <n v="638916"/>
    <n v="0"/>
    <n v="220937.11"/>
    <n v="417978.89"/>
    <n v="46817.11"/>
    <x v="13"/>
  </r>
  <r>
    <x v="0"/>
    <s v="-"/>
    <x v="13"/>
    <x v="0"/>
    <s v="15"/>
    <s v="040"/>
    <s v=""/>
    <s v=""/>
    <s v="5200_115"/>
    <s v="Other Personal Services Other Compensation"/>
    <n v="230000"/>
    <n v="0"/>
    <n v="230000"/>
    <n v="0"/>
    <n v="42058.25"/>
    <n v="187941.75"/>
    <n v="12835.93"/>
    <x v="13"/>
  </r>
  <r>
    <x v="0"/>
    <s v="-"/>
    <x v="13"/>
    <x v="0"/>
    <s v="15"/>
    <s v="040"/>
    <s v=""/>
    <s v=""/>
    <s v="5200_125"/>
    <s v="Other Personal Services Taxable Reimbursements"/>
    <n v="0"/>
    <n v="0"/>
    <n v="0"/>
    <n v="0"/>
    <n v="0"/>
    <n v="0"/>
    <n v="0"/>
    <x v="13"/>
  </r>
  <r>
    <x v="0"/>
    <s v="-"/>
    <x v="13"/>
    <x v="0"/>
    <s v="15"/>
    <s v="040"/>
    <s v=""/>
    <s v=""/>
    <s v="5200_130"/>
    <s v="Other Personal Services Allowance Taxable"/>
    <n v="0"/>
    <n v="0"/>
    <n v="0"/>
    <n v="0"/>
    <n v="684.69"/>
    <n v="-684.69"/>
    <n v="96.15"/>
    <x v="13"/>
  </r>
  <r>
    <x v="0"/>
    <s v="-"/>
    <x v="13"/>
    <x v="0"/>
    <s v="15"/>
    <s v="040"/>
    <s v=""/>
    <s v=""/>
    <s v="5300_105"/>
    <s v="Employer Contributions Post Employment A Fire"/>
    <n v="0"/>
    <n v="0"/>
    <n v="0"/>
    <n v="0"/>
    <n v="0"/>
    <n v="0"/>
    <n v="0"/>
    <x v="13"/>
  </r>
  <r>
    <x v="0"/>
    <s v="-"/>
    <x v="13"/>
    <x v="0"/>
    <s v="15"/>
    <s v="040"/>
    <s v=""/>
    <s v=""/>
    <s v="5400_100"/>
    <s v="Employee Benefits FICA"/>
    <n v="73567"/>
    <n v="0"/>
    <n v="73567"/>
    <n v="0"/>
    <n v="31830.92"/>
    <n v="41736.080000000002"/>
    <n v="5844.87"/>
    <x v="13"/>
  </r>
  <r>
    <x v="0"/>
    <s v="-"/>
    <x v="13"/>
    <x v="0"/>
    <s v="15"/>
    <s v="040"/>
    <s v=""/>
    <s v=""/>
    <s v="5400_110"/>
    <s v="Employee Benefits Retirement A"/>
    <n v="319514"/>
    <n v="0"/>
    <n v="319514"/>
    <n v="0"/>
    <n v="615386.93999999994"/>
    <n v="-295872.94"/>
    <n v="110140.35"/>
    <x v="13"/>
  </r>
  <r>
    <x v="0"/>
    <s v="-"/>
    <x v="13"/>
    <x v="0"/>
    <s v="15"/>
    <s v="040"/>
    <s v=""/>
    <s v=""/>
    <s v="5400_120"/>
    <s v="Employee Benefits Workers Compensation"/>
    <n v="202516"/>
    <n v="0"/>
    <n v="202516"/>
    <n v="0"/>
    <n v="0"/>
    <n v="202516"/>
    <n v="0"/>
    <x v="13"/>
  </r>
  <r>
    <x v="0"/>
    <s v="-"/>
    <x v="13"/>
    <x v="0"/>
    <s v="15"/>
    <s v="040"/>
    <s v=""/>
    <s v=""/>
    <s v="5400_130"/>
    <s v="Employee Benefits Dental Insurance"/>
    <n v="45570"/>
    <n v="0"/>
    <n v="45570"/>
    <n v="0"/>
    <n v="25104.3"/>
    <n v="20465.7"/>
    <n v="3962.52"/>
    <x v="13"/>
  </r>
  <r>
    <x v="0"/>
    <s v="-"/>
    <x v="13"/>
    <x v="0"/>
    <s v="15"/>
    <s v="040"/>
    <s v=""/>
    <s v=""/>
    <s v="5400_135"/>
    <s v="Employee Benefits Life Insurance"/>
    <n v="0"/>
    <n v="0"/>
    <n v="0"/>
    <n v="0"/>
    <n v="12172.75"/>
    <n v="-12172.75"/>
    <n v="336"/>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0"/>
    <n v="1473.76"/>
    <n v="3526.24"/>
    <n v="396.69"/>
    <x v="13"/>
  </r>
  <r>
    <x v="0"/>
    <s v="-"/>
    <x v="13"/>
    <x v="0"/>
    <s v="15"/>
    <s v="040"/>
    <s v=""/>
    <s v=""/>
    <s v="6211_100"/>
    <s v="Specialized Equipment Fire Hose"/>
    <n v="5000"/>
    <n v="3500"/>
    <n v="8500"/>
    <n v="8490"/>
    <n v="0"/>
    <n v="10"/>
    <n v="0"/>
    <x v="13"/>
  </r>
  <r>
    <x v="0"/>
    <s v="-"/>
    <x v="13"/>
    <x v="0"/>
    <s v="15"/>
    <s v="040"/>
    <s v=""/>
    <s v=""/>
    <s v="6211_105"/>
    <s v="Specialized Equipment Air Packs"/>
    <n v="14650"/>
    <n v="0"/>
    <n v="14650"/>
    <n v="3488.84"/>
    <n v="5953.56"/>
    <n v="5207.6000000000004"/>
    <n v="494.92"/>
    <x v="13"/>
  </r>
  <r>
    <x v="0"/>
    <s v="-"/>
    <x v="13"/>
    <x v="0"/>
    <s v="15"/>
    <s v="040"/>
    <s v=""/>
    <s v=""/>
    <s v="6211_110"/>
    <s v="Specialized Equipment Safety Equipment"/>
    <n v="19500"/>
    <n v="-3500"/>
    <n v="16000"/>
    <n v="705.09"/>
    <n v="3626.91"/>
    <n v="11668"/>
    <n v="1370.95"/>
    <x v="13"/>
  </r>
  <r>
    <x v="0"/>
    <s v="-"/>
    <x v="13"/>
    <x v="0"/>
    <s v="15"/>
    <s v="040"/>
    <s v=""/>
    <s v=""/>
    <s v="6211_115"/>
    <s v="Specialized Equipment Turnout Gear"/>
    <n v="35000"/>
    <n v="0"/>
    <n v="35000"/>
    <n v="3614.4"/>
    <n v="14558.04"/>
    <n v="16827.560000000001"/>
    <n v="3644.21"/>
    <x v="13"/>
  </r>
  <r>
    <x v="0"/>
    <s v="-"/>
    <x v="13"/>
    <x v="0"/>
    <s v="15"/>
    <s v="040"/>
    <s v=""/>
    <s v=""/>
    <s v="6211_130"/>
    <s v="Specialized Equipment Extinguishers"/>
    <n v="810"/>
    <n v="0"/>
    <n v="810"/>
    <n v="0"/>
    <n v="95"/>
    <n v="715"/>
    <n v="0"/>
    <x v="13"/>
  </r>
  <r>
    <x v="0"/>
    <s v="-"/>
    <x v="13"/>
    <x v="0"/>
    <s v="15"/>
    <s v="040"/>
    <s v=""/>
    <s v=""/>
    <s v="6212"/>
    <s v="Fuel"/>
    <n v="85884"/>
    <n v="0"/>
    <n v="85884"/>
    <n v="0"/>
    <n v="45515.24"/>
    <n v="40368.76"/>
    <n v="6728.58"/>
    <x v="13"/>
  </r>
  <r>
    <x v="0"/>
    <s v="-"/>
    <x v="13"/>
    <x v="0"/>
    <s v="15"/>
    <s v="040"/>
    <s v=""/>
    <s v=""/>
    <s v="6212_100"/>
    <s v="Fuel Unleaded"/>
    <n v="2456"/>
    <n v="0"/>
    <n v="2456"/>
    <n v="270.82"/>
    <n v="1354.53"/>
    <n v="830.65"/>
    <n v="187.04"/>
    <x v="13"/>
  </r>
  <r>
    <x v="0"/>
    <s v="-"/>
    <x v="13"/>
    <x v="0"/>
    <s v="15"/>
    <s v="040"/>
    <s v=""/>
    <s v=""/>
    <s v="6214_110"/>
    <s v="Clothing And Uniforms Regular"/>
    <n v="18430"/>
    <n v="0"/>
    <n v="18430"/>
    <n v="16266.5"/>
    <n v="179.7"/>
    <n v="1983.8"/>
    <n v="53.99"/>
    <x v="13"/>
  </r>
  <r>
    <x v="0"/>
    <s v="-"/>
    <x v="13"/>
    <x v="0"/>
    <s v="15"/>
    <s v="040"/>
    <s v=""/>
    <s v=""/>
    <s v="8005"/>
    <s v="Vehicle/Equipment Repairs"/>
    <n v="150000"/>
    <n v="0"/>
    <n v="150000"/>
    <n v="0"/>
    <n v="73247.31"/>
    <n v="76752.69"/>
    <n v="12259.12"/>
    <x v="13"/>
  </r>
  <r>
    <x v="0"/>
    <s v="-"/>
    <x v="14"/>
    <x v="0"/>
    <s v="15"/>
    <s v="041"/>
    <s v=""/>
    <s v=""/>
    <s v="5000_100"/>
    <s v="Salaries and Wages Regular, Full Time"/>
    <n v="592876"/>
    <n v="0"/>
    <n v="592876"/>
    <n v="0"/>
    <n v="307277.98"/>
    <n v="285598.02"/>
    <n v="59657.11"/>
    <x v="14"/>
  </r>
  <r>
    <x v="0"/>
    <s v="-"/>
    <x v="14"/>
    <x v="0"/>
    <s v="15"/>
    <s v="041"/>
    <s v=""/>
    <s v=""/>
    <s v="5100"/>
    <s v="Overtime"/>
    <n v="30000"/>
    <n v="0"/>
    <n v="30000"/>
    <n v="0"/>
    <n v="12676.24"/>
    <n v="17323.759999999998"/>
    <n v="1194.98"/>
    <x v="14"/>
  </r>
  <r>
    <x v="0"/>
    <s v="-"/>
    <x v="14"/>
    <x v="0"/>
    <s v="15"/>
    <s v="041"/>
    <s v=""/>
    <s v=""/>
    <s v="5200_105"/>
    <s v="Other Personal Services Special Duty"/>
    <n v="51750"/>
    <n v="0"/>
    <n v="51750"/>
    <n v="0"/>
    <n v="39674.620000000003"/>
    <n v="12075.38"/>
    <n v="10239.719999999999"/>
    <x v="14"/>
  </r>
  <r>
    <x v="0"/>
    <s v="-"/>
    <x v="14"/>
    <x v="0"/>
    <s v="15"/>
    <s v="041"/>
    <s v=""/>
    <s v=""/>
    <s v="5200_115"/>
    <s v="Other Personal Services Other Compensation"/>
    <n v="46271"/>
    <n v="0"/>
    <n v="46271"/>
    <n v="0"/>
    <n v="10562.5"/>
    <n v="35708.5"/>
    <n v="3318.57"/>
    <x v="14"/>
  </r>
  <r>
    <x v="0"/>
    <s v="-"/>
    <x v="14"/>
    <x v="0"/>
    <s v="15"/>
    <s v="041"/>
    <s v=""/>
    <s v=""/>
    <s v="5200_125"/>
    <s v="Other Personal Services Taxable Reimbursements"/>
    <n v="1600"/>
    <n v="0"/>
    <n v="1600"/>
    <n v="0"/>
    <n v="0"/>
    <n v="1600"/>
    <n v="0"/>
    <x v="14"/>
  </r>
  <r>
    <x v="0"/>
    <s v="-"/>
    <x v="14"/>
    <x v="0"/>
    <s v="15"/>
    <s v="041"/>
    <s v=""/>
    <s v=""/>
    <s v="5200_130"/>
    <s v="Other Personal Services Allowance Taxable"/>
    <n v="0"/>
    <n v="0"/>
    <n v="0"/>
    <n v="0"/>
    <n v="538.65"/>
    <n v="-538.65"/>
    <n v="153.9"/>
    <x v="14"/>
  </r>
  <r>
    <x v="0"/>
    <s v="-"/>
    <x v="14"/>
    <x v="0"/>
    <s v="15"/>
    <s v="041"/>
    <s v=""/>
    <s v=""/>
    <s v="5300_105"/>
    <s v="Employer Contributions Post Employment A Fire"/>
    <n v="0"/>
    <n v="0"/>
    <n v="0"/>
    <n v="0"/>
    <n v="0"/>
    <n v="0"/>
    <n v="0"/>
    <x v="14"/>
  </r>
  <r>
    <x v="0"/>
    <s v="-"/>
    <x v="14"/>
    <x v="0"/>
    <s v="15"/>
    <s v="041"/>
    <s v=""/>
    <s v=""/>
    <s v="5400_100"/>
    <s v="Employee Benefits FICA"/>
    <n v="9782"/>
    <n v="0"/>
    <n v="9782"/>
    <n v="0"/>
    <n v="5591.73"/>
    <n v="4190.2700000000004"/>
    <n v="1057.28"/>
    <x v="14"/>
  </r>
  <r>
    <x v="0"/>
    <s v="-"/>
    <x v="14"/>
    <x v="0"/>
    <s v="15"/>
    <s v="041"/>
    <s v=""/>
    <s v=""/>
    <s v="5400_110"/>
    <s v="Employee Benefits Retirement A"/>
    <n v="52410"/>
    <n v="0"/>
    <n v="52410"/>
    <n v="0"/>
    <n v="103515.37"/>
    <n v="-51105.37"/>
    <n v="19437.82"/>
    <x v="14"/>
  </r>
  <r>
    <x v="0"/>
    <s v="-"/>
    <x v="14"/>
    <x v="0"/>
    <s v="15"/>
    <s v="041"/>
    <s v=""/>
    <s v=""/>
    <s v="5400_130"/>
    <s v="Employee Benefits Dental Insurance"/>
    <n v="8820"/>
    <n v="0"/>
    <n v="8820"/>
    <n v="0"/>
    <n v="3516.4"/>
    <n v="5303.6"/>
    <n v="636.97"/>
    <x v="14"/>
  </r>
  <r>
    <x v="0"/>
    <s v="-"/>
    <x v="14"/>
    <x v="0"/>
    <s v="15"/>
    <s v="041"/>
    <s v=""/>
    <s v=""/>
    <s v="5400_135"/>
    <s v="Employee Benefits Life Insurance"/>
    <n v="0"/>
    <n v="0"/>
    <n v="0"/>
    <n v="0"/>
    <n v="2314.46"/>
    <n v="-2314.46"/>
    <n v="0"/>
    <x v="14"/>
  </r>
  <r>
    <x v="0"/>
    <s v="-"/>
    <x v="14"/>
    <x v="0"/>
    <s v="15"/>
    <s v="041"/>
    <s v=""/>
    <s v=""/>
    <s v="6200"/>
    <s v="Medical Fees And Supplies"/>
    <n v="0"/>
    <n v="0"/>
    <n v="0"/>
    <n v="0"/>
    <n v="1548.96"/>
    <n v="-1548.96"/>
    <n v="0"/>
    <x v="14"/>
  </r>
  <r>
    <x v="0"/>
    <s v="-"/>
    <x v="14"/>
    <x v="0"/>
    <s v="15"/>
    <s v="041"/>
    <s v=""/>
    <s v=""/>
    <s v="6200_100"/>
    <s v="Medical Fees And Supplies General Medical"/>
    <n v="40000"/>
    <n v="0"/>
    <n v="40000"/>
    <n v="0"/>
    <n v="35021.980000000003"/>
    <n v="4978.0200000000004"/>
    <n v="1082.69"/>
    <x v="14"/>
  </r>
  <r>
    <x v="0"/>
    <s v="-"/>
    <x v="14"/>
    <x v="0"/>
    <s v="15"/>
    <s v="041"/>
    <s v=""/>
    <s v=""/>
    <s v="6200_110"/>
    <s v="Medical Fees And Supplies Oxygen"/>
    <n v="6000"/>
    <n v="0"/>
    <n v="6000"/>
    <n v="934.99"/>
    <n v="5065.01"/>
    <n v="0"/>
    <n v="816.19"/>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29332"/>
    <n v="24952"/>
    <n v="29332"/>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s Special Duty"/>
    <n v="0"/>
    <n v="0"/>
    <n v="0"/>
    <n v="0"/>
    <n v="0"/>
    <n v="0"/>
    <n v="0"/>
    <x v="15"/>
  </r>
  <r>
    <x v="0"/>
    <s v="-"/>
    <x v="15"/>
    <x v="0"/>
    <s v="15"/>
    <s v="042"/>
    <s v=""/>
    <s v=""/>
    <s v="5200_115"/>
    <s v="Other Personal Services Other Compensation"/>
    <n v="0"/>
    <n v="0"/>
    <n v="0"/>
    <n v="0"/>
    <n v="0"/>
    <n v="0"/>
    <n v="0"/>
    <x v="15"/>
  </r>
  <r>
    <x v="0"/>
    <s v="-"/>
    <x v="15"/>
    <x v="0"/>
    <s v="15"/>
    <s v="042"/>
    <s v=""/>
    <s v=""/>
    <s v="5200_130"/>
    <s v="Other Personal Services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s Other Compensation"/>
    <n v="0"/>
    <n v="0"/>
    <n v="0"/>
    <n v="0"/>
    <n v="0"/>
    <n v="0"/>
    <n v="0"/>
    <x v="16"/>
  </r>
  <r>
    <x v="0"/>
    <s v="-"/>
    <x v="17"/>
    <x v="0"/>
    <s v="15"/>
    <s v="044"/>
    <s v=""/>
    <s v=""/>
    <s v="5100"/>
    <s v="Overtime"/>
    <n v="65763"/>
    <n v="65764"/>
    <n v="131527"/>
    <n v="0"/>
    <n v="26410.13"/>
    <n v="105116.87"/>
    <n v="0"/>
    <x v="17"/>
  </r>
  <r>
    <x v="0"/>
    <s v="-"/>
    <x v="17"/>
    <x v="0"/>
    <s v="15"/>
    <s v="044"/>
    <s v=""/>
    <s v=""/>
    <s v="5200_105"/>
    <s v="Other Personal Services Special Duty"/>
    <n v="6000"/>
    <n v="6000"/>
    <n v="12000"/>
    <n v="0"/>
    <n v="18352.45"/>
    <n v="-6352.45"/>
    <n v="0"/>
    <x v="17"/>
  </r>
  <r>
    <x v="0"/>
    <s v="-"/>
    <x v="17"/>
    <x v="0"/>
    <s v="15"/>
    <s v="044"/>
    <s v=""/>
    <s v=""/>
    <s v="5400_100"/>
    <s v="Employee Benefits FICA"/>
    <n v="1500"/>
    <n v="1500"/>
    <n v="3000"/>
    <n v="0"/>
    <n v="636.59"/>
    <n v="2363.41"/>
    <n v="0"/>
    <x v="17"/>
  </r>
  <r>
    <x v="0"/>
    <s v="-"/>
    <x v="17"/>
    <x v="0"/>
    <s v="15"/>
    <s v="044"/>
    <s v=""/>
    <s v=""/>
    <s v="5400_130"/>
    <s v="Employee Benefits Dental Insurance"/>
    <n v="0"/>
    <n v="0"/>
    <n v="0"/>
    <n v="0"/>
    <n v="329.2"/>
    <n v="-329.2"/>
    <n v="0"/>
    <x v="17"/>
  </r>
  <r>
    <x v="0"/>
    <s v="-"/>
    <x v="17"/>
    <x v="0"/>
    <s v="15"/>
    <s v="044"/>
    <s v=""/>
    <s v=""/>
    <s v="5400_135"/>
    <s v="Employee Benefits Life Insurance"/>
    <n v="0"/>
    <n v="0"/>
    <n v="0"/>
    <n v="0"/>
    <n v="317.58999999999997"/>
    <n v="-317.58999999999997"/>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6400"/>
    <n v="8800"/>
    <n v="0"/>
    <n v="0"/>
    <n v="8800"/>
    <n v="0"/>
    <x v="17"/>
  </r>
  <r>
    <x v="0"/>
    <s v="-"/>
    <x v="17"/>
    <x v="0"/>
    <s v="15"/>
    <s v="044"/>
    <s v=""/>
    <s v=""/>
    <s v="6800_140"/>
    <s v="Fees for Services  Hospitality Expense"/>
    <n v="2100"/>
    <n v="2600"/>
    <n v="4700"/>
    <n v="0"/>
    <n v="0"/>
    <n v="4700"/>
    <n v="0"/>
    <x v="17"/>
  </r>
  <r>
    <x v="0"/>
    <s v="-"/>
    <x v="18"/>
    <x v="0"/>
    <s v="17"/>
    <s v="000"/>
    <s v=""/>
    <s v=""/>
    <s v="6010"/>
    <s v="Computer Equipment"/>
    <n v="30000"/>
    <n v="5000"/>
    <n v="35000"/>
    <n v="31753.59"/>
    <n v="0"/>
    <n v="3246.41"/>
    <n v="0"/>
    <x v="18"/>
  </r>
  <r>
    <x v="0"/>
    <s v="-"/>
    <x v="18"/>
    <x v="0"/>
    <s v="17"/>
    <s v="000"/>
    <s v=""/>
    <s v=""/>
    <s v="6015"/>
    <s v="Computer Software"/>
    <n v="14000"/>
    <n v="-5000"/>
    <n v="9000"/>
    <n v="0"/>
    <n v="3903.2"/>
    <n v="5096.8"/>
    <n v="0"/>
    <x v="18"/>
  </r>
  <r>
    <x v="0"/>
    <s v="-"/>
    <x v="18"/>
    <x v="0"/>
    <s v="17"/>
    <s v="000"/>
    <s v=""/>
    <s v=""/>
    <s v="6017"/>
    <s v="Computer Licensing and Maint."/>
    <n v="15000"/>
    <n v="0"/>
    <n v="15000"/>
    <n v="10900"/>
    <n v="1920"/>
    <n v="2180"/>
    <n v="1920"/>
    <x v="18"/>
  </r>
  <r>
    <x v="0"/>
    <s v="-"/>
    <x v="18"/>
    <x v="0"/>
    <s v="17"/>
    <s v="000"/>
    <s v=""/>
    <s v=""/>
    <s v="6211"/>
    <s v="Specialized Equipment"/>
    <n v="15000"/>
    <n v="0"/>
    <n v="15000"/>
    <n v="0"/>
    <n v="1565"/>
    <n v="13435"/>
    <n v="1565"/>
    <x v="18"/>
  </r>
  <r>
    <x v="0"/>
    <s v="-"/>
    <x v="18"/>
    <x v="0"/>
    <s v="17"/>
    <s v="000"/>
    <s v=""/>
    <s v=""/>
    <s v="6500_120"/>
    <s v="Professional and Consultant Services Information Technology"/>
    <n v="46000"/>
    <n v="0"/>
    <n v="46000"/>
    <n v="3470"/>
    <n v="1530"/>
    <n v="41000"/>
    <n v="490"/>
    <x v="18"/>
  </r>
  <r>
    <x v="0"/>
    <s v="-"/>
    <x v="19"/>
    <x v="0"/>
    <s v="17"/>
    <s v="044"/>
    <s v=""/>
    <s v=""/>
    <s v="5100"/>
    <s v="Overtime"/>
    <n v="68852"/>
    <n v="-1503"/>
    <n v="67349"/>
    <n v="0"/>
    <n v="1340.42"/>
    <n v="66008.58"/>
    <n v="276.98"/>
    <x v="19"/>
  </r>
  <r>
    <x v="0"/>
    <s v="-"/>
    <x v="19"/>
    <x v="0"/>
    <s v="17"/>
    <s v="044"/>
    <s v=""/>
    <s v=""/>
    <s v="5400_100"/>
    <s v="Employee Benefits FICA"/>
    <n v="0"/>
    <n v="0"/>
    <n v="0"/>
    <n v="0"/>
    <n v="18.989999999999998"/>
    <n v="-18.989999999999998"/>
    <n v="3.9"/>
    <x v="19"/>
  </r>
  <r>
    <x v="0"/>
    <s v="-"/>
    <x v="19"/>
    <x v="0"/>
    <s v="17"/>
    <s v="044"/>
    <s v=""/>
    <s v=""/>
    <s v="5400_130"/>
    <s v="Employee Benefits Dental Insurance"/>
    <n v="0"/>
    <n v="0"/>
    <n v="0"/>
    <n v="0"/>
    <n v="11.03"/>
    <n v="-11.03"/>
    <n v="3.15"/>
    <x v="19"/>
  </r>
  <r>
    <x v="0"/>
    <s v="-"/>
    <x v="19"/>
    <x v="0"/>
    <s v="17"/>
    <s v="044"/>
    <s v=""/>
    <s v=""/>
    <s v="5400_135"/>
    <s v="Employee Benefits Life Insurance"/>
    <n v="0"/>
    <n v="0"/>
    <n v="0"/>
    <n v="0"/>
    <n v="2.79"/>
    <n v="-2.79"/>
    <n v="0"/>
    <x v="19"/>
  </r>
  <r>
    <x v="0"/>
    <s v="-"/>
    <x v="19"/>
    <x v="0"/>
    <s v="17"/>
    <s v="044"/>
    <s v=""/>
    <s v=""/>
    <s v="6010"/>
    <s v="Computer Equipment"/>
    <n v="6037"/>
    <n v="50952"/>
    <n v="56989"/>
    <n v="0"/>
    <n v="36954.26"/>
    <n v="20034.740000000002"/>
    <n v="0"/>
    <x v="19"/>
  </r>
  <r>
    <x v="0"/>
    <s v="-"/>
    <x v="19"/>
    <x v="0"/>
    <s v="17"/>
    <s v="044"/>
    <s v=""/>
    <s v=""/>
    <s v="6015"/>
    <s v="Computer Software"/>
    <n v="5999"/>
    <n v="5212"/>
    <n v="11211"/>
    <n v="0"/>
    <n v="2713.53"/>
    <n v="8497.4699999999993"/>
    <n v="0"/>
    <x v="19"/>
  </r>
  <r>
    <x v="0"/>
    <s v="-"/>
    <x v="19"/>
    <x v="0"/>
    <s v="17"/>
    <s v="044"/>
    <s v=""/>
    <s v=""/>
    <s v="6017"/>
    <s v="Computer Licensing and Maint."/>
    <n v="7255"/>
    <n v="11814"/>
    <n v="19069"/>
    <n v="0"/>
    <n v="12840.3"/>
    <n v="6228.7"/>
    <n v="0"/>
    <x v="19"/>
  </r>
  <r>
    <x v="0"/>
    <s v="-"/>
    <x v="19"/>
    <x v="0"/>
    <s v="17"/>
    <s v="044"/>
    <s v=""/>
    <s v=""/>
    <s v="6208"/>
    <s v="Special Supplies"/>
    <n v="10795"/>
    <n v="-8167"/>
    <n v="2628"/>
    <n v="0"/>
    <n v="1849.56"/>
    <n v="778.44"/>
    <n v="744.95"/>
    <x v="19"/>
  </r>
  <r>
    <x v="0"/>
    <s v="-"/>
    <x v="19"/>
    <x v="0"/>
    <s v="17"/>
    <s v="044"/>
    <s v=""/>
    <s v=""/>
    <s v="6211"/>
    <s v="Specialized Equipment"/>
    <n v="23396"/>
    <n v="15000"/>
    <n v="38396"/>
    <n v="0"/>
    <n v="6784"/>
    <n v="31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0"/>
    <n v="1043"/>
    <n v="0"/>
    <n v="724.46"/>
    <n v="318.54000000000002"/>
    <n v="0"/>
    <x v="19"/>
  </r>
  <r>
    <x v="0"/>
    <s v="-"/>
    <x v="19"/>
    <x v="0"/>
    <s v="17"/>
    <s v="044"/>
    <s v=""/>
    <s v=""/>
    <s v="6500_118"/>
    <s v="Professional and Consultant Services Contractual Services"/>
    <n v="110412"/>
    <n v="-6427"/>
    <n v="103985"/>
    <n v="664.64"/>
    <n v="15884.72"/>
    <n v="87435.64"/>
    <n v="3647.3"/>
    <x v="19"/>
  </r>
  <r>
    <x v="0"/>
    <s v="-"/>
    <x v="19"/>
    <x v="0"/>
    <s v="17"/>
    <s v="044"/>
    <s v=""/>
    <s v=""/>
    <s v="6500_120"/>
    <s v="Professional and Consultant Services Information Technology"/>
    <n v="75583"/>
    <n v="0"/>
    <n v="75583"/>
    <n v="0"/>
    <n v="0"/>
    <n v="75583"/>
    <n v="0"/>
    <x v="19"/>
  </r>
  <r>
    <x v="0"/>
    <s v="-"/>
    <x v="19"/>
    <x v="0"/>
    <s v="17"/>
    <s v="044"/>
    <s v=""/>
    <s v=""/>
    <s v="6700_105"/>
    <s v="Travel &amp; Training Special Training"/>
    <n v="13170"/>
    <n v="8350"/>
    <n v="21520"/>
    <n v="0"/>
    <n v="0"/>
    <n v="21520"/>
    <n v="0"/>
    <x v="19"/>
  </r>
  <r>
    <x v="0"/>
    <s v="-"/>
    <x v="19"/>
    <x v="0"/>
    <s v="17"/>
    <s v="044"/>
    <s v=""/>
    <s v=""/>
    <s v="6700_110"/>
    <s v="Travel &amp; Training Travel Expense"/>
    <n v="29987"/>
    <n v="-5157"/>
    <n v="24830"/>
    <n v="0"/>
    <n v="10149.959999999999"/>
    <n v="14680.04"/>
    <n v="1684.75"/>
    <x v="19"/>
  </r>
  <r>
    <x v="0"/>
    <s v="-"/>
    <x v="19"/>
    <x v="0"/>
    <s v="17"/>
    <s v="044"/>
    <s v=""/>
    <s v=""/>
    <s v="7702"/>
    <s v="Program Delivery - Other"/>
    <n v="24600"/>
    <n v="-7732"/>
    <n v="16868"/>
    <n v="0"/>
    <n v="4282.37"/>
    <n v="12585.63"/>
    <n v="1546.33"/>
    <x v="19"/>
  </r>
  <r>
    <x v="0"/>
    <s v="-"/>
    <x v="19"/>
    <x v="0"/>
    <s v="17"/>
    <s v="044"/>
    <s v=""/>
    <s v=""/>
    <s v="8105"/>
    <s v="Labor Force Work"/>
    <n v="4860"/>
    <n v="36398"/>
    <n v="41258"/>
    <n v="0"/>
    <n v="0"/>
    <n v="41258"/>
    <n v="0"/>
    <x v="19"/>
  </r>
  <r>
    <x v="0"/>
    <s v="-"/>
    <x v="20"/>
    <x v="0"/>
    <s v="17"/>
    <s v="050"/>
    <s v=""/>
    <s v=""/>
    <s v="5000_100"/>
    <s v="Salaries and Wages Regular, Full Time"/>
    <n v="6177716"/>
    <n v="-128293"/>
    <n v="6049423"/>
    <n v="0"/>
    <n v="2989337.94"/>
    <n v="3060085.06"/>
    <n v="531984.6"/>
    <x v="20"/>
  </r>
  <r>
    <x v="0"/>
    <s v="-"/>
    <x v="20"/>
    <x v="0"/>
    <s v="17"/>
    <s v="050"/>
    <s v=""/>
    <s v=""/>
    <s v="5000_105"/>
    <s v="Salaries and Wages Limited Service"/>
    <n v="33700"/>
    <n v="0"/>
    <n v="33700"/>
    <n v="0"/>
    <n v="0"/>
    <n v="33700"/>
    <n v="0"/>
    <x v="20"/>
  </r>
  <r>
    <x v="0"/>
    <s v="-"/>
    <x v="20"/>
    <x v="0"/>
    <s v="17"/>
    <s v="050"/>
    <s v=""/>
    <s v=""/>
    <s v="5000_110"/>
    <s v="Salaries and Wages Regular Part Time"/>
    <n v="35000"/>
    <n v="0"/>
    <n v="35000"/>
    <n v="0"/>
    <n v="0"/>
    <n v="35000"/>
    <n v="0"/>
    <x v="20"/>
  </r>
  <r>
    <x v="0"/>
    <s v="-"/>
    <x v="20"/>
    <x v="0"/>
    <s v="17"/>
    <s v="050"/>
    <s v=""/>
    <s v=""/>
    <s v="5000_115"/>
    <s v="Salaries and Wages Seasonal/Temporary"/>
    <n v="67000"/>
    <n v="0"/>
    <n v="67000"/>
    <n v="0"/>
    <n v="187.56"/>
    <n v="66812.44"/>
    <n v="0"/>
    <x v="20"/>
  </r>
  <r>
    <x v="0"/>
    <s v="-"/>
    <x v="20"/>
    <x v="0"/>
    <s v="17"/>
    <s v="050"/>
    <s v=""/>
    <s v=""/>
    <s v="5100"/>
    <s v="Overtime"/>
    <n v="262457"/>
    <n v="128293"/>
    <n v="390750"/>
    <n v="0"/>
    <n v="228716.13"/>
    <n v="162033.87"/>
    <n v="37977.629999999997"/>
    <x v="20"/>
  </r>
  <r>
    <x v="0"/>
    <s v="-"/>
    <x v="20"/>
    <x v="0"/>
    <s v="17"/>
    <s v="050"/>
    <s v=""/>
    <s v=""/>
    <s v="5200_105"/>
    <s v="Other Personal Services Special Duty"/>
    <n v="125000"/>
    <n v="9000"/>
    <n v="134000"/>
    <n v="0"/>
    <n v="69465.789999999994"/>
    <n v="64534.21"/>
    <n v="4990.67"/>
    <x v="20"/>
  </r>
  <r>
    <x v="0"/>
    <s v="-"/>
    <x v="20"/>
    <x v="0"/>
    <s v="17"/>
    <s v="050"/>
    <s v=""/>
    <s v=""/>
    <s v="5200_110"/>
    <s v="Other Personal Services On-Call"/>
    <n v="0"/>
    <n v="0"/>
    <n v="0"/>
    <n v="0"/>
    <n v="30"/>
    <n v="-30"/>
    <n v="30"/>
    <x v="20"/>
  </r>
  <r>
    <x v="0"/>
    <s v="-"/>
    <x v="20"/>
    <x v="0"/>
    <s v="17"/>
    <s v="050"/>
    <s v=""/>
    <s v=""/>
    <s v="5200_115"/>
    <s v="Other Personal Services Other Compensation"/>
    <n v="223980"/>
    <n v="0"/>
    <n v="223980"/>
    <n v="0"/>
    <n v="172761.98"/>
    <n v="51218.02"/>
    <n v="50789.19"/>
    <x v="20"/>
  </r>
  <r>
    <x v="0"/>
    <s v="-"/>
    <x v="20"/>
    <x v="0"/>
    <s v="17"/>
    <s v="050"/>
    <s v=""/>
    <s v=""/>
    <s v="5200_117"/>
    <s v="Other Personal Services Retention "/>
    <n v="77800"/>
    <n v="0"/>
    <n v="77800"/>
    <n v="0"/>
    <n v="0"/>
    <n v="77800"/>
    <n v="0"/>
    <x v="20"/>
  </r>
  <r>
    <x v="0"/>
    <s v="-"/>
    <x v="20"/>
    <x v="0"/>
    <s v="17"/>
    <s v="050"/>
    <s v=""/>
    <s v=""/>
    <s v="5200_120"/>
    <s v="Other Personal Services Shift Differential"/>
    <n v="96600"/>
    <n v="0"/>
    <n v="96600"/>
    <n v="0"/>
    <n v="53196.31"/>
    <n v="43403.69"/>
    <n v="9847.5"/>
    <x v="20"/>
  </r>
  <r>
    <x v="0"/>
    <s v="-"/>
    <x v="20"/>
    <x v="0"/>
    <s v="17"/>
    <s v="050"/>
    <s v=""/>
    <s v=""/>
    <s v="5200_125"/>
    <s v="Other Personal Services Taxable Reimbursements"/>
    <n v="3000"/>
    <n v="0"/>
    <n v="3000"/>
    <n v="0"/>
    <n v="0"/>
    <n v="3000"/>
    <n v="0"/>
    <x v="20"/>
  </r>
  <r>
    <x v="0"/>
    <s v="-"/>
    <x v="20"/>
    <x v="0"/>
    <s v="17"/>
    <s v="050"/>
    <s v=""/>
    <s v=""/>
    <s v="5200_130"/>
    <s v="Other Personal Services Allowance Taxable"/>
    <n v="104625"/>
    <n v="0"/>
    <n v="104625"/>
    <n v="0"/>
    <n v="64791.88"/>
    <n v="39833.120000000003"/>
    <n v="55322.01"/>
    <x v="20"/>
  </r>
  <r>
    <x v="0"/>
    <s v="-"/>
    <x v="20"/>
    <x v="0"/>
    <s v="17"/>
    <s v="050"/>
    <s v=""/>
    <s v=""/>
    <s v="5300_100"/>
    <s v="Employer Contributions Post Employment A Police"/>
    <n v="0"/>
    <n v="0"/>
    <n v="0"/>
    <n v="0"/>
    <n v="16628.560000000001"/>
    <n v="-16628.560000000001"/>
    <n v="3154.1"/>
    <x v="20"/>
  </r>
  <r>
    <x v="0"/>
    <s v="-"/>
    <x v="20"/>
    <x v="0"/>
    <s v="17"/>
    <s v="050"/>
    <s v=""/>
    <s v=""/>
    <s v="5400_100"/>
    <s v="Employee Benefits FICA"/>
    <n v="145090"/>
    <n v="0"/>
    <n v="145090"/>
    <n v="0"/>
    <n v="78917.25"/>
    <n v="66172.75"/>
    <n v="14238.5"/>
    <x v="20"/>
  </r>
  <r>
    <x v="0"/>
    <s v="-"/>
    <x v="20"/>
    <x v="0"/>
    <s v="17"/>
    <s v="050"/>
    <s v=""/>
    <s v=""/>
    <s v="5400_110"/>
    <s v="Employee Benefits Retirement A"/>
    <n v="487372"/>
    <n v="0"/>
    <n v="487372"/>
    <n v="0"/>
    <n v="887345.3"/>
    <n v="-399973.3"/>
    <n v="155448.59"/>
    <x v="20"/>
  </r>
  <r>
    <x v="0"/>
    <s v="-"/>
    <x v="20"/>
    <x v="0"/>
    <s v="17"/>
    <s v="050"/>
    <s v=""/>
    <s v=""/>
    <s v="5400_115"/>
    <s v="Employee Benefits Retirement B"/>
    <n v="39755"/>
    <n v="0"/>
    <n v="39755"/>
    <n v="0"/>
    <n v="35336.76"/>
    <n v="4418.24"/>
    <n v="8417.6"/>
    <x v="20"/>
  </r>
  <r>
    <x v="0"/>
    <s v="-"/>
    <x v="20"/>
    <x v="0"/>
    <s v="17"/>
    <s v="050"/>
    <s v=""/>
    <s v=""/>
    <s v="5400_120"/>
    <s v="Employee Benefits Workers Compensation"/>
    <n v="172191"/>
    <n v="0"/>
    <n v="172191"/>
    <n v="0"/>
    <n v="0"/>
    <n v="172191"/>
    <n v="0"/>
    <x v="20"/>
  </r>
  <r>
    <x v="0"/>
    <s v="-"/>
    <x v="20"/>
    <x v="0"/>
    <s v="17"/>
    <s v="050"/>
    <s v=""/>
    <s v=""/>
    <s v="5400_130"/>
    <s v="Employee Benefits Dental Insurance"/>
    <n v="85775"/>
    <n v="0"/>
    <n v="85775"/>
    <n v="0"/>
    <n v="35501.269999999997"/>
    <n v="50273.73"/>
    <n v="5694.7"/>
    <x v="20"/>
  </r>
  <r>
    <x v="0"/>
    <s v="-"/>
    <x v="20"/>
    <x v="0"/>
    <s v="17"/>
    <s v="050"/>
    <s v=""/>
    <s v=""/>
    <s v="5400_135"/>
    <s v="Employee Benefits Life Insurance"/>
    <n v="0"/>
    <n v="0"/>
    <n v="0"/>
    <n v="0"/>
    <n v="18432.93"/>
    <n v="-18432.93"/>
    <n v="1087.4100000000001"/>
    <x v="20"/>
  </r>
  <r>
    <x v="0"/>
    <s v="-"/>
    <x v="20"/>
    <x v="0"/>
    <s v="17"/>
    <s v="050"/>
    <s v=""/>
    <s v=""/>
    <s v="5400_145"/>
    <s v="Employee Benefits Employee Parking"/>
    <n v="1000"/>
    <n v="0"/>
    <n v="1000"/>
    <n v="0"/>
    <n v="-80"/>
    <n v="1080"/>
    <n v="0"/>
    <x v="20"/>
  </r>
  <r>
    <x v="0"/>
    <s v="-"/>
    <x v="20"/>
    <x v="0"/>
    <s v="17"/>
    <s v="050"/>
    <s v=""/>
    <s v=""/>
    <s v="6000"/>
    <s v="Office Supplies"/>
    <n v="7500"/>
    <n v="0"/>
    <n v="7500"/>
    <n v="1230.33"/>
    <n v="3769.67"/>
    <n v="2500"/>
    <n v="737.35"/>
    <x v="20"/>
  </r>
  <r>
    <x v="0"/>
    <s v="-"/>
    <x v="20"/>
    <x v="0"/>
    <s v="17"/>
    <s v="050"/>
    <s v=""/>
    <s v=""/>
    <s v="6005"/>
    <s v="Postage"/>
    <n v="4150"/>
    <n v="0"/>
    <n v="4150"/>
    <n v="197.02"/>
    <n v="552.98"/>
    <n v="3400"/>
    <n v="35.14"/>
    <x v="20"/>
  </r>
  <r>
    <x v="0"/>
    <s v="-"/>
    <x v="20"/>
    <x v="0"/>
    <s v="17"/>
    <s v="050"/>
    <s v=""/>
    <s v=""/>
    <s v="6010"/>
    <s v="Computer Equipment"/>
    <n v="7800"/>
    <n v="0"/>
    <n v="7800"/>
    <n v="324.54000000000002"/>
    <n v="787.82"/>
    <n v="6687.64"/>
    <n v="46.22"/>
    <x v="20"/>
  </r>
  <r>
    <x v="0"/>
    <s v="-"/>
    <x v="20"/>
    <x v="0"/>
    <s v="17"/>
    <s v="050"/>
    <s v=""/>
    <s v=""/>
    <s v="6015"/>
    <s v="Computer Software"/>
    <n v="0"/>
    <n v="0"/>
    <n v="0"/>
    <n v="0"/>
    <n v="129.9"/>
    <n v="-129.9"/>
    <n v="0"/>
    <x v="20"/>
  </r>
  <r>
    <x v="0"/>
    <s v="-"/>
    <x v="20"/>
    <x v="0"/>
    <s v="17"/>
    <s v="050"/>
    <s v=""/>
    <s v=""/>
    <s v="6017"/>
    <s v="Computer Licensing and Maint."/>
    <n v="7500"/>
    <n v="0"/>
    <n v="7500"/>
    <n v="1.93"/>
    <n v="5624.2"/>
    <n v="1873.87"/>
    <n v="4793.71"/>
    <x v="20"/>
  </r>
  <r>
    <x v="0"/>
    <s v="-"/>
    <x v="20"/>
    <x v="0"/>
    <s v="17"/>
    <s v="050"/>
    <s v=""/>
    <s v=""/>
    <s v="6200"/>
    <s v="Medical Fees And Supplies"/>
    <n v="22100"/>
    <n v="0"/>
    <n v="22100"/>
    <n v="2454.1799999999998"/>
    <n v="10486.68"/>
    <n v="9159.14"/>
    <n v="1931"/>
    <x v="20"/>
  </r>
  <r>
    <x v="0"/>
    <s v="-"/>
    <x v="20"/>
    <x v="0"/>
    <s v="17"/>
    <s v="050"/>
    <s v=""/>
    <s v=""/>
    <s v="6202"/>
    <s v="Printing/Copying/Paper Mgt"/>
    <n v="5100"/>
    <n v="5300"/>
    <n v="10400"/>
    <n v="1753.97"/>
    <n v="7297.92"/>
    <n v="1348.11"/>
    <n v="895.68"/>
    <x v="20"/>
  </r>
  <r>
    <x v="0"/>
    <s v="-"/>
    <x v="20"/>
    <x v="0"/>
    <s v="17"/>
    <s v="050"/>
    <s v=""/>
    <s v=""/>
    <s v="6203"/>
    <s v="Dues/Subscriptions"/>
    <n v="3000"/>
    <n v="0"/>
    <n v="3000"/>
    <n v="325"/>
    <n v="851.85"/>
    <n v="1823.15"/>
    <n v="307.97000000000003"/>
    <x v="20"/>
  </r>
  <r>
    <x v="0"/>
    <s v="-"/>
    <x v="20"/>
    <x v="0"/>
    <s v="17"/>
    <s v="050"/>
    <s v=""/>
    <s v=""/>
    <s v="6204"/>
    <s v="Books"/>
    <n v="500"/>
    <n v="0"/>
    <n v="500"/>
    <n v="0"/>
    <n v="2.99"/>
    <n v="497.01"/>
    <n v="0"/>
    <x v="20"/>
  </r>
  <r>
    <x v="0"/>
    <s v="-"/>
    <x v="20"/>
    <x v="0"/>
    <s v="17"/>
    <s v="050"/>
    <s v=""/>
    <s v=""/>
    <s v="6206"/>
    <s v="Custodian Supplies"/>
    <n v="200"/>
    <n v="0"/>
    <n v="200"/>
    <n v="0"/>
    <n v="0"/>
    <n v="200"/>
    <n v="0"/>
    <x v="20"/>
  </r>
  <r>
    <x v="0"/>
    <s v="-"/>
    <x v="20"/>
    <x v="0"/>
    <s v="17"/>
    <s v="050"/>
    <s v=""/>
    <s v=""/>
    <s v="6208"/>
    <s v="Special Supplies"/>
    <n v="27500"/>
    <n v="0"/>
    <n v="27500"/>
    <n v="12739.32"/>
    <n v="7016.89"/>
    <n v="7743.79"/>
    <n v="556.41"/>
    <x v="20"/>
  </r>
  <r>
    <x v="0"/>
    <s v="-"/>
    <x v="20"/>
    <x v="0"/>
    <s v="17"/>
    <s v="050"/>
    <s v=""/>
    <s v=""/>
    <s v="6210"/>
    <s v="Small Tools and Equipment"/>
    <n v="12250"/>
    <n v="0"/>
    <n v="12250"/>
    <n v="400"/>
    <n v="883.1"/>
    <n v="10966.9"/>
    <n v="0"/>
    <x v="20"/>
  </r>
  <r>
    <x v="0"/>
    <s v="-"/>
    <x v="20"/>
    <x v="0"/>
    <s v="17"/>
    <s v="050"/>
    <s v=""/>
    <s v=""/>
    <s v="6211"/>
    <s v="Specialized Equipment"/>
    <n v="37800"/>
    <n v="0"/>
    <n v="37800"/>
    <n v="1755.61"/>
    <n v="20504.52"/>
    <n v="15539.87"/>
    <n v="3075.13"/>
    <x v="20"/>
  </r>
  <r>
    <x v="0"/>
    <s v="-"/>
    <x v="20"/>
    <x v="0"/>
    <s v="17"/>
    <s v="050"/>
    <s v=""/>
    <s v=""/>
    <s v="6212"/>
    <s v="Fuel"/>
    <n v="166150"/>
    <n v="0"/>
    <n v="166150"/>
    <n v="0"/>
    <n v="75882.5"/>
    <n v="90267.5"/>
    <n v="12976.09"/>
    <x v="20"/>
  </r>
  <r>
    <x v="0"/>
    <s v="-"/>
    <x v="20"/>
    <x v="0"/>
    <s v="17"/>
    <s v="050"/>
    <s v=""/>
    <s v=""/>
    <s v="6212_100"/>
    <s v="Fuel Unleaded"/>
    <n v="900"/>
    <n v="0"/>
    <n v="900"/>
    <n v="97.58"/>
    <n v="217.83"/>
    <n v="584.59"/>
    <n v="0"/>
    <x v="20"/>
  </r>
  <r>
    <x v="0"/>
    <s v="-"/>
    <x v="20"/>
    <x v="0"/>
    <s v="17"/>
    <s v="050"/>
    <s v=""/>
    <s v=""/>
    <s v="6214"/>
    <s v="Clothing And Uniforms"/>
    <n v="46500"/>
    <n v="0"/>
    <n v="46500"/>
    <n v="10442.11"/>
    <n v="9466.73"/>
    <n v="26591.16"/>
    <n v="1400.05"/>
    <x v="20"/>
  </r>
  <r>
    <x v="0"/>
    <s v="-"/>
    <x v="20"/>
    <x v="0"/>
    <s v="17"/>
    <s v="050"/>
    <s v=""/>
    <s v=""/>
    <s v="6215"/>
    <s v="Uniform Laundering"/>
    <n v="26100"/>
    <n v="0"/>
    <n v="26100"/>
    <n v="1727.57"/>
    <n v="14272.43"/>
    <n v="10100"/>
    <n v="2651.91"/>
    <x v="20"/>
  </r>
  <r>
    <x v="0"/>
    <s v="-"/>
    <x v="20"/>
    <x v="0"/>
    <s v="17"/>
    <s v="050"/>
    <s v=""/>
    <s v=""/>
    <s v="6276"/>
    <s v="Field Supplies&amp;Materials"/>
    <n v="20000"/>
    <n v="0"/>
    <n v="20000"/>
    <n v="0"/>
    <n v="11289"/>
    <n v="8711"/>
    <n v="0"/>
    <x v="20"/>
  </r>
  <r>
    <x v="0"/>
    <s v="-"/>
    <x v="20"/>
    <x v="0"/>
    <s v="17"/>
    <s v="050"/>
    <s v=""/>
    <s v=""/>
    <s v="6300_100"/>
    <s v="Repair &amp; Maintenance Equipment  Parts"/>
    <n v="4000"/>
    <n v="0"/>
    <n v="4000"/>
    <n v="230"/>
    <n v="538.84"/>
    <n v="3231.16"/>
    <n v="435.6"/>
    <x v="20"/>
  </r>
  <r>
    <x v="0"/>
    <s v="-"/>
    <x v="20"/>
    <x v="0"/>
    <s v="17"/>
    <s v="050"/>
    <s v=""/>
    <s v=""/>
    <s v="6300_105"/>
    <s v="Repair &amp; Maintenance Vehicle Maint Supplies"/>
    <n v="14400"/>
    <n v="0"/>
    <n v="14400"/>
    <n v="3018.5"/>
    <n v="1981.5"/>
    <n v="9400"/>
    <n v="708.25"/>
    <x v="20"/>
  </r>
  <r>
    <x v="0"/>
    <s v="-"/>
    <x v="20"/>
    <x v="0"/>
    <s v="17"/>
    <s v="050"/>
    <s v=""/>
    <s v=""/>
    <s v="6300_170"/>
    <s v="Repair &amp; Maintenance Buildings"/>
    <n v="16200"/>
    <n v="0"/>
    <n v="16200"/>
    <n v="3041.42"/>
    <n v="3680.14"/>
    <n v="9478.44"/>
    <n v="394.06"/>
    <x v="20"/>
  </r>
  <r>
    <x v="0"/>
    <s v="-"/>
    <x v="20"/>
    <x v="0"/>
    <s v="17"/>
    <s v="050"/>
    <s v=""/>
    <s v=""/>
    <s v="6350"/>
    <s v="Legal Notice &amp; Advertising"/>
    <n v="6100"/>
    <n v="-1500"/>
    <n v="4600"/>
    <n v="870"/>
    <n v="1800"/>
    <n v="1930"/>
    <n v="600"/>
    <x v="20"/>
  </r>
  <r>
    <x v="0"/>
    <s v="-"/>
    <x v="20"/>
    <x v="0"/>
    <s v="17"/>
    <s v="050"/>
    <s v=""/>
    <s v=""/>
    <s v="6355"/>
    <s v="Recruitment"/>
    <n v="2950"/>
    <n v="-1500"/>
    <n v="1450"/>
    <n v="0"/>
    <n v="874"/>
    <n v="576"/>
    <n v="54"/>
    <x v="20"/>
  </r>
  <r>
    <x v="0"/>
    <s v="-"/>
    <x v="20"/>
    <x v="0"/>
    <s v="17"/>
    <s v="050"/>
    <s v=""/>
    <s v=""/>
    <s v="6400_100"/>
    <s v="Utilities Electricity"/>
    <n v="65000"/>
    <n v="0"/>
    <n v="65000"/>
    <n v="17786.060000000001"/>
    <n v="30213.94"/>
    <n v="17000"/>
    <n v="8160.42"/>
    <x v="20"/>
  </r>
  <r>
    <x v="0"/>
    <s v="-"/>
    <x v="20"/>
    <x v="0"/>
    <s v="17"/>
    <s v="050"/>
    <s v=""/>
    <s v=""/>
    <s v="6400_105"/>
    <s v="Utilities Gas"/>
    <n v="11000"/>
    <n v="0"/>
    <n v="11000"/>
    <n v="0"/>
    <n v="2819.48"/>
    <n v="8180.52"/>
    <n v="1336.13"/>
    <x v="20"/>
  </r>
  <r>
    <x v="0"/>
    <s v="-"/>
    <x v="20"/>
    <x v="0"/>
    <s v="17"/>
    <s v="050"/>
    <s v=""/>
    <s v=""/>
    <s v="6400_115"/>
    <s v="Utilities Water/Wastewater"/>
    <n v="2800"/>
    <n v="0"/>
    <n v="2800"/>
    <n v="0"/>
    <n v="2049.4499999999998"/>
    <n v="750.55"/>
    <n v="357.61"/>
    <x v="20"/>
  </r>
  <r>
    <x v="0"/>
    <s v="-"/>
    <x v="20"/>
    <x v="0"/>
    <s v="17"/>
    <s v="050"/>
    <s v=""/>
    <s v=""/>
    <s v="6400_117"/>
    <s v="Utilities Stormwater"/>
    <n v="782"/>
    <n v="0"/>
    <n v="782"/>
    <n v="0"/>
    <n v="383.58"/>
    <n v="398.42"/>
    <n v="63.93"/>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19199.23"/>
    <n v="13590.17"/>
    <n v="7460.6"/>
    <n v="2176.09"/>
    <x v="20"/>
  </r>
  <r>
    <x v="0"/>
    <s v="-"/>
    <x v="20"/>
    <x v="0"/>
    <s v="17"/>
    <s v="050"/>
    <s v=""/>
    <s v=""/>
    <s v="6500_120"/>
    <s v="Professional and Consultant Services Information Technology"/>
    <n v="52000"/>
    <n v="-1000"/>
    <n v="51000"/>
    <n v="5780"/>
    <n v="2420"/>
    <n v="42800"/>
    <n v="0"/>
    <x v="20"/>
  </r>
  <r>
    <x v="0"/>
    <s v="-"/>
    <x v="20"/>
    <x v="0"/>
    <s v="17"/>
    <s v="050"/>
    <s v=""/>
    <s v=""/>
    <s v="6500_142"/>
    <s v="Professional and Consultant Services Marketing and Promotion"/>
    <n v="2000"/>
    <n v="4000"/>
    <n v="6000"/>
    <n v="1734.7"/>
    <n v="968.5"/>
    <n v="3296.8"/>
    <n v="252.32"/>
    <x v="20"/>
  </r>
  <r>
    <x v="0"/>
    <s v="-"/>
    <x v="20"/>
    <x v="0"/>
    <s v="17"/>
    <s v="050"/>
    <s v=""/>
    <s v=""/>
    <s v="6500_148"/>
    <s v="Professional and Consultant Services Interpreter Services"/>
    <n v="1000"/>
    <n v="0"/>
    <n v="1000"/>
    <n v="151.1"/>
    <n v="848.31"/>
    <n v="0.59"/>
    <n v="1.21"/>
    <x v="20"/>
  </r>
  <r>
    <x v="0"/>
    <s v="-"/>
    <x v="20"/>
    <x v="0"/>
    <s v="17"/>
    <s v="050"/>
    <s v=""/>
    <s v=""/>
    <s v="6500_154"/>
    <s v="Professional and Consultant Services Laboratory Analysis"/>
    <n v="1000"/>
    <n v="0"/>
    <n v="1000"/>
    <n v="0"/>
    <n v="0"/>
    <n v="1000"/>
    <n v="0"/>
    <x v="20"/>
  </r>
  <r>
    <x v="0"/>
    <s v="-"/>
    <x v="20"/>
    <x v="0"/>
    <s v="17"/>
    <s v="050"/>
    <s v=""/>
    <s v=""/>
    <s v="6600"/>
    <s v="Maintenance Contracts"/>
    <n v="52300"/>
    <n v="-5550"/>
    <n v="46750"/>
    <n v="2458"/>
    <n v="28365.040000000001"/>
    <n v="15926.96"/>
    <n v="0"/>
    <x v="20"/>
  </r>
  <r>
    <x v="0"/>
    <s v="-"/>
    <x v="20"/>
    <x v="0"/>
    <s v="17"/>
    <s v="050"/>
    <s v=""/>
    <s v=""/>
    <s v="6605"/>
    <s v="Radio Maintenance"/>
    <n v="3000"/>
    <n v="0"/>
    <n v="3000"/>
    <n v="0"/>
    <n v="2878"/>
    <n v="122"/>
    <n v="178"/>
    <x v="20"/>
  </r>
  <r>
    <x v="0"/>
    <s v="-"/>
    <x v="20"/>
    <x v="0"/>
    <s v="17"/>
    <s v="050"/>
    <s v=""/>
    <s v=""/>
    <s v="6700_105"/>
    <s v="Travel &amp; Training Special Training"/>
    <n v="63000"/>
    <n v="0"/>
    <n v="63000"/>
    <n v="4054.5"/>
    <n v="26756.240000000002"/>
    <n v="32189.26"/>
    <n v="1080.5899999999999"/>
    <x v="20"/>
  </r>
  <r>
    <x v="0"/>
    <s v="-"/>
    <x v="20"/>
    <x v="0"/>
    <s v="17"/>
    <s v="050"/>
    <s v=""/>
    <s v=""/>
    <s v="6700_107"/>
    <s v="Travel &amp; Training Training Materials"/>
    <n v="5000"/>
    <n v="0"/>
    <n v="5000"/>
    <n v="0"/>
    <n v="758.3"/>
    <n v="4241.7"/>
    <n v="758.3"/>
    <x v="20"/>
  </r>
  <r>
    <x v="0"/>
    <s v="-"/>
    <x v="20"/>
    <x v="0"/>
    <s v="17"/>
    <s v="050"/>
    <s v=""/>
    <s v=""/>
    <s v="6700_115"/>
    <s v="Travel &amp; Training Mileage"/>
    <n v="1500"/>
    <n v="0"/>
    <n v="1500"/>
    <n v="0"/>
    <n v="390.86"/>
    <n v="1109.1400000000001"/>
    <n v="88.29"/>
    <x v="20"/>
  </r>
  <r>
    <x v="0"/>
    <s v="-"/>
    <x v="20"/>
    <x v="0"/>
    <s v="17"/>
    <s v="050"/>
    <s v=""/>
    <s v=""/>
    <s v="6800_140"/>
    <s v="Fees for Services  Hospitality Expense"/>
    <n v="13200"/>
    <n v="0"/>
    <n v="13200"/>
    <n v="4.5999999999999996"/>
    <n v="1552.98"/>
    <n v="11642.42"/>
    <n v="54.99"/>
    <x v="20"/>
  </r>
  <r>
    <x v="0"/>
    <s v="-"/>
    <x v="20"/>
    <x v="0"/>
    <s v="17"/>
    <s v="050"/>
    <s v=""/>
    <s v=""/>
    <s v="7200_115"/>
    <s v="Rent/Lease Equipment"/>
    <n v="226050"/>
    <n v="-30000"/>
    <n v="196050"/>
    <n v="0"/>
    <n v="76135.19"/>
    <n v="119914.81"/>
    <n v="26026.400000000001"/>
    <x v="20"/>
  </r>
  <r>
    <x v="0"/>
    <s v="-"/>
    <x v="20"/>
    <x v="0"/>
    <s v="17"/>
    <s v="050"/>
    <s v=""/>
    <s v=""/>
    <s v="8005"/>
    <s v="Vehicle/Equipment Repairs"/>
    <n v="125000"/>
    <n v="0"/>
    <n v="125000"/>
    <n v="93.02"/>
    <n v="59926.79"/>
    <n v="64980.19"/>
    <n v="13985.15"/>
    <x v="20"/>
  </r>
  <r>
    <x v="0"/>
    <s v="-"/>
    <x v="21"/>
    <x v="0"/>
    <s v="17"/>
    <s v="051"/>
    <s v=""/>
    <s v=""/>
    <s v="5000_100"/>
    <s v="Salaries and Wages Regular, Full Time"/>
    <n v="478353"/>
    <n v="0"/>
    <n v="478353"/>
    <n v="0"/>
    <n v="138235.51"/>
    <n v="340117.49"/>
    <n v="32258.16"/>
    <x v="21"/>
  </r>
  <r>
    <x v="0"/>
    <s v="-"/>
    <x v="21"/>
    <x v="0"/>
    <s v="17"/>
    <s v="051"/>
    <s v=""/>
    <s v=""/>
    <s v="5100"/>
    <s v="Overtime"/>
    <n v="33120"/>
    <n v="0"/>
    <n v="33120"/>
    <n v="0"/>
    <n v="54308.68"/>
    <n v="-21188.68"/>
    <n v="4629.1899999999996"/>
    <x v="21"/>
  </r>
  <r>
    <x v="0"/>
    <s v="-"/>
    <x v="21"/>
    <x v="0"/>
    <s v="17"/>
    <s v="051"/>
    <s v=""/>
    <s v=""/>
    <s v="5200_115"/>
    <s v="Other Personal Services Other Compensation"/>
    <n v="26700"/>
    <n v="0"/>
    <n v="26700"/>
    <n v="0"/>
    <n v="12933.02"/>
    <n v="13766.98"/>
    <n v="4094.67"/>
    <x v="21"/>
  </r>
  <r>
    <x v="0"/>
    <s v="-"/>
    <x v="21"/>
    <x v="0"/>
    <s v="17"/>
    <s v="051"/>
    <s v=""/>
    <s v=""/>
    <s v="5200_120"/>
    <s v="Other Personal Services Shift Differential"/>
    <n v="17700"/>
    <n v="0"/>
    <n v="17700"/>
    <n v="0"/>
    <n v="3464.07"/>
    <n v="14235.93"/>
    <n v="786.75"/>
    <x v="21"/>
  </r>
  <r>
    <x v="0"/>
    <s v="-"/>
    <x v="21"/>
    <x v="0"/>
    <s v="17"/>
    <s v="051"/>
    <s v=""/>
    <s v=""/>
    <s v="5300_100"/>
    <s v="Employer Contributions Post Employment A Police"/>
    <n v="0"/>
    <n v="0"/>
    <n v="0"/>
    <n v="0"/>
    <n v="1162.94"/>
    <n v="-1162.94"/>
    <n v="286.79000000000002"/>
    <x v="21"/>
  </r>
  <r>
    <x v="0"/>
    <s v="-"/>
    <x v="21"/>
    <x v="0"/>
    <s v="17"/>
    <s v="051"/>
    <s v=""/>
    <s v=""/>
    <s v="5400_100"/>
    <s v="Employee Benefits FICA"/>
    <n v="9145"/>
    <n v="0"/>
    <n v="9145"/>
    <n v="0"/>
    <n v="3058.79"/>
    <n v="6086.21"/>
    <n v="598.51"/>
    <x v="21"/>
  </r>
  <r>
    <x v="0"/>
    <s v="-"/>
    <x v="21"/>
    <x v="0"/>
    <s v="17"/>
    <s v="051"/>
    <s v=""/>
    <s v=""/>
    <s v="5400_110"/>
    <s v="Employee Benefits Retirement A"/>
    <n v="42140"/>
    <n v="0"/>
    <n v="42140"/>
    <n v="0"/>
    <n v="49454.720000000001"/>
    <n v="-7314.72"/>
    <n v="10679.06"/>
    <x v="21"/>
  </r>
  <r>
    <x v="0"/>
    <s v="-"/>
    <x v="21"/>
    <x v="0"/>
    <s v="17"/>
    <s v="051"/>
    <s v=""/>
    <s v=""/>
    <s v="5400_120"/>
    <s v="Employee Benefits Workers Compensation"/>
    <n v="9471"/>
    <n v="0"/>
    <n v="9471"/>
    <n v="0"/>
    <n v="0"/>
    <n v="9471"/>
    <n v="0"/>
    <x v="21"/>
  </r>
  <r>
    <x v="0"/>
    <s v="-"/>
    <x v="21"/>
    <x v="0"/>
    <s v="17"/>
    <s v="051"/>
    <s v=""/>
    <s v=""/>
    <s v="5400_130"/>
    <s v="Employee Benefits Dental Insurance"/>
    <n v="0"/>
    <n v="0"/>
    <n v="0"/>
    <n v="0"/>
    <n v="2841.73"/>
    <n v="-2841.73"/>
    <n v="496.59"/>
    <x v="21"/>
  </r>
  <r>
    <x v="0"/>
    <s v="-"/>
    <x v="21"/>
    <x v="0"/>
    <s v="17"/>
    <s v="051"/>
    <s v=""/>
    <s v=""/>
    <s v="5400_135"/>
    <s v="Employee Benefits Life Insurance"/>
    <n v="0"/>
    <n v="0"/>
    <n v="0"/>
    <n v="0"/>
    <n v="1002.88"/>
    <n v="-1002.88"/>
    <n v="8.56"/>
    <x v="21"/>
  </r>
  <r>
    <x v="0"/>
    <s v="-"/>
    <x v="21"/>
    <x v="0"/>
    <s v="17"/>
    <s v="051"/>
    <s v=""/>
    <s v=""/>
    <s v="6214"/>
    <s v="Clothing And Uniforms"/>
    <n v="0"/>
    <n v="0"/>
    <n v="0"/>
    <n v="0"/>
    <n v="0"/>
    <n v="0"/>
    <n v="0"/>
    <x v="21"/>
  </r>
  <r>
    <x v="0"/>
    <s v="-"/>
    <x v="21"/>
    <x v="0"/>
    <s v="17"/>
    <s v="051"/>
    <s v=""/>
    <s v=""/>
    <s v="6215"/>
    <s v="Uniform Laundering"/>
    <n v="1700"/>
    <n v="0"/>
    <n v="1700"/>
    <n v="365.02"/>
    <n v="634.98"/>
    <n v="700"/>
    <n v="73"/>
    <x v="21"/>
  </r>
  <r>
    <x v="0"/>
    <s v="-"/>
    <x v="21"/>
    <x v="0"/>
    <s v="17"/>
    <s v="051"/>
    <s v=""/>
    <s v=""/>
    <s v="8015"/>
    <s v="Indirect Fees"/>
    <n v="15000"/>
    <n v="0"/>
    <n v="15000"/>
    <n v="0"/>
    <n v="0"/>
    <n v="15000"/>
    <n v="0"/>
    <x v="21"/>
  </r>
  <r>
    <x v="0"/>
    <s v="-"/>
    <x v="22"/>
    <x v="0"/>
    <s v="17"/>
    <s v="052"/>
    <s v=""/>
    <s v=""/>
    <s v="5000_100"/>
    <s v="Salaries and Wages Regular, Full Time"/>
    <n v="577877"/>
    <n v="0"/>
    <n v="577877"/>
    <n v="0"/>
    <n v="279432.11"/>
    <n v="298444.89"/>
    <n v="51034.8"/>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0"/>
    <n v="3000"/>
    <n v="0"/>
    <x v="22"/>
  </r>
  <r>
    <x v="0"/>
    <s v="-"/>
    <x v="22"/>
    <x v="0"/>
    <s v="17"/>
    <s v="052"/>
    <s v=""/>
    <s v=""/>
    <s v="5100"/>
    <s v="Overtime"/>
    <n v="152145"/>
    <n v="0"/>
    <n v="152145"/>
    <n v="0"/>
    <n v="57616.73"/>
    <n v="94528.27"/>
    <n v="10473.06"/>
    <x v="22"/>
  </r>
  <r>
    <x v="0"/>
    <s v="-"/>
    <x v="22"/>
    <x v="0"/>
    <s v="17"/>
    <s v="052"/>
    <s v=""/>
    <s v=""/>
    <s v="5200_115"/>
    <s v="Other Personal Services Other Compensation"/>
    <n v="46610"/>
    <n v="0"/>
    <n v="46610"/>
    <n v="0"/>
    <n v="26927.07"/>
    <n v="19682.93"/>
    <n v="7332.12"/>
    <x v="22"/>
  </r>
  <r>
    <x v="0"/>
    <s v="-"/>
    <x v="22"/>
    <x v="0"/>
    <s v="17"/>
    <s v="052"/>
    <s v=""/>
    <s v=""/>
    <s v="5200_120"/>
    <s v="Other Personal Services Shift Differential"/>
    <n v="18525"/>
    <n v="0"/>
    <n v="18525"/>
    <n v="0"/>
    <n v="9420.34"/>
    <n v="9104.66"/>
    <n v="1822.97"/>
    <x v="22"/>
  </r>
  <r>
    <x v="0"/>
    <s v="-"/>
    <x v="22"/>
    <x v="0"/>
    <s v="17"/>
    <s v="052"/>
    <s v=""/>
    <s v=""/>
    <s v="5200_125"/>
    <s v="Other Personal Services Taxable Reimbursements"/>
    <n v="3000"/>
    <n v="0"/>
    <n v="3000"/>
    <n v="0"/>
    <n v="0"/>
    <n v="3000"/>
    <n v="0"/>
    <x v="22"/>
  </r>
  <r>
    <x v="0"/>
    <s v="-"/>
    <x v="22"/>
    <x v="0"/>
    <s v="17"/>
    <s v="052"/>
    <s v=""/>
    <s v=""/>
    <s v="5200_130"/>
    <s v="Other Personal Services Allowance Taxable"/>
    <n v="5100"/>
    <n v="0"/>
    <n v="5100"/>
    <n v="0"/>
    <n v="5765.61"/>
    <n v="-665.61"/>
    <n v="192.3"/>
    <x v="22"/>
  </r>
  <r>
    <x v="0"/>
    <s v="-"/>
    <x v="22"/>
    <x v="0"/>
    <s v="17"/>
    <s v="052"/>
    <s v=""/>
    <s v=""/>
    <s v="5400_100"/>
    <s v="Employee Benefits FICA"/>
    <n v="59843"/>
    <n v="0"/>
    <n v="59843"/>
    <n v="0"/>
    <n v="28138.17"/>
    <n v="31704.83"/>
    <n v="4980.34"/>
    <x v="22"/>
  </r>
  <r>
    <x v="0"/>
    <s v="-"/>
    <x v="22"/>
    <x v="0"/>
    <s v="17"/>
    <s v="052"/>
    <s v=""/>
    <s v=""/>
    <s v="5400_115"/>
    <s v="Employee Benefits Retirement B"/>
    <n v="33819"/>
    <n v="0"/>
    <n v="33819"/>
    <n v="0"/>
    <n v="38241.43"/>
    <n v="-4422.43"/>
    <n v="7451.39"/>
    <x v="22"/>
  </r>
  <r>
    <x v="0"/>
    <s v="-"/>
    <x v="22"/>
    <x v="0"/>
    <s v="17"/>
    <s v="052"/>
    <s v=""/>
    <s v=""/>
    <s v="5400_120"/>
    <s v="Employee Benefits Workers Compensation"/>
    <n v="11582"/>
    <n v="0"/>
    <n v="11582"/>
    <n v="0"/>
    <n v="0"/>
    <n v="11582"/>
    <n v="0"/>
    <x v="22"/>
  </r>
  <r>
    <x v="0"/>
    <s v="-"/>
    <x v="22"/>
    <x v="0"/>
    <s v="17"/>
    <s v="052"/>
    <s v=""/>
    <s v=""/>
    <s v="5400_130"/>
    <s v="Employee Benefits Dental Insurance"/>
    <n v="9555"/>
    <n v="0"/>
    <n v="9555"/>
    <n v="0"/>
    <n v="3589.45"/>
    <n v="5965.55"/>
    <n v="506.58"/>
    <x v="22"/>
  </r>
  <r>
    <x v="0"/>
    <s v="-"/>
    <x v="22"/>
    <x v="0"/>
    <s v="17"/>
    <s v="052"/>
    <s v=""/>
    <s v=""/>
    <s v="5400_135"/>
    <s v="Employee Benefits Life Insurance"/>
    <n v="0"/>
    <n v="0"/>
    <n v="0"/>
    <n v="0"/>
    <n v="2511.1999999999998"/>
    <n v="-2511.1999999999998"/>
    <n v="439.77"/>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0"/>
    <n v="35000"/>
    <n v="6283.26"/>
    <n v="26789.99"/>
    <n v="1926.75"/>
    <n v="4251.8900000000003"/>
    <x v="22"/>
  </r>
  <r>
    <x v="0"/>
    <s v="-"/>
    <x v="22"/>
    <x v="0"/>
    <s v="17"/>
    <s v="052"/>
    <s v=""/>
    <s v=""/>
    <s v="6400_127"/>
    <s v="Utilities Cellular Communications"/>
    <n v="31200"/>
    <n v="1200"/>
    <n v="32400"/>
    <n v="1267.4000000000001"/>
    <n v="13002.39"/>
    <n v="18130.21"/>
    <n v="4073.91"/>
    <x v="22"/>
  </r>
  <r>
    <x v="0"/>
    <s v="-"/>
    <x v="22"/>
    <x v="0"/>
    <s v="17"/>
    <s v="052"/>
    <s v=""/>
    <s v=""/>
    <s v="6800_105"/>
    <s v="Fees for Services  BT Data Charges"/>
    <n v="0"/>
    <n v="0"/>
    <n v="0"/>
    <n v="0"/>
    <n v="0"/>
    <n v="0"/>
    <n v="0"/>
    <x v="22"/>
  </r>
  <r>
    <x v="0"/>
    <s v="-"/>
    <x v="23"/>
    <x v="0"/>
    <s v="17"/>
    <s v="053"/>
    <s v=""/>
    <s v=""/>
    <s v="5000_100"/>
    <s v="Salaries and Wages Regular, Full Time"/>
    <n v="257043"/>
    <n v="0"/>
    <n v="257043"/>
    <n v="0"/>
    <n v="159788.17000000001"/>
    <n v="97254.83"/>
    <n v="30216.22"/>
    <x v="23"/>
  </r>
  <r>
    <x v="0"/>
    <s v="-"/>
    <x v="23"/>
    <x v="0"/>
    <s v="17"/>
    <s v="053"/>
    <s v=""/>
    <s v=""/>
    <s v="5000_115"/>
    <s v="Salaries and Wages Seasonal/Temporary"/>
    <n v="0"/>
    <n v="0"/>
    <n v="0"/>
    <n v="0"/>
    <n v="0"/>
    <n v="0"/>
    <n v="0"/>
    <x v="23"/>
  </r>
  <r>
    <x v="0"/>
    <s v="-"/>
    <x v="23"/>
    <x v="0"/>
    <s v="17"/>
    <s v="053"/>
    <s v=""/>
    <s v=""/>
    <s v="5100"/>
    <s v="Overtime"/>
    <n v="23020"/>
    <n v="0"/>
    <n v="23020"/>
    <n v="0"/>
    <n v="12356.76"/>
    <n v="10663.24"/>
    <n v="2181.02"/>
    <x v="23"/>
  </r>
  <r>
    <x v="0"/>
    <s v="-"/>
    <x v="23"/>
    <x v="0"/>
    <s v="17"/>
    <s v="053"/>
    <s v=""/>
    <s v=""/>
    <s v="5200_110"/>
    <s v="Other Personal Services On-Call"/>
    <n v="0"/>
    <n v="0"/>
    <n v="0"/>
    <n v="0"/>
    <n v="180"/>
    <n v="-180"/>
    <n v="180"/>
    <x v="23"/>
  </r>
  <r>
    <x v="0"/>
    <s v="-"/>
    <x v="23"/>
    <x v="0"/>
    <s v="17"/>
    <s v="053"/>
    <s v=""/>
    <s v=""/>
    <s v="5200_115"/>
    <s v="Other Personal Services Other Compensation"/>
    <n v="2300"/>
    <n v="0"/>
    <n v="2300"/>
    <n v="0"/>
    <n v="1080"/>
    <n v="1220"/>
    <n v="0"/>
    <x v="23"/>
  </r>
  <r>
    <x v="0"/>
    <s v="-"/>
    <x v="23"/>
    <x v="0"/>
    <s v="17"/>
    <s v="053"/>
    <s v=""/>
    <s v=""/>
    <s v="5200_120"/>
    <s v="Other Personal Services Shift Differential"/>
    <n v="1600"/>
    <n v="0"/>
    <n v="1600"/>
    <n v="0"/>
    <n v="831.26"/>
    <n v="768.74"/>
    <n v="153.93"/>
    <x v="23"/>
  </r>
  <r>
    <x v="0"/>
    <s v="-"/>
    <x v="23"/>
    <x v="0"/>
    <s v="17"/>
    <s v="053"/>
    <s v=""/>
    <s v=""/>
    <s v="5200_130"/>
    <s v="Other Personal Services Allowance Taxable"/>
    <n v="2975"/>
    <n v="0"/>
    <n v="2975"/>
    <n v="0"/>
    <n v="850"/>
    <n v="2125"/>
    <n v="0"/>
    <x v="23"/>
  </r>
  <r>
    <x v="0"/>
    <s v="-"/>
    <x v="23"/>
    <x v="0"/>
    <s v="17"/>
    <s v="053"/>
    <s v=""/>
    <s v=""/>
    <s v="5400_100"/>
    <s v="Employee Benefits FICA"/>
    <n v="19706"/>
    <n v="0"/>
    <n v="19706"/>
    <n v="0"/>
    <n v="13355.67"/>
    <n v="6350.33"/>
    <n v="2422.21"/>
    <x v="23"/>
  </r>
  <r>
    <x v="0"/>
    <s v="-"/>
    <x v="23"/>
    <x v="0"/>
    <s v="17"/>
    <s v="053"/>
    <s v=""/>
    <s v=""/>
    <s v="5400_115"/>
    <s v="Employee Benefits Retirement B"/>
    <n v="15069"/>
    <n v="0"/>
    <n v="15069"/>
    <n v="0"/>
    <n v="23290.65"/>
    <n v="-8221.65"/>
    <n v="4380.28"/>
    <x v="23"/>
  </r>
  <r>
    <x v="0"/>
    <s v="-"/>
    <x v="23"/>
    <x v="0"/>
    <s v="17"/>
    <s v="053"/>
    <s v=""/>
    <s v=""/>
    <s v="5400_120"/>
    <s v="Employee Benefits Workers Compensation"/>
    <n v="4939"/>
    <n v="0"/>
    <n v="4939"/>
    <n v="0"/>
    <n v="0"/>
    <n v="4939"/>
    <n v="0"/>
    <x v="23"/>
  </r>
  <r>
    <x v="0"/>
    <s v="-"/>
    <x v="23"/>
    <x v="0"/>
    <s v="17"/>
    <s v="053"/>
    <s v=""/>
    <s v=""/>
    <s v="5400_130"/>
    <s v="Employee Benefits Dental Insurance"/>
    <n v="4410"/>
    <n v="0"/>
    <n v="4410"/>
    <n v="0"/>
    <n v="2473.35"/>
    <n v="1936.65"/>
    <n v="392.66"/>
    <x v="23"/>
  </r>
  <r>
    <x v="0"/>
    <s v="-"/>
    <x v="23"/>
    <x v="0"/>
    <s v="17"/>
    <s v="053"/>
    <s v=""/>
    <s v=""/>
    <s v="5400_135"/>
    <s v="Employee Benefits Life Insurance"/>
    <n v="0"/>
    <n v="0"/>
    <n v="0"/>
    <n v="0"/>
    <n v="1560.74"/>
    <n v="-1560.74"/>
    <n v="296"/>
    <x v="23"/>
  </r>
  <r>
    <x v="0"/>
    <s v="-"/>
    <x v="23"/>
    <x v="0"/>
    <s v="17"/>
    <s v="053"/>
    <s v=""/>
    <s v=""/>
    <s v="6000"/>
    <s v="Office Supplies"/>
    <n v="1000"/>
    <n v="0"/>
    <n v="1000"/>
    <n v="238.7"/>
    <n v="261.3"/>
    <n v="500"/>
    <n v="22.52"/>
    <x v="23"/>
  </r>
  <r>
    <x v="0"/>
    <s v="-"/>
    <x v="23"/>
    <x v="0"/>
    <s v="17"/>
    <s v="053"/>
    <s v=""/>
    <s v=""/>
    <s v="6005"/>
    <s v="Postage"/>
    <n v="14000"/>
    <n v="0"/>
    <n v="14000"/>
    <n v="2380.0100000000002"/>
    <n v="10050.450000000001"/>
    <n v="1569.54"/>
    <n v="2630.46"/>
    <x v="23"/>
  </r>
  <r>
    <x v="0"/>
    <s v="-"/>
    <x v="23"/>
    <x v="0"/>
    <s v="17"/>
    <s v="053"/>
    <s v=""/>
    <s v=""/>
    <s v="6020"/>
    <s v="Office Equipment"/>
    <n v="1000"/>
    <n v="0"/>
    <n v="1000"/>
    <n v="0"/>
    <n v="0"/>
    <n v="1000"/>
    <n v="0"/>
    <x v="23"/>
  </r>
  <r>
    <x v="0"/>
    <s v="-"/>
    <x v="23"/>
    <x v="0"/>
    <s v="17"/>
    <s v="053"/>
    <s v=""/>
    <s v=""/>
    <s v="6202"/>
    <s v="Printing/Copying/Paper Mgt"/>
    <n v="3500"/>
    <n v="250"/>
    <n v="3750"/>
    <n v="848"/>
    <n v="906.98"/>
    <n v="1995.02"/>
    <n v="316"/>
    <x v="23"/>
  </r>
  <r>
    <x v="0"/>
    <s v="-"/>
    <x v="23"/>
    <x v="0"/>
    <s v="17"/>
    <s v="053"/>
    <s v=""/>
    <s v=""/>
    <s v="6211"/>
    <s v="Specialized Equipment"/>
    <n v="16000"/>
    <n v="0"/>
    <n v="16000"/>
    <n v="0"/>
    <n v="5898.78"/>
    <n v="10101.219999999999"/>
    <n v="0"/>
    <x v="23"/>
  </r>
  <r>
    <x v="0"/>
    <s v="-"/>
    <x v="23"/>
    <x v="0"/>
    <s v="17"/>
    <s v="053"/>
    <s v=""/>
    <s v=""/>
    <s v="6214"/>
    <s v="Clothing And Uniforms"/>
    <n v="4000"/>
    <n v="0"/>
    <n v="4000"/>
    <n v="409.34"/>
    <n v="257.99"/>
    <n v="3332.67"/>
    <n v="0"/>
    <x v="23"/>
  </r>
  <r>
    <x v="0"/>
    <s v="-"/>
    <x v="23"/>
    <x v="0"/>
    <s v="17"/>
    <s v="053"/>
    <s v=""/>
    <s v=""/>
    <s v="6500_118"/>
    <s v="Professional and Consultant Services Contractual Services"/>
    <n v="86000"/>
    <n v="-256"/>
    <n v="85744"/>
    <n v="11185"/>
    <n v="2735"/>
    <n v="71824"/>
    <n v="160"/>
    <x v="23"/>
  </r>
  <r>
    <x v="0"/>
    <s v="-"/>
    <x v="23"/>
    <x v="0"/>
    <s v="17"/>
    <s v="053"/>
    <s v=""/>
    <s v=""/>
    <s v="7000"/>
    <s v="Bad Debt Expense"/>
    <n v="100"/>
    <n v="0"/>
    <n v="100"/>
    <n v="0"/>
    <n v="758.68"/>
    <n v="-658.68"/>
    <n v="0"/>
    <x v="23"/>
  </r>
  <r>
    <x v="0"/>
    <s v="-"/>
    <x v="23"/>
    <x v="0"/>
    <s v="17"/>
    <s v="053"/>
    <s v=""/>
    <s v=""/>
    <s v="7005"/>
    <s v="Refund for Error"/>
    <n v="200"/>
    <n v="256"/>
    <n v="456"/>
    <n v="0"/>
    <n v="348"/>
    <n v="108"/>
    <n v="35"/>
    <x v="23"/>
  </r>
  <r>
    <x v="0"/>
    <s v="-"/>
    <x v="23"/>
    <x v="0"/>
    <s v="17"/>
    <s v="053"/>
    <s v=""/>
    <s v=""/>
    <s v="7200_115"/>
    <s v="Rent/Lease Equipment"/>
    <n v="2900"/>
    <n v="0"/>
    <n v="2900"/>
    <n v="778.83"/>
    <n v="1557.66"/>
    <n v="563.51"/>
    <n v="778.83"/>
    <x v="23"/>
  </r>
  <r>
    <x v="0"/>
    <s v="-"/>
    <x v="23"/>
    <x v="0"/>
    <s v="17"/>
    <s v="053"/>
    <s v=""/>
    <s v=""/>
    <s v="7303"/>
    <s v="Regulatory and Bank Fees"/>
    <n v="2500"/>
    <n v="0"/>
    <n v="2500"/>
    <n v="0"/>
    <n v="3418.91"/>
    <n v="-918.91"/>
    <n v="584.9"/>
    <x v="23"/>
  </r>
  <r>
    <x v="0"/>
    <s v="-"/>
    <x v="23"/>
    <x v="0"/>
    <s v="17"/>
    <s v="053"/>
    <s v=""/>
    <s v=""/>
    <s v="7710"/>
    <s v="Project Subsidies"/>
    <n v="40000"/>
    <n v="0"/>
    <n v="40000"/>
    <n v="0"/>
    <n v="20000.13"/>
    <n v="19999.87"/>
    <n v="3333.36"/>
    <x v="23"/>
  </r>
  <r>
    <x v="0"/>
    <s v="-"/>
    <x v="24"/>
    <x v="0"/>
    <s v="19"/>
    <s v="000"/>
    <s v=""/>
    <s v=""/>
    <s v="5000_100"/>
    <s v="Salaries and Wages Regular, Full Time"/>
    <n v="386845"/>
    <n v="-5000"/>
    <n v="381845"/>
    <n v="0"/>
    <n v="213246.78"/>
    <n v="168598.22"/>
    <n v="31349.15"/>
    <x v="24"/>
  </r>
  <r>
    <x v="0"/>
    <s v="-"/>
    <x v="24"/>
    <x v="0"/>
    <s v="19"/>
    <s v="000"/>
    <s v=""/>
    <s v=""/>
    <s v="5100"/>
    <s v="Overtime"/>
    <n v="3000"/>
    <n v="0"/>
    <n v="3000"/>
    <n v="0"/>
    <n v="1058.8699999999999"/>
    <n v="1941.13"/>
    <n v="125.52"/>
    <x v="24"/>
  </r>
  <r>
    <x v="0"/>
    <s v="-"/>
    <x v="24"/>
    <x v="0"/>
    <s v="19"/>
    <s v="000"/>
    <s v=""/>
    <s v=""/>
    <s v="5200_115"/>
    <s v="Other Personal Services Other Compensation"/>
    <n v="2360"/>
    <n v="0"/>
    <n v="2360"/>
    <n v="0"/>
    <n v="1480"/>
    <n v="880"/>
    <n v="0"/>
    <x v="24"/>
  </r>
  <r>
    <x v="0"/>
    <s v="-"/>
    <x v="24"/>
    <x v="0"/>
    <s v="19"/>
    <s v="000"/>
    <s v=""/>
    <s v=""/>
    <s v="5200_125"/>
    <s v="Other Personal Services Taxable Reimbursements"/>
    <n v="0"/>
    <n v="0"/>
    <n v="0"/>
    <n v="0"/>
    <n v="0"/>
    <n v="0"/>
    <n v="0"/>
    <x v="24"/>
  </r>
  <r>
    <x v="0"/>
    <s v="-"/>
    <x v="24"/>
    <x v="0"/>
    <s v="19"/>
    <s v="000"/>
    <s v=""/>
    <s v=""/>
    <s v="5200_130"/>
    <s v="Other Personal Services Allowance Taxable"/>
    <n v="0"/>
    <n v="0"/>
    <n v="0"/>
    <n v="0"/>
    <n v="2760.73"/>
    <n v="-2760.73"/>
    <n v="265.39"/>
    <x v="24"/>
  </r>
  <r>
    <x v="0"/>
    <s v="-"/>
    <x v="24"/>
    <x v="0"/>
    <s v="19"/>
    <s v="000"/>
    <s v=""/>
    <s v=""/>
    <s v="5400_100"/>
    <s v="Employee Benefits FICA"/>
    <n v="30003"/>
    <n v="0"/>
    <n v="30003"/>
    <n v="0"/>
    <n v="16892.62"/>
    <n v="13110.38"/>
    <n v="2369.27"/>
    <x v="24"/>
  </r>
  <r>
    <x v="0"/>
    <s v="-"/>
    <x v="24"/>
    <x v="0"/>
    <s v="19"/>
    <s v="000"/>
    <s v=""/>
    <s v=""/>
    <s v="5400_115"/>
    <s v="Employee Benefits Retirement B"/>
    <n v="22878"/>
    <n v="0"/>
    <n v="22878"/>
    <n v="0"/>
    <n v="22695.29"/>
    <n v="182.71"/>
    <n v="3630.67"/>
    <x v="24"/>
  </r>
  <r>
    <x v="0"/>
    <s v="-"/>
    <x v="24"/>
    <x v="0"/>
    <s v="19"/>
    <s v="000"/>
    <s v=""/>
    <s v=""/>
    <s v="5400_120"/>
    <s v="Employee Benefits Workers Compensation"/>
    <n v="5611"/>
    <n v="0"/>
    <n v="5611"/>
    <n v="0"/>
    <n v="0"/>
    <n v="5611"/>
    <n v="0"/>
    <x v="24"/>
  </r>
  <r>
    <x v="0"/>
    <s v="-"/>
    <x v="24"/>
    <x v="0"/>
    <s v="19"/>
    <s v="000"/>
    <s v=""/>
    <s v=""/>
    <s v="5400_130"/>
    <s v="Employee Benefits Dental Insurance"/>
    <n v="4410"/>
    <n v="0"/>
    <n v="4410"/>
    <n v="0"/>
    <n v="3134"/>
    <n v="1276"/>
    <n v="441.94"/>
    <x v="24"/>
  </r>
  <r>
    <x v="0"/>
    <s v="-"/>
    <x v="24"/>
    <x v="0"/>
    <s v="19"/>
    <s v="000"/>
    <s v=""/>
    <s v=""/>
    <s v="5400_135"/>
    <s v="Employee Benefits Life Insurance"/>
    <n v="0"/>
    <n v="0"/>
    <n v="0"/>
    <n v="0"/>
    <n v="766.46"/>
    <n v="-766.46"/>
    <n v="128"/>
    <x v="24"/>
  </r>
  <r>
    <x v="0"/>
    <s v="-"/>
    <x v="24"/>
    <x v="0"/>
    <s v="19"/>
    <s v="000"/>
    <s v=""/>
    <s v=""/>
    <s v="5400_145"/>
    <s v="Employee Benefits Employee Parking"/>
    <n v="0"/>
    <n v="0"/>
    <n v="0"/>
    <n v="0"/>
    <n v="24"/>
    <n v="-24"/>
    <n v="0"/>
    <x v="24"/>
  </r>
  <r>
    <x v="0"/>
    <s v="-"/>
    <x v="24"/>
    <x v="0"/>
    <s v="19"/>
    <s v="000"/>
    <s v=""/>
    <s v=""/>
    <s v="5400_150"/>
    <s v="Employee Benefits Recognition"/>
    <n v="4100"/>
    <n v="0"/>
    <n v="4100"/>
    <n v="5"/>
    <n v="3436.34"/>
    <n v="658.66"/>
    <n v="0"/>
    <x v="24"/>
  </r>
  <r>
    <x v="0"/>
    <s v="-"/>
    <x v="24"/>
    <x v="0"/>
    <s v="19"/>
    <s v="000"/>
    <s v=""/>
    <s v=""/>
    <s v="6000"/>
    <s v="Office Supplies"/>
    <n v="8000"/>
    <n v="0"/>
    <n v="8000"/>
    <n v="1295.5"/>
    <n v="2312.1799999999998"/>
    <n v="4392.32"/>
    <n v="301.69"/>
    <x v="24"/>
  </r>
  <r>
    <x v="0"/>
    <s v="-"/>
    <x v="24"/>
    <x v="0"/>
    <s v="19"/>
    <s v="000"/>
    <s v=""/>
    <s v=""/>
    <s v="6005"/>
    <s v="Postage"/>
    <n v="5000"/>
    <n v="0"/>
    <n v="5000"/>
    <n v="1313"/>
    <n v="3421"/>
    <n v="266"/>
    <n v="999.19"/>
    <x v="24"/>
  </r>
  <r>
    <x v="0"/>
    <s v="-"/>
    <x v="24"/>
    <x v="0"/>
    <s v="19"/>
    <s v="000"/>
    <s v=""/>
    <s v=""/>
    <s v="6020"/>
    <s v="Office Equipment"/>
    <n v="2000"/>
    <n v="3000"/>
    <n v="5000"/>
    <n v="0"/>
    <n v="3277.49"/>
    <n v="1722.51"/>
    <n v="0"/>
    <x v="24"/>
  </r>
  <r>
    <x v="0"/>
    <s v="-"/>
    <x v="24"/>
    <x v="0"/>
    <s v="19"/>
    <s v="000"/>
    <s v=""/>
    <s v=""/>
    <s v="6025"/>
    <s v="Furnishings"/>
    <n v="0"/>
    <n v="2000"/>
    <n v="2000"/>
    <n v="402"/>
    <n v="498"/>
    <n v="1100"/>
    <n v="498"/>
    <x v="24"/>
  </r>
  <r>
    <x v="0"/>
    <s v="-"/>
    <x v="24"/>
    <x v="0"/>
    <s v="19"/>
    <s v="000"/>
    <s v=""/>
    <s v=""/>
    <s v="6200"/>
    <s v="Medical Fees And Supplies"/>
    <n v="1300"/>
    <n v="0"/>
    <n v="1300"/>
    <n v="0"/>
    <n v="455"/>
    <n v="845"/>
    <n v="148.5"/>
    <x v="24"/>
  </r>
  <r>
    <x v="0"/>
    <s v="-"/>
    <x v="24"/>
    <x v="0"/>
    <s v="19"/>
    <s v="000"/>
    <s v=""/>
    <s v=""/>
    <s v="6202"/>
    <s v="Printing/Copying/Paper Mgt"/>
    <n v="6700"/>
    <n v="0"/>
    <n v="6700"/>
    <n v="0"/>
    <n v="252.4"/>
    <n v="6447.6"/>
    <n v="0"/>
    <x v="24"/>
  </r>
  <r>
    <x v="0"/>
    <s v="-"/>
    <x v="24"/>
    <x v="0"/>
    <s v="19"/>
    <s v="000"/>
    <s v=""/>
    <s v=""/>
    <s v="6203"/>
    <s v="Dues/Subscriptions"/>
    <n v="1800"/>
    <n v="0"/>
    <n v="1800"/>
    <n v="215.77"/>
    <n v="1179.23"/>
    <n v="405"/>
    <n v="19.170000000000002"/>
    <x v="24"/>
  </r>
  <r>
    <x v="0"/>
    <s v="-"/>
    <x v="24"/>
    <x v="0"/>
    <s v="19"/>
    <s v="000"/>
    <s v=""/>
    <s v=""/>
    <s v="6212"/>
    <s v="Fuel"/>
    <n v="600"/>
    <n v="0"/>
    <n v="600"/>
    <n v="0"/>
    <n v="65.25"/>
    <n v="534.75"/>
    <n v="11.4"/>
    <x v="24"/>
  </r>
  <r>
    <x v="0"/>
    <s v="-"/>
    <x v="24"/>
    <x v="0"/>
    <s v="19"/>
    <s v="000"/>
    <s v=""/>
    <s v=""/>
    <s v="6212_100"/>
    <s v="Fuel Unleaded"/>
    <n v="0"/>
    <n v="0"/>
    <n v="0"/>
    <n v="0"/>
    <n v="20.75"/>
    <n v="-20.75"/>
    <n v="0"/>
    <x v="24"/>
  </r>
  <r>
    <x v="0"/>
    <s v="-"/>
    <x v="24"/>
    <x v="0"/>
    <s v="19"/>
    <s v="000"/>
    <s v=""/>
    <s v=""/>
    <s v="6214"/>
    <s v="Clothing And Uniforms"/>
    <n v="2000"/>
    <n v="0"/>
    <n v="2000"/>
    <n v="0"/>
    <n v="136"/>
    <n v="1864"/>
    <n v="64"/>
    <x v="24"/>
  </r>
  <r>
    <x v="0"/>
    <s v="-"/>
    <x v="24"/>
    <x v="0"/>
    <s v="19"/>
    <s v="000"/>
    <s v=""/>
    <s v=""/>
    <s v="6350"/>
    <s v="Legal Notice &amp; Advertising"/>
    <n v="900"/>
    <n v="0"/>
    <n v="900"/>
    <n v="0"/>
    <n v="0"/>
    <n v="900"/>
    <n v="0"/>
    <x v="24"/>
  </r>
  <r>
    <x v="0"/>
    <s v="-"/>
    <x v="24"/>
    <x v="0"/>
    <s v="19"/>
    <s v="000"/>
    <s v=""/>
    <s v=""/>
    <s v="6400_125"/>
    <s v="Utilities Telecommunications"/>
    <n v="7400"/>
    <n v="0"/>
    <n v="7400"/>
    <n v="0"/>
    <n v="4808.96"/>
    <n v="2591.04"/>
    <n v="798.15"/>
    <x v="24"/>
  </r>
  <r>
    <x v="0"/>
    <s v="-"/>
    <x v="24"/>
    <x v="0"/>
    <s v="19"/>
    <s v="000"/>
    <s v=""/>
    <s v=""/>
    <s v="6400_127"/>
    <s v="Utilities Cellular Communications"/>
    <n v="1000"/>
    <n v="0"/>
    <n v="1000"/>
    <n v="0"/>
    <n v="666"/>
    <n v="334"/>
    <n v="421.22"/>
    <x v="24"/>
  </r>
  <r>
    <x v="0"/>
    <s v="-"/>
    <x v="24"/>
    <x v="0"/>
    <s v="19"/>
    <s v="000"/>
    <s v=""/>
    <s v=""/>
    <s v="6500_118"/>
    <s v="Professional and Consultant Services Contractual Services"/>
    <n v="19700"/>
    <n v="0"/>
    <n v="19700"/>
    <n v="3389.65"/>
    <n v="9010.35"/>
    <n v="7300"/>
    <n v="1605.95"/>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306007.42"/>
    <n v="373356.58"/>
    <n v="50711.37"/>
    <x v="25"/>
  </r>
  <r>
    <x v="0"/>
    <s v="-"/>
    <x v="25"/>
    <x v="0"/>
    <s v="19"/>
    <s v="150"/>
    <s v=""/>
    <s v=""/>
    <s v="5000_105"/>
    <s v="Salaries and Wages Limited Service"/>
    <n v="0"/>
    <n v="0"/>
    <n v="0"/>
    <n v="0"/>
    <n v="3899.06"/>
    <n v="-3899.06"/>
    <n v="1949.53"/>
    <x v="25"/>
  </r>
  <r>
    <x v="0"/>
    <s v="-"/>
    <x v="25"/>
    <x v="0"/>
    <s v="19"/>
    <s v="150"/>
    <s v=""/>
    <s v=""/>
    <s v="5000_110"/>
    <s v="Salaries and Wages Regular Part Time"/>
    <n v="0"/>
    <n v="0"/>
    <n v="0"/>
    <n v="0"/>
    <n v="0"/>
    <n v="0"/>
    <n v="0"/>
    <x v="25"/>
  </r>
  <r>
    <x v="0"/>
    <s v="-"/>
    <x v="25"/>
    <x v="0"/>
    <s v="19"/>
    <s v="150"/>
    <s v=""/>
    <s v=""/>
    <s v="5000_115"/>
    <s v="Salaries and Wages Seasonal/Temporary"/>
    <n v="0"/>
    <n v="0"/>
    <n v="0"/>
    <n v="0"/>
    <n v="14098.03"/>
    <n v="-14098.03"/>
    <n v="14098.03"/>
    <x v="25"/>
  </r>
  <r>
    <x v="0"/>
    <s v="-"/>
    <x v="25"/>
    <x v="0"/>
    <s v="19"/>
    <s v="150"/>
    <s v=""/>
    <s v=""/>
    <s v="5100"/>
    <s v="Overtime"/>
    <n v="6500"/>
    <n v="0"/>
    <n v="6500"/>
    <n v="0"/>
    <n v="2961.58"/>
    <n v="3538.42"/>
    <n v="278.42"/>
    <x v="25"/>
  </r>
  <r>
    <x v="0"/>
    <s v="-"/>
    <x v="25"/>
    <x v="0"/>
    <s v="19"/>
    <s v="150"/>
    <s v=""/>
    <s v=""/>
    <s v="5200_110"/>
    <s v="Other Personal Services On-Call"/>
    <n v="0"/>
    <n v="0"/>
    <n v="0"/>
    <n v="0"/>
    <n v="0"/>
    <n v="0"/>
    <n v="0"/>
    <x v="25"/>
  </r>
  <r>
    <x v="0"/>
    <s v="-"/>
    <x v="25"/>
    <x v="0"/>
    <s v="19"/>
    <s v="150"/>
    <s v=""/>
    <s v=""/>
    <s v="5200_115"/>
    <s v="Other Personal Services Other Compensation"/>
    <n v="1200"/>
    <n v="0"/>
    <n v="1200"/>
    <n v="0"/>
    <n v="927.49"/>
    <n v="272.51"/>
    <n v="0"/>
    <x v="25"/>
  </r>
  <r>
    <x v="0"/>
    <s v="-"/>
    <x v="25"/>
    <x v="0"/>
    <s v="19"/>
    <s v="150"/>
    <s v=""/>
    <s v=""/>
    <s v="5200_125"/>
    <s v="Other Personal Services Taxable Reimbursements"/>
    <n v="0"/>
    <n v="0"/>
    <n v="0"/>
    <n v="0"/>
    <n v="0"/>
    <n v="0"/>
    <n v="0"/>
    <x v="25"/>
  </r>
  <r>
    <x v="0"/>
    <s v="-"/>
    <x v="25"/>
    <x v="0"/>
    <s v="19"/>
    <s v="150"/>
    <s v=""/>
    <s v=""/>
    <s v="5200_130"/>
    <s v="Other Personal Services Allowance Taxable"/>
    <n v="0"/>
    <n v="0"/>
    <n v="0"/>
    <n v="0"/>
    <n v="1852"/>
    <n v="-1852"/>
    <n v="92.32"/>
    <x v="25"/>
  </r>
  <r>
    <x v="0"/>
    <s v="-"/>
    <x v="25"/>
    <x v="0"/>
    <s v="19"/>
    <s v="150"/>
    <s v=""/>
    <s v=""/>
    <s v="5400_100"/>
    <s v="Employee Benefits FICA"/>
    <n v="48480"/>
    <n v="0"/>
    <n v="48480"/>
    <n v="0"/>
    <n v="25589.56"/>
    <n v="22890.44"/>
    <n v="5021.09"/>
    <x v="25"/>
  </r>
  <r>
    <x v="0"/>
    <s v="-"/>
    <x v="25"/>
    <x v="0"/>
    <s v="19"/>
    <s v="150"/>
    <s v=""/>
    <s v=""/>
    <s v="5400_115"/>
    <s v="Employee Benefits Retirement B"/>
    <n v="36986"/>
    <n v="0"/>
    <n v="36986"/>
    <n v="0"/>
    <n v="39382.49"/>
    <n v="-2396.4899999999998"/>
    <n v="7510.41"/>
    <x v="25"/>
  </r>
  <r>
    <x v="0"/>
    <s v="-"/>
    <x v="25"/>
    <x v="0"/>
    <s v="19"/>
    <s v="150"/>
    <s v=""/>
    <s v=""/>
    <s v="5400_120"/>
    <s v="Employee Benefits Workers Compensation"/>
    <n v="9749"/>
    <n v="0"/>
    <n v="9749"/>
    <n v="0"/>
    <n v="0"/>
    <n v="9749"/>
    <n v="0"/>
    <x v="25"/>
  </r>
  <r>
    <x v="0"/>
    <s v="-"/>
    <x v="25"/>
    <x v="0"/>
    <s v="19"/>
    <s v="150"/>
    <s v=""/>
    <s v=""/>
    <s v="5400_130"/>
    <s v="Employee Benefits Dental Insurance"/>
    <n v="7350"/>
    <n v="0"/>
    <n v="7350"/>
    <n v="0"/>
    <n v="3579.96"/>
    <n v="3770.04"/>
    <n v="564.98"/>
    <x v="25"/>
  </r>
  <r>
    <x v="0"/>
    <s v="-"/>
    <x v="25"/>
    <x v="0"/>
    <s v="19"/>
    <s v="150"/>
    <s v=""/>
    <s v=""/>
    <s v="5400_135"/>
    <s v="Employee Benefits Life Insurance"/>
    <n v="0"/>
    <n v="0"/>
    <n v="0"/>
    <n v="0"/>
    <n v="1377.29"/>
    <n v="-1377.29"/>
    <n v="248"/>
    <x v="25"/>
  </r>
  <r>
    <x v="0"/>
    <s v="-"/>
    <x v="25"/>
    <x v="0"/>
    <s v="19"/>
    <s v="150"/>
    <s v=""/>
    <s v=""/>
    <s v="5400_145"/>
    <s v="Employee Benefits Employee Parking"/>
    <n v="0"/>
    <n v="0"/>
    <n v="0"/>
    <n v="0"/>
    <n v="56"/>
    <n v="-56"/>
    <n v="0"/>
    <x v="25"/>
  </r>
  <r>
    <x v="0"/>
    <s v="-"/>
    <x v="25"/>
    <x v="0"/>
    <s v="19"/>
    <s v="150"/>
    <s v=""/>
    <s v=""/>
    <s v="6000"/>
    <s v="Office Supplies"/>
    <n v="500"/>
    <n v="1000"/>
    <n v="1500"/>
    <n v="0"/>
    <n v="238.49"/>
    <n v="1261.51"/>
    <n v="0"/>
    <x v="25"/>
  </r>
  <r>
    <x v="0"/>
    <s v="-"/>
    <x v="25"/>
    <x v="0"/>
    <s v="19"/>
    <s v="150"/>
    <s v=""/>
    <s v=""/>
    <s v="6010"/>
    <s v="Computer Equipment"/>
    <n v="2000"/>
    <n v="0"/>
    <n v="2000"/>
    <n v="1883.52"/>
    <n v="0"/>
    <n v="116.48"/>
    <n v="0"/>
    <x v="25"/>
  </r>
  <r>
    <x v="0"/>
    <s v="-"/>
    <x v="25"/>
    <x v="0"/>
    <s v="19"/>
    <s v="150"/>
    <s v=""/>
    <s v=""/>
    <s v="6015"/>
    <s v="Computer Software"/>
    <n v="3500"/>
    <n v="0"/>
    <n v="3500"/>
    <n v="0"/>
    <n v="0"/>
    <n v="3500"/>
    <n v="0"/>
    <x v="25"/>
  </r>
  <r>
    <x v="0"/>
    <s v="-"/>
    <x v="25"/>
    <x v="0"/>
    <s v="19"/>
    <s v="150"/>
    <s v=""/>
    <s v=""/>
    <s v="6020"/>
    <s v="Office Equipment"/>
    <n v="9000"/>
    <n v="-1000"/>
    <n v="8000"/>
    <n v="0"/>
    <n v="0"/>
    <n v="8000"/>
    <n v="0"/>
    <x v="25"/>
  </r>
  <r>
    <x v="0"/>
    <s v="-"/>
    <x v="25"/>
    <x v="0"/>
    <s v="19"/>
    <s v="150"/>
    <s v=""/>
    <s v=""/>
    <s v="6025"/>
    <s v="Furnishings"/>
    <n v="1000"/>
    <n v="0"/>
    <n v="1000"/>
    <n v="0"/>
    <n v="0"/>
    <n v="1000"/>
    <n v="0"/>
    <x v="25"/>
  </r>
  <r>
    <x v="0"/>
    <s v="-"/>
    <x v="25"/>
    <x v="0"/>
    <s v="19"/>
    <s v="150"/>
    <s v=""/>
    <s v=""/>
    <s v="6203"/>
    <s v="Dues/Subscriptions"/>
    <n v="2400"/>
    <n v="0"/>
    <n v="2400"/>
    <n v="299.25"/>
    <n v="213.75"/>
    <n v="1887"/>
    <n v="42.75"/>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400_125"/>
    <s v="Utilities Telecommunications"/>
    <n v="2400"/>
    <n v="0"/>
    <n v="2400"/>
    <n v="0"/>
    <n v="1192.55"/>
    <n v="1207.45"/>
    <n v="198.29"/>
    <x v="25"/>
  </r>
  <r>
    <x v="0"/>
    <s v="-"/>
    <x v="25"/>
    <x v="0"/>
    <s v="19"/>
    <s v="150"/>
    <s v=""/>
    <s v=""/>
    <s v="6400_127"/>
    <s v="Utilities Cellular Communications"/>
    <n v="5940"/>
    <n v="0"/>
    <n v="5940"/>
    <n v="721.42"/>
    <n v="887.74"/>
    <n v="4330.84"/>
    <n v="0"/>
    <x v="25"/>
  </r>
  <r>
    <x v="0"/>
    <s v="-"/>
    <x v="25"/>
    <x v="0"/>
    <s v="19"/>
    <s v="150"/>
    <s v=""/>
    <s v=""/>
    <s v="6500_118"/>
    <s v="Professional and Consultant Services Contractual Services"/>
    <n v="15000"/>
    <n v="0"/>
    <n v="15000"/>
    <n v="0"/>
    <n v="0"/>
    <n v="15000"/>
    <n v="0"/>
    <x v="25"/>
  </r>
  <r>
    <x v="0"/>
    <s v="-"/>
    <x v="25"/>
    <x v="0"/>
    <s v="19"/>
    <s v="150"/>
    <s v=""/>
    <s v=""/>
    <s v="6700_100"/>
    <s v="Travel &amp; Training Education"/>
    <n v="1500"/>
    <n v="0"/>
    <n v="1500"/>
    <n v="0"/>
    <n v="0"/>
    <n v="1500"/>
    <n v="0"/>
    <x v="25"/>
  </r>
  <r>
    <x v="0"/>
    <s v="-"/>
    <x v="25"/>
    <x v="0"/>
    <s v="19"/>
    <s v="150"/>
    <s v=""/>
    <s v=""/>
    <s v="6700_105"/>
    <s v="Travel &amp; Training Special Training"/>
    <n v="9800"/>
    <n v="0"/>
    <n v="9800"/>
    <n v="0"/>
    <n v="1222"/>
    <n v="8578"/>
    <n v="717"/>
    <x v="25"/>
  </r>
  <r>
    <x v="0"/>
    <s v="-"/>
    <x v="25"/>
    <x v="0"/>
    <s v="19"/>
    <s v="150"/>
    <s v=""/>
    <s v=""/>
    <s v="6700_110"/>
    <s v="Travel &amp; Training Travel Expense"/>
    <n v="3500"/>
    <n v="0"/>
    <n v="3500"/>
    <n v="0"/>
    <n v="719.84"/>
    <n v="2780.16"/>
    <n v="563.9"/>
    <x v="25"/>
  </r>
  <r>
    <x v="0"/>
    <s v="-"/>
    <x v="25"/>
    <x v="0"/>
    <s v="19"/>
    <s v="150"/>
    <s v=""/>
    <s v=""/>
    <s v="6700_115"/>
    <s v="Travel &amp; Training Mileage"/>
    <n v="3071"/>
    <n v="0"/>
    <n v="3071"/>
    <n v="0"/>
    <n v="2061.6799999999998"/>
    <n v="1009.32"/>
    <n v="265.55"/>
    <x v="25"/>
  </r>
  <r>
    <x v="0"/>
    <s v="-"/>
    <x v="25"/>
    <x v="0"/>
    <s v="19"/>
    <s v="150"/>
    <s v=""/>
    <s v=""/>
    <s v="8070"/>
    <s v="Dpw Adm Cost Allocation"/>
    <n v="33542"/>
    <n v="0"/>
    <n v="33542"/>
    <n v="0"/>
    <n v="16771.02"/>
    <n v="16770.98"/>
    <n v="2795.17"/>
    <x v="25"/>
  </r>
  <r>
    <x v="0"/>
    <s v="-"/>
    <x v="26"/>
    <x v="0"/>
    <s v="19"/>
    <s v="151"/>
    <s v=""/>
    <s v=""/>
    <s v="5000_100"/>
    <s v="Salaries and Wages Regular, Full Time"/>
    <n v="471872"/>
    <n v="0"/>
    <n v="471872"/>
    <n v="0"/>
    <n v="224841.22"/>
    <n v="247030.78"/>
    <n v="21657.05"/>
    <x v="26"/>
  </r>
  <r>
    <x v="0"/>
    <s v="-"/>
    <x v="26"/>
    <x v="0"/>
    <s v="19"/>
    <s v="151"/>
    <s v=""/>
    <s v=""/>
    <s v="5100"/>
    <s v="Overtime"/>
    <n v="18000"/>
    <n v="0"/>
    <n v="18000"/>
    <n v="0"/>
    <n v="10895.48"/>
    <n v="7104.52"/>
    <n v="3807.03"/>
    <x v="26"/>
  </r>
  <r>
    <x v="0"/>
    <s v="-"/>
    <x v="26"/>
    <x v="0"/>
    <s v="19"/>
    <s v="151"/>
    <s v=""/>
    <s v=""/>
    <s v="5200_100"/>
    <s v="Other Personal Services Commissioned Wages"/>
    <n v="0"/>
    <n v="0"/>
    <n v="0"/>
    <n v="0"/>
    <n v="0"/>
    <n v="0"/>
    <n v="0"/>
    <x v="26"/>
  </r>
  <r>
    <x v="0"/>
    <s v="-"/>
    <x v="26"/>
    <x v="0"/>
    <s v="19"/>
    <s v="151"/>
    <s v=""/>
    <s v=""/>
    <s v="5200_105"/>
    <s v="Other Personal Services Special Duty"/>
    <n v="2032"/>
    <n v="0"/>
    <n v="2032"/>
    <n v="0"/>
    <n v="0"/>
    <n v="2032"/>
    <n v="0"/>
    <x v="26"/>
  </r>
  <r>
    <x v="0"/>
    <s v="-"/>
    <x v="26"/>
    <x v="0"/>
    <s v="19"/>
    <s v="151"/>
    <s v=""/>
    <s v=""/>
    <s v="5200_110"/>
    <s v="Other Personal Services On-Call"/>
    <n v="17000"/>
    <n v="0"/>
    <n v="17000"/>
    <n v="0"/>
    <n v="7260"/>
    <n v="9740"/>
    <n v="2700"/>
    <x v="26"/>
  </r>
  <r>
    <x v="0"/>
    <s v="-"/>
    <x v="26"/>
    <x v="0"/>
    <s v="19"/>
    <s v="151"/>
    <s v=""/>
    <s v=""/>
    <s v="5200_115"/>
    <s v="Other Personal Services Other Compensation"/>
    <n v="5985"/>
    <n v="0"/>
    <n v="5985"/>
    <n v="0"/>
    <n v="5500.55"/>
    <n v="484.45"/>
    <n v="1112.77"/>
    <x v="26"/>
  </r>
  <r>
    <x v="0"/>
    <s v="-"/>
    <x v="26"/>
    <x v="0"/>
    <s v="19"/>
    <s v="151"/>
    <s v=""/>
    <s v=""/>
    <s v="5200_125"/>
    <s v="Other Personal Services Taxable Reimbursements"/>
    <n v="0"/>
    <n v="0"/>
    <n v="0"/>
    <n v="0"/>
    <n v="0"/>
    <n v="0"/>
    <n v="0"/>
    <x v="26"/>
  </r>
  <r>
    <x v="0"/>
    <s v="-"/>
    <x v="26"/>
    <x v="0"/>
    <s v="19"/>
    <s v="151"/>
    <s v=""/>
    <s v=""/>
    <s v="5200_130"/>
    <s v="Other Personal Services Allowance Taxable"/>
    <n v="0"/>
    <n v="0"/>
    <n v="0"/>
    <n v="0"/>
    <n v="2082.71"/>
    <n v="-2082.71"/>
    <n v="201.54"/>
    <x v="26"/>
  </r>
  <r>
    <x v="0"/>
    <s v="-"/>
    <x v="26"/>
    <x v="0"/>
    <s v="19"/>
    <s v="151"/>
    <s v=""/>
    <s v=""/>
    <s v="5400_100"/>
    <s v="Employee Benefits FICA"/>
    <n v="39389"/>
    <n v="0"/>
    <n v="39389"/>
    <n v="0"/>
    <n v="19294.38"/>
    <n v="20094.62"/>
    <n v="2214.06"/>
    <x v="26"/>
  </r>
  <r>
    <x v="0"/>
    <s v="-"/>
    <x v="26"/>
    <x v="0"/>
    <s v="19"/>
    <s v="151"/>
    <s v=""/>
    <s v=""/>
    <s v="5400_115"/>
    <s v="Employee Benefits Retirement B"/>
    <n v="27647"/>
    <n v="0"/>
    <n v="27647"/>
    <n v="0"/>
    <n v="32981.129999999997"/>
    <n v="-5334.13"/>
    <n v="3267.26"/>
    <x v="26"/>
  </r>
  <r>
    <x v="0"/>
    <s v="-"/>
    <x v="26"/>
    <x v="0"/>
    <s v="19"/>
    <s v="151"/>
    <s v=""/>
    <s v=""/>
    <s v="5400_120"/>
    <s v="Employee Benefits Workers Compensation"/>
    <n v="7257"/>
    <n v="0"/>
    <n v="7257"/>
    <n v="0"/>
    <n v="0"/>
    <n v="7257"/>
    <n v="0"/>
    <x v="26"/>
  </r>
  <r>
    <x v="0"/>
    <s v="-"/>
    <x v="26"/>
    <x v="0"/>
    <s v="19"/>
    <s v="151"/>
    <s v=""/>
    <s v=""/>
    <s v="5400_130"/>
    <s v="Employee Benefits Dental Insurance"/>
    <n v="6689"/>
    <n v="0"/>
    <n v="6689"/>
    <n v="0"/>
    <n v="2805.24"/>
    <n v="3883.76"/>
    <n v="315.02999999999997"/>
    <x v="26"/>
  </r>
  <r>
    <x v="0"/>
    <s v="-"/>
    <x v="26"/>
    <x v="0"/>
    <s v="19"/>
    <s v="151"/>
    <s v=""/>
    <s v=""/>
    <s v="5400_135"/>
    <s v="Employee Benefits Life Insurance"/>
    <n v="0"/>
    <n v="0"/>
    <n v="0"/>
    <n v="0"/>
    <n v="1764.86"/>
    <n v="-1764.86"/>
    <n v="181.17"/>
    <x v="26"/>
  </r>
  <r>
    <x v="0"/>
    <s v="-"/>
    <x v="26"/>
    <x v="0"/>
    <s v="19"/>
    <s v="151"/>
    <s v=""/>
    <s v=""/>
    <s v="6000"/>
    <s v="Office Supplies"/>
    <n v="1000"/>
    <n v="0"/>
    <n v="1000"/>
    <n v="0"/>
    <n v="0"/>
    <n v="1000"/>
    <n v="0"/>
    <x v="26"/>
  </r>
  <r>
    <x v="0"/>
    <s v="-"/>
    <x v="26"/>
    <x v="0"/>
    <s v="19"/>
    <s v="151"/>
    <s v=""/>
    <s v=""/>
    <s v="6007"/>
    <s v="Shipping and Moving"/>
    <n v="300"/>
    <n v="0"/>
    <n v="300"/>
    <n v="14.59"/>
    <n v="49.62"/>
    <n v="235.79"/>
    <n v="21.29"/>
    <x v="26"/>
  </r>
  <r>
    <x v="0"/>
    <s v="-"/>
    <x v="26"/>
    <x v="0"/>
    <s v="19"/>
    <s v="151"/>
    <s v=""/>
    <s v=""/>
    <s v="6010"/>
    <s v="Computer Equipment"/>
    <n v="1200"/>
    <n v="0"/>
    <n v="1200"/>
    <n v="0"/>
    <n v="0"/>
    <n v="1200"/>
    <n v="0"/>
    <x v="26"/>
  </r>
  <r>
    <x v="0"/>
    <s v="-"/>
    <x v="26"/>
    <x v="0"/>
    <s v="19"/>
    <s v="151"/>
    <s v=""/>
    <s v=""/>
    <s v="6200"/>
    <s v="Medical Fees And Supplies"/>
    <n v="500"/>
    <n v="0"/>
    <n v="500"/>
    <n v="0"/>
    <n v="320"/>
    <n v="180"/>
    <n v="0"/>
    <x v="26"/>
  </r>
  <r>
    <x v="0"/>
    <s v="-"/>
    <x v="26"/>
    <x v="0"/>
    <s v="19"/>
    <s v="151"/>
    <s v=""/>
    <s v=""/>
    <s v="6202"/>
    <s v="Printing/Copying/Paper Mgt"/>
    <n v="100"/>
    <n v="0"/>
    <n v="100"/>
    <n v="0"/>
    <n v="0"/>
    <n v="100"/>
    <n v="0"/>
    <x v="26"/>
  </r>
  <r>
    <x v="0"/>
    <s v="-"/>
    <x v="26"/>
    <x v="0"/>
    <s v="19"/>
    <s v="151"/>
    <s v=""/>
    <s v=""/>
    <s v="6203"/>
    <s v="Dues/Subscriptions"/>
    <n v="500"/>
    <n v="0"/>
    <n v="500"/>
    <n v="0"/>
    <n v="0"/>
    <n v="500"/>
    <n v="0"/>
    <x v="26"/>
  </r>
  <r>
    <x v="0"/>
    <s v="-"/>
    <x v="26"/>
    <x v="0"/>
    <s v="19"/>
    <s v="151"/>
    <s v=""/>
    <s v=""/>
    <s v="6208"/>
    <s v="Special Supplies"/>
    <n v="12000"/>
    <n v="-200"/>
    <n v="11800"/>
    <n v="267.27"/>
    <n v="7837.26"/>
    <n v="3695.47"/>
    <n v="1816.16"/>
    <x v="26"/>
  </r>
  <r>
    <x v="0"/>
    <s v="-"/>
    <x v="26"/>
    <x v="0"/>
    <s v="19"/>
    <s v="151"/>
    <s v=""/>
    <s v=""/>
    <s v="6210"/>
    <s v="Small Tools and Equipment"/>
    <n v="10000"/>
    <n v="0"/>
    <n v="10000"/>
    <n v="0"/>
    <n v="2869.27"/>
    <n v="7130.73"/>
    <n v="348.74"/>
    <x v="26"/>
  </r>
  <r>
    <x v="0"/>
    <s v="-"/>
    <x v="26"/>
    <x v="0"/>
    <s v="19"/>
    <s v="151"/>
    <s v=""/>
    <s v=""/>
    <s v="6212"/>
    <s v="Fuel"/>
    <n v="0"/>
    <n v="0"/>
    <n v="0"/>
    <n v="0"/>
    <n v="-265.19"/>
    <n v="265.19"/>
    <n v="-68.86"/>
    <x v="26"/>
  </r>
  <r>
    <x v="0"/>
    <s v="-"/>
    <x v="26"/>
    <x v="0"/>
    <s v="19"/>
    <s v="151"/>
    <s v=""/>
    <s v=""/>
    <s v="6212_100"/>
    <s v="Fuel Unleaded"/>
    <n v="396000"/>
    <n v="0"/>
    <n v="396000"/>
    <n v="20207.28"/>
    <n v="164945.68"/>
    <n v="210847.04"/>
    <n v="31608.84"/>
    <x v="26"/>
  </r>
  <r>
    <x v="0"/>
    <s v="-"/>
    <x v="26"/>
    <x v="0"/>
    <s v="19"/>
    <s v="151"/>
    <s v=""/>
    <s v=""/>
    <s v="6212_110"/>
    <s v="Fuel Diesel"/>
    <n v="342000"/>
    <n v="0"/>
    <n v="342000"/>
    <n v="22226.36"/>
    <n v="121507.3"/>
    <n v="198266.34"/>
    <n v="24445.83"/>
    <x v="26"/>
  </r>
  <r>
    <x v="0"/>
    <s v="-"/>
    <x v="26"/>
    <x v="0"/>
    <s v="19"/>
    <s v="151"/>
    <s v=""/>
    <s v=""/>
    <s v="6212_115"/>
    <s v="Fuel Propane"/>
    <n v="200"/>
    <n v="0"/>
    <n v="200"/>
    <n v="0"/>
    <n v="42.35"/>
    <n v="157.65"/>
    <n v="42.35"/>
    <x v="26"/>
  </r>
  <r>
    <x v="0"/>
    <s v="-"/>
    <x v="26"/>
    <x v="0"/>
    <s v="19"/>
    <s v="151"/>
    <s v=""/>
    <s v=""/>
    <s v="6214"/>
    <s v="Clothing And Uniforms"/>
    <n v="5000"/>
    <n v="0"/>
    <n v="5000"/>
    <n v="94.39"/>
    <n v="2233.09"/>
    <n v="2672.52"/>
    <n v="561.26"/>
    <x v="26"/>
  </r>
  <r>
    <x v="0"/>
    <s v="-"/>
    <x v="26"/>
    <x v="0"/>
    <s v="19"/>
    <s v="151"/>
    <s v=""/>
    <s v=""/>
    <s v="6216"/>
    <s v="Oil &amp; Grease &amp; Antifreeze"/>
    <n v="38000"/>
    <n v="0"/>
    <n v="38000"/>
    <n v="0"/>
    <n v="23072.39"/>
    <n v="14927.61"/>
    <n v="6162.54"/>
    <x v="26"/>
  </r>
  <r>
    <x v="0"/>
    <s v="-"/>
    <x v="26"/>
    <x v="0"/>
    <s v="19"/>
    <s v="151"/>
    <s v=""/>
    <s v=""/>
    <s v="6300_100"/>
    <s v="Repair &amp; Maintenance Equipment  Parts"/>
    <n v="320000"/>
    <n v="0"/>
    <n v="320000"/>
    <n v="449.92"/>
    <n v="212636.43"/>
    <n v="106913.65"/>
    <n v="42555.39"/>
    <x v="26"/>
  </r>
  <r>
    <x v="0"/>
    <s v="-"/>
    <x v="26"/>
    <x v="0"/>
    <s v="19"/>
    <s v="151"/>
    <s v=""/>
    <s v=""/>
    <s v="6300_105"/>
    <s v="Repair &amp; Maintenance Vehicle Maint Supplies"/>
    <n v="0"/>
    <n v="0"/>
    <n v="0"/>
    <n v="0"/>
    <n v="0"/>
    <n v="0"/>
    <n v="0"/>
    <x v="26"/>
  </r>
  <r>
    <x v="0"/>
    <s v="-"/>
    <x v="26"/>
    <x v="0"/>
    <s v="19"/>
    <s v="151"/>
    <s v=""/>
    <s v=""/>
    <s v="6300_120"/>
    <s v="Repair &amp; Maintenance Tires"/>
    <n v="45000"/>
    <n v="6500"/>
    <n v="51500"/>
    <n v="0"/>
    <n v="41398.6"/>
    <n v="10101.4"/>
    <n v="10156.040000000001"/>
    <x v="26"/>
  </r>
  <r>
    <x v="0"/>
    <s v="-"/>
    <x v="26"/>
    <x v="0"/>
    <s v="19"/>
    <s v="151"/>
    <s v=""/>
    <s v=""/>
    <s v="6350"/>
    <s v="Legal Notice &amp; Advertising"/>
    <n v="100"/>
    <n v="0"/>
    <n v="100"/>
    <n v="0"/>
    <n v="0"/>
    <n v="100"/>
    <n v="0"/>
    <x v="26"/>
  </r>
  <r>
    <x v="0"/>
    <s v="-"/>
    <x v="26"/>
    <x v="0"/>
    <s v="19"/>
    <s v="151"/>
    <s v=""/>
    <s v=""/>
    <s v="6400_100"/>
    <s v="Utilities Electricity"/>
    <n v="23200"/>
    <n v="0"/>
    <n v="23200"/>
    <n v="0"/>
    <n v="11527.18"/>
    <n v="11672.82"/>
    <n v="5434.49"/>
    <x v="26"/>
  </r>
  <r>
    <x v="0"/>
    <s v="-"/>
    <x v="26"/>
    <x v="0"/>
    <s v="19"/>
    <s v="151"/>
    <s v=""/>
    <s v=""/>
    <s v="6400_105"/>
    <s v="Utilities Gas"/>
    <n v="53200"/>
    <n v="0"/>
    <n v="53200"/>
    <n v="0"/>
    <n v="29963.37"/>
    <n v="23236.63"/>
    <n v="11268.62"/>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291.82"/>
    <n v="1719.09"/>
    <n v="1989.09"/>
    <n v="282.24"/>
    <x v="26"/>
  </r>
  <r>
    <x v="0"/>
    <s v="-"/>
    <x v="26"/>
    <x v="0"/>
    <s v="19"/>
    <s v="151"/>
    <s v=""/>
    <s v=""/>
    <s v="6400_127"/>
    <s v="Utilities Cellular Communications"/>
    <n v="1000"/>
    <n v="0"/>
    <n v="1000"/>
    <n v="0"/>
    <n v="170.34"/>
    <n v="829.66"/>
    <n v="56.48"/>
    <x v="26"/>
  </r>
  <r>
    <x v="0"/>
    <s v="-"/>
    <x v="26"/>
    <x v="0"/>
    <s v="19"/>
    <s v="151"/>
    <s v=""/>
    <s v=""/>
    <s v="6500_118"/>
    <s v="Professional and Consultant Services Contractual Services"/>
    <n v="11000"/>
    <n v="0"/>
    <n v="11000"/>
    <n v="746.62"/>
    <n v="2970.87"/>
    <n v="7282.51"/>
    <n v="129.02000000000001"/>
    <x v="26"/>
  </r>
  <r>
    <x v="0"/>
    <s v="-"/>
    <x v="26"/>
    <x v="0"/>
    <s v="19"/>
    <s v="151"/>
    <s v=""/>
    <s v=""/>
    <s v="6605"/>
    <s v="Radio Maintenance"/>
    <n v="600"/>
    <n v="0"/>
    <n v="600"/>
    <n v="0"/>
    <n v="0"/>
    <n v="600"/>
    <n v="0"/>
    <x v="26"/>
  </r>
  <r>
    <x v="0"/>
    <s v="-"/>
    <x v="26"/>
    <x v="0"/>
    <s v="19"/>
    <s v="151"/>
    <s v=""/>
    <s v=""/>
    <s v="6620"/>
    <s v="Contractual Vehicle Repair"/>
    <n v="70000"/>
    <n v="-6500"/>
    <n v="63500"/>
    <n v="0"/>
    <n v="29430.23"/>
    <n v="34069.769999999997"/>
    <n v="10333.68"/>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0"/>
    <n v="87578.9"/>
    <n v="110785.1"/>
    <n v="30500.799999999999"/>
    <x v="26"/>
  </r>
  <r>
    <x v="0"/>
    <s v="-"/>
    <x v="26"/>
    <x v="0"/>
    <s v="19"/>
    <s v="151"/>
    <s v=""/>
    <s v=""/>
    <s v="8070"/>
    <s v="Dpw Adm Cost Allocation"/>
    <n v="25156"/>
    <n v="0"/>
    <n v="25156"/>
    <n v="0"/>
    <n v="12577.98"/>
    <n v="12578.02"/>
    <n v="2096.33"/>
    <x v="26"/>
  </r>
  <r>
    <x v="0"/>
    <s v="-"/>
    <x v="26"/>
    <x v="0"/>
    <s v="19"/>
    <s v="151"/>
    <s v=""/>
    <s v=""/>
    <s v="8085"/>
    <s v="Payment in Lieu of Rent"/>
    <n v="136468"/>
    <n v="0"/>
    <n v="136468"/>
    <n v="0"/>
    <n v="68233.8"/>
    <n v="68234.2"/>
    <n v="11372.3"/>
    <x v="26"/>
  </r>
  <r>
    <x v="0"/>
    <s v="-"/>
    <x v="27"/>
    <x v="0"/>
    <s v="19"/>
    <s v="152"/>
    <s v="480"/>
    <s v=""/>
    <s v="5000_100"/>
    <s v="Salaries and Wages Regular, Full Time"/>
    <n v="270295"/>
    <n v="0"/>
    <n v="270295"/>
    <n v="0"/>
    <n v="43480.23"/>
    <n v="226814.77"/>
    <n v="43480.23"/>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3636"/>
    <n v="14364"/>
    <n v="3636"/>
    <x v="27"/>
  </r>
  <r>
    <x v="0"/>
    <s v="-"/>
    <x v="27"/>
    <x v="0"/>
    <s v="19"/>
    <s v="152"/>
    <s v="480"/>
    <s v=""/>
    <s v="5100"/>
    <s v="Overtime"/>
    <n v="92000"/>
    <n v="-18000"/>
    <n v="74000"/>
    <n v="0"/>
    <n v="48113.62"/>
    <n v="25886.38"/>
    <n v="44063.15"/>
    <x v="27"/>
  </r>
  <r>
    <x v="0"/>
    <s v="-"/>
    <x v="27"/>
    <x v="0"/>
    <s v="19"/>
    <s v="152"/>
    <s v="480"/>
    <s v=""/>
    <s v="5200_100"/>
    <s v="Other Personal Services Commissioned Wages"/>
    <n v="0"/>
    <n v="0"/>
    <n v="0"/>
    <n v="0"/>
    <n v="0"/>
    <n v="0"/>
    <n v="0"/>
    <x v="27"/>
  </r>
  <r>
    <x v="0"/>
    <s v="-"/>
    <x v="27"/>
    <x v="0"/>
    <s v="19"/>
    <s v="152"/>
    <s v="480"/>
    <s v=""/>
    <s v="5200_105"/>
    <s v="Other Personal Services Special Duty"/>
    <n v="21500"/>
    <n v="0"/>
    <n v="21500"/>
    <n v="0"/>
    <n v="0"/>
    <n v="21500"/>
    <n v="0"/>
    <x v="27"/>
  </r>
  <r>
    <x v="0"/>
    <s v="-"/>
    <x v="27"/>
    <x v="0"/>
    <s v="19"/>
    <s v="152"/>
    <s v="480"/>
    <s v=""/>
    <s v="5200_110"/>
    <s v="Other Personal Services On-Call"/>
    <n v="0"/>
    <n v="0"/>
    <n v="0"/>
    <n v="0"/>
    <n v="4650"/>
    <n v="-4650"/>
    <n v="4140"/>
    <x v="27"/>
  </r>
  <r>
    <x v="0"/>
    <s v="-"/>
    <x v="27"/>
    <x v="0"/>
    <s v="19"/>
    <s v="152"/>
    <s v="480"/>
    <s v=""/>
    <s v="5200_115"/>
    <s v="Other Personal Services Other Compensation"/>
    <n v="6000"/>
    <n v="0"/>
    <n v="6000"/>
    <n v="0"/>
    <n v="6391.02"/>
    <n v="-391.02"/>
    <n v="6391.02"/>
    <x v="27"/>
  </r>
  <r>
    <x v="0"/>
    <s v="-"/>
    <x v="27"/>
    <x v="0"/>
    <s v="19"/>
    <s v="152"/>
    <s v="480"/>
    <s v=""/>
    <s v="5200_120"/>
    <s v="Other Personal Services Shift Differential"/>
    <n v="500"/>
    <n v="0"/>
    <n v="500"/>
    <n v="0"/>
    <n v="102.28"/>
    <n v="397.72"/>
    <n v="102.28"/>
    <x v="27"/>
  </r>
  <r>
    <x v="0"/>
    <s v="-"/>
    <x v="27"/>
    <x v="0"/>
    <s v="19"/>
    <s v="152"/>
    <s v="480"/>
    <s v=""/>
    <s v="5400_100"/>
    <s v="Employee Benefits FICA"/>
    <n v="33300"/>
    <n v="0"/>
    <n v="33300"/>
    <n v="0"/>
    <n v="8058.53"/>
    <n v="25241.47"/>
    <n v="7698.61"/>
    <x v="27"/>
  </r>
  <r>
    <x v="0"/>
    <s v="-"/>
    <x v="27"/>
    <x v="0"/>
    <s v="19"/>
    <s v="152"/>
    <s v="480"/>
    <s v=""/>
    <s v="5400_115"/>
    <s v="Employee Benefits Retirement B"/>
    <n v="15812"/>
    <n v="0"/>
    <n v="15812"/>
    <n v="0"/>
    <n v="6377.59"/>
    <n v="9434.41"/>
    <n v="6347.97"/>
    <x v="27"/>
  </r>
  <r>
    <x v="0"/>
    <s v="-"/>
    <x v="27"/>
    <x v="0"/>
    <s v="19"/>
    <s v="152"/>
    <s v="480"/>
    <s v=""/>
    <s v="5400_130"/>
    <s v="Employee Benefits Dental Insurance"/>
    <n v="183"/>
    <n v="0"/>
    <n v="183"/>
    <n v="0"/>
    <n v="582.80999999999995"/>
    <n v="-399.81"/>
    <n v="542.33000000000004"/>
    <x v="27"/>
  </r>
  <r>
    <x v="0"/>
    <s v="-"/>
    <x v="27"/>
    <x v="0"/>
    <s v="19"/>
    <s v="152"/>
    <s v="480"/>
    <s v=""/>
    <s v="5400_135"/>
    <s v="Employee Benefits Life Insurance"/>
    <n v="0"/>
    <n v="0"/>
    <n v="0"/>
    <n v="0"/>
    <n v="492.17"/>
    <n v="-492.17"/>
    <n v="463.22"/>
    <x v="27"/>
  </r>
  <r>
    <x v="0"/>
    <s v="-"/>
    <x v="27"/>
    <x v="0"/>
    <s v="19"/>
    <s v="152"/>
    <s v="480"/>
    <s v=""/>
    <s v="6208"/>
    <s v="Special Supplies"/>
    <n v="2000"/>
    <n v="0"/>
    <n v="2000"/>
    <n v="232.5"/>
    <n v="773.49"/>
    <n v="994.01"/>
    <n v="718.49"/>
    <x v="27"/>
  </r>
  <r>
    <x v="0"/>
    <s v="-"/>
    <x v="27"/>
    <x v="0"/>
    <s v="19"/>
    <s v="152"/>
    <s v="480"/>
    <s v=""/>
    <s v="6210"/>
    <s v="Small Tools and Equipment"/>
    <n v="500"/>
    <n v="0"/>
    <n v="500"/>
    <n v="62.9"/>
    <n v="396.9"/>
    <n v="40.200000000000003"/>
    <n v="396.9"/>
    <x v="27"/>
  </r>
  <r>
    <x v="0"/>
    <s v="-"/>
    <x v="27"/>
    <x v="0"/>
    <s v="19"/>
    <s v="152"/>
    <s v="480"/>
    <s v=""/>
    <s v="6212"/>
    <s v="Fuel"/>
    <n v="55200"/>
    <n v="0"/>
    <n v="55200"/>
    <n v="0"/>
    <n v="7142.65"/>
    <n v="48057.35"/>
    <n v="0"/>
    <x v="27"/>
  </r>
  <r>
    <x v="0"/>
    <s v="-"/>
    <x v="27"/>
    <x v="0"/>
    <s v="19"/>
    <s v="152"/>
    <s v="480"/>
    <s v=""/>
    <s v="6300_140"/>
    <s v="Repair &amp; Maintenance Salt"/>
    <n v="195000"/>
    <n v="38200"/>
    <n v="233200"/>
    <n v="77260.800000000003"/>
    <n v="74069.14"/>
    <n v="81870.06"/>
    <n v="56813.67"/>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246.43"/>
    <n v="253.57"/>
    <n v="40.840000000000003"/>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49102.74"/>
    <n v="186765.26"/>
    <n v="0"/>
    <x v="27"/>
  </r>
  <r>
    <x v="0"/>
    <s v="-"/>
    <x v="27"/>
    <x v="0"/>
    <s v="19"/>
    <s v="152"/>
    <s v="480"/>
    <s v=""/>
    <s v="8070"/>
    <s v="Dpw Adm Cost Allocation"/>
    <n v="27506"/>
    <n v="0"/>
    <n v="27506"/>
    <n v="0"/>
    <n v="13626.24"/>
    <n v="13879.76"/>
    <n v="2271.04"/>
    <x v="27"/>
  </r>
  <r>
    <x v="0"/>
    <s v="-"/>
    <x v="27"/>
    <x v="0"/>
    <s v="19"/>
    <s v="152"/>
    <s v="480"/>
    <s v=""/>
    <s v="8105"/>
    <s v="Labor Force Work"/>
    <n v="0"/>
    <n v="0"/>
    <n v="0"/>
    <n v="0"/>
    <n v="0"/>
    <n v="0"/>
    <n v="0"/>
    <x v="27"/>
  </r>
  <r>
    <x v="0"/>
    <s v="-"/>
    <x v="28"/>
    <x v="0"/>
    <s v="19"/>
    <s v="152"/>
    <s v="481"/>
    <s v=""/>
    <s v="5000_100"/>
    <s v="Salaries and Wages Regular, Full Time"/>
    <n v="444091"/>
    <n v="0"/>
    <n v="444091"/>
    <n v="0"/>
    <n v="317403.51"/>
    <n v="126687.49"/>
    <n v="36535.22"/>
    <x v="28"/>
  </r>
  <r>
    <x v="0"/>
    <s v="-"/>
    <x v="28"/>
    <x v="0"/>
    <s v="19"/>
    <s v="152"/>
    <s v="481"/>
    <s v=""/>
    <s v="5000_110"/>
    <s v="Salaries and Wages Regular Part Time"/>
    <n v="0"/>
    <n v="0"/>
    <n v="0"/>
    <n v="0"/>
    <n v="0"/>
    <n v="0"/>
    <n v="0"/>
    <x v="28"/>
  </r>
  <r>
    <x v="0"/>
    <s v="-"/>
    <x v="28"/>
    <x v="0"/>
    <s v="19"/>
    <s v="152"/>
    <s v="481"/>
    <s v=""/>
    <s v="5000_115"/>
    <s v="Salaries and Wages Seasonal/Temporary"/>
    <n v="8000"/>
    <n v="0"/>
    <n v="8000"/>
    <n v="0"/>
    <n v="35582.5"/>
    <n v="-27582.5"/>
    <n v="2012.75"/>
    <x v="28"/>
  </r>
  <r>
    <x v="0"/>
    <s v="-"/>
    <x v="28"/>
    <x v="0"/>
    <s v="19"/>
    <s v="152"/>
    <s v="481"/>
    <s v=""/>
    <s v="5100"/>
    <s v="Overtime"/>
    <n v="95000"/>
    <n v="0"/>
    <n v="95000"/>
    <n v="0"/>
    <n v="56221.81"/>
    <n v="38778.19"/>
    <n v="11283.33"/>
    <x v="28"/>
  </r>
  <r>
    <x v="0"/>
    <s v="-"/>
    <x v="28"/>
    <x v="0"/>
    <s v="19"/>
    <s v="152"/>
    <s v="481"/>
    <s v=""/>
    <s v="5200_100"/>
    <s v="Other Personal Services Commissioned Wages"/>
    <n v="0"/>
    <n v="0"/>
    <n v="0"/>
    <n v="0"/>
    <n v="0"/>
    <n v="0"/>
    <n v="0"/>
    <x v="28"/>
  </r>
  <r>
    <x v="0"/>
    <s v="-"/>
    <x v="28"/>
    <x v="0"/>
    <s v="19"/>
    <s v="152"/>
    <s v="481"/>
    <s v=""/>
    <s v="5200_105"/>
    <s v="Other Personal Services Special Duty"/>
    <n v="16600"/>
    <n v="0"/>
    <n v="16600"/>
    <n v="0"/>
    <n v="0"/>
    <n v="16600"/>
    <n v="0"/>
    <x v="28"/>
  </r>
  <r>
    <x v="0"/>
    <s v="-"/>
    <x v="28"/>
    <x v="0"/>
    <s v="19"/>
    <s v="152"/>
    <s v="481"/>
    <s v=""/>
    <s v="5200_110"/>
    <s v="Other Personal Services On-Call"/>
    <n v="0"/>
    <n v="0"/>
    <n v="0"/>
    <n v="0"/>
    <n v="12960"/>
    <n v="-12960"/>
    <n v="7290"/>
    <x v="28"/>
  </r>
  <r>
    <x v="0"/>
    <s v="-"/>
    <x v="28"/>
    <x v="0"/>
    <s v="19"/>
    <s v="152"/>
    <s v="481"/>
    <s v=""/>
    <s v="5200_115"/>
    <s v="Other Personal Services Other Compensation"/>
    <n v="7310"/>
    <n v="0"/>
    <n v="7310"/>
    <n v="0"/>
    <n v="7595.9"/>
    <n v="-285.89999999999998"/>
    <n v="976.86"/>
    <x v="28"/>
  </r>
  <r>
    <x v="0"/>
    <s v="-"/>
    <x v="28"/>
    <x v="0"/>
    <s v="19"/>
    <s v="152"/>
    <s v="481"/>
    <s v=""/>
    <s v="5200_120"/>
    <s v="Other Personal Services Shift Differential"/>
    <n v="2030"/>
    <n v="0"/>
    <n v="2030"/>
    <n v="0"/>
    <n v="673.4"/>
    <n v="1356.6"/>
    <n v="57.44"/>
    <x v="28"/>
  </r>
  <r>
    <x v="0"/>
    <s v="-"/>
    <x v="28"/>
    <x v="0"/>
    <s v="19"/>
    <s v="152"/>
    <s v="481"/>
    <s v=""/>
    <s v="5200_130"/>
    <s v="Other Personal Services Allowance Taxable"/>
    <n v="0"/>
    <n v="0"/>
    <n v="0"/>
    <n v="0"/>
    <n v="2542.0700000000002"/>
    <n v="-2542.0700000000002"/>
    <n v="0"/>
    <x v="28"/>
  </r>
  <r>
    <x v="0"/>
    <s v="-"/>
    <x v="28"/>
    <x v="0"/>
    <s v="19"/>
    <s v="152"/>
    <s v="481"/>
    <s v=""/>
    <s v="5400_100"/>
    <s v="Employee Benefits FICA"/>
    <n v="43837"/>
    <n v="0"/>
    <n v="43837"/>
    <n v="0"/>
    <n v="33781.64"/>
    <n v="10055.36"/>
    <n v="4376.08"/>
    <x v="28"/>
  </r>
  <r>
    <x v="0"/>
    <s v="-"/>
    <x v="28"/>
    <x v="0"/>
    <s v="19"/>
    <s v="152"/>
    <s v="481"/>
    <s v=""/>
    <s v="5400_115"/>
    <s v="Employee Benefits Retirement B"/>
    <n v="25979"/>
    <n v="0"/>
    <n v="25979"/>
    <n v="0"/>
    <n v="46676.62"/>
    <n v="-20697.62"/>
    <n v="5434.95"/>
    <x v="28"/>
  </r>
  <r>
    <x v="0"/>
    <s v="-"/>
    <x v="28"/>
    <x v="0"/>
    <s v="19"/>
    <s v="152"/>
    <s v="481"/>
    <s v=""/>
    <s v="5400_120"/>
    <s v="Employee Benefits Workers Compensation"/>
    <n v="17300"/>
    <n v="0"/>
    <n v="17300"/>
    <n v="0"/>
    <n v="0"/>
    <n v="17300"/>
    <n v="0"/>
    <x v="28"/>
  </r>
  <r>
    <x v="0"/>
    <s v="-"/>
    <x v="28"/>
    <x v="0"/>
    <s v="19"/>
    <s v="152"/>
    <s v="481"/>
    <s v=""/>
    <s v="5400_130"/>
    <s v="Employee Benefits Dental Insurance"/>
    <n v="12863"/>
    <n v="0"/>
    <n v="12863"/>
    <n v="0"/>
    <n v="4676.0600000000004"/>
    <n v="8186.94"/>
    <n v="428.51"/>
    <x v="28"/>
  </r>
  <r>
    <x v="0"/>
    <s v="-"/>
    <x v="28"/>
    <x v="0"/>
    <s v="19"/>
    <s v="152"/>
    <s v="481"/>
    <s v=""/>
    <s v="5400_135"/>
    <s v="Employee Benefits Life Insurance"/>
    <n v="0"/>
    <n v="0"/>
    <n v="0"/>
    <n v="0"/>
    <n v="3192.11"/>
    <n v="-3192.11"/>
    <n v="440.69"/>
    <x v="28"/>
  </r>
  <r>
    <x v="0"/>
    <s v="-"/>
    <x v="28"/>
    <x v="0"/>
    <s v="19"/>
    <s v="152"/>
    <s v="481"/>
    <s v=""/>
    <s v="5400_145"/>
    <s v="Employee Benefits Employee Parking"/>
    <n v="0"/>
    <n v="0"/>
    <n v="0"/>
    <n v="0"/>
    <n v="12"/>
    <n v="-12"/>
    <n v="0"/>
    <x v="28"/>
  </r>
  <r>
    <x v="0"/>
    <s v="-"/>
    <x v="28"/>
    <x v="0"/>
    <s v="19"/>
    <s v="152"/>
    <s v="481"/>
    <s v=""/>
    <s v="6000"/>
    <s v="Office Supplies"/>
    <n v="500"/>
    <n v="0"/>
    <n v="500"/>
    <n v="16.989999999999998"/>
    <n v="0"/>
    <n v="483.01"/>
    <n v="0"/>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226.22"/>
    <n v="10499.68"/>
    <n v="20274.099999999999"/>
    <n v="1243.17"/>
    <x v="28"/>
  </r>
  <r>
    <x v="0"/>
    <s v="-"/>
    <x v="28"/>
    <x v="0"/>
    <s v="19"/>
    <s v="152"/>
    <s v="481"/>
    <s v=""/>
    <s v="6210"/>
    <s v="Small Tools and Equipment"/>
    <n v="15000"/>
    <n v="0"/>
    <n v="15000"/>
    <n v="279.99"/>
    <n v="3562.79"/>
    <n v="11157.22"/>
    <n v="235.74"/>
    <x v="28"/>
  </r>
  <r>
    <x v="0"/>
    <s v="-"/>
    <x v="28"/>
    <x v="0"/>
    <s v="19"/>
    <s v="152"/>
    <s v="481"/>
    <s v=""/>
    <s v="6212"/>
    <s v="Fuel"/>
    <n v="27600"/>
    <n v="0"/>
    <n v="27600"/>
    <n v="0"/>
    <n v="18802.330000000002"/>
    <n v="8797.67"/>
    <n v="8639.5300000000007"/>
    <x v="28"/>
  </r>
  <r>
    <x v="0"/>
    <s v="-"/>
    <x v="28"/>
    <x v="0"/>
    <s v="19"/>
    <s v="152"/>
    <s v="481"/>
    <s v=""/>
    <s v="6212_115"/>
    <s v="Fuel Propane"/>
    <n v="3500"/>
    <n v="0"/>
    <n v="3500"/>
    <n v="13.09"/>
    <n v="785.06"/>
    <n v="2701.85"/>
    <n v="0"/>
    <x v="28"/>
  </r>
  <r>
    <x v="0"/>
    <s v="-"/>
    <x v="28"/>
    <x v="0"/>
    <s v="19"/>
    <s v="152"/>
    <s v="481"/>
    <s v=""/>
    <s v="6214"/>
    <s v="Clothing And Uniforms"/>
    <n v="8785"/>
    <n v="0"/>
    <n v="8785"/>
    <n v="0"/>
    <n v="5095.93"/>
    <n v="3689.07"/>
    <n v="0"/>
    <x v="28"/>
  </r>
  <r>
    <x v="0"/>
    <s v="-"/>
    <x v="28"/>
    <x v="0"/>
    <s v="19"/>
    <s v="152"/>
    <s v="481"/>
    <s v=""/>
    <s v="6300_100"/>
    <s v="Repair &amp; Maintenance Equipment  Parts"/>
    <n v="5000"/>
    <n v="0"/>
    <n v="5000"/>
    <n v="0"/>
    <n v="1351.39"/>
    <n v="3648.61"/>
    <n v="106.59"/>
    <x v="28"/>
  </r>
  <r>
    <x v="0"/>
    <s v="-"/>
    <x v="28"/>
    <x v="0"/>
    <s v="19"/>
    <s v="152"/>
    <s v="481"/>
    <s v=""/>
    <s v="6300_125"/>
    <s v="Repair &amp; Maintenance Gravel"/>
    <n v="35000"/>
    <n v="0"/>
    <n v="35000"/>
    <n v="0"/>
    <n v="15918.47"/>
    <n v="19081.53"/>
    <n v="6681.11"/>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2223.21"/>
    <n v="34817.25"/>
    <n v="37959.54"/>
    <n v="4000.79"/>
    <x v="28"/>
  </r>
  <r>
    <x v="0"/>
    <s v="-"/>
    <x v="28"/>
    <x v="0"/>
    <s v="19"/>
    <s v="152"/>
    <s v="481"/>
    <s v=""/>
    <s v="6300_182"/>
    <s v="Repair &amp; Maintenance Drainage and Catch Basins"/>
    <n v="23500"/>
    <n v="0"/>
    <n v="23500"/>
    <n v="0"/>
    <n v="14805.33"/>
    <n v="8694.67"/>
    <n v="0"/>
    <x v="28"/>
  </r>
  <r>
    <x v="0"/>
    <s v="-"/>
    <x v="28"/>
    <x v="0"/>
    <s v="19"/>
    <s v="152"/>
    <s v="481"/>
    <s v=""/>
    <s v="6350"/>
    <s v="Legal Notice &amp; Advertising"/>
    <n v="500"/>
    <n v="0"/>
    <n v="500"/>
    <n v="0"/>
    <n v="300"/>
    <n v="200"/>
    <n v="0"/>
    <x v="28"/>
  </r>
  <r>
    <x v="0"/>
    <s v="-"/>
    <x v="28"/>
    <x v="0"/>
    <s v="19"/>
    <s v="152"/>
    <s v="481"/>
    <s v=""/>
    <s v="6400_120"/>
    <s v="Utilities Rubbish Removal"/>
    <n v="23500"/>
    <n v="0"/>
    <n v="23500"/>
    <n v="12446.63"/>
    <n v="9543.84"/>
    <n v="1509.53"/>
    <n v="2187.2600000000002"/>
    <x v="28"/>
  </r>
  <r>
    <x v="0"/>
    <s v="-"/>
    <x v="28"/>
    <x v="0"/>
    <s v="19"/>
    <s v="152"/>
    <s v="481"/>
    <s v=""/>
    <s v="6400_125"/>
    <s v="Utilities Telecommunications"/>
    <n v="7600"/>
    <n v="0"/>
    <n v="7600"/>
    <n v="432.87"/>
    <n v="2127.1799999999998"/>
    <n v="5039.95"/>
    <n v="333.43"/>
    <x v="28"/>
  </r>
  <r>
    <x v="0"/>
    <s v="-"/>
    <x v="28"/>
    <x v="0"/>
    <s v="19"/>
    <s v="152"/>
    <s v="481"/>
    <s v=""/>
    <s v="6400_127"/>
    <s v="Utilities Cellular Communications"/>
    <n v="18000"/>
    <n v="-10000"/>
    <n v="8000"/>
    <n v="0"/>
    <n v="3514.18"/>
    <n v="4485.82"/>
    <n v="1225.58"/>
    <x v="28"/>
  </r>
  <r>
    <x v="0"/>
    <s v="-"/>
    <x v="28"/>
    <x v="0"/>
    <s v="19"/>
    <s v="152"/>
    <s v="481"/>
    <s v=""/>
    <s v="6500_118"/>
    <s v="Professional and Consultant Services Contractual Services"/>
    <n v="55000"/>
    <n v="-10000"/>
    <n v="45000"/>
    <n v="28"/>
    <n v="15262.7"/>
    <n v="29709.3"/>
    <n v="280.41000000000003"/>
    <x v="28"/>
  </r>
  <r>
    <x v="0"/>
    <s v="-"/>
    <x v="28"/>
    <x v="0"/>
    <s v="19"/>
    <s v="152"/>
    <s v="481"/>
    <s v=""/>
    <s v="6500_142"/>
    <s v="Professional and Consultant Services Marketing and Promotion"/>
    <n v="500"/>
    <n v="0"/>
    <n v="500"/>
    <n v="0"/>
    <n v="0"/>
    <n v="50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1000"/>
    <n v="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0"/>
    <n v="16921.21"/>
    <n v="13078.79"/>
    <n v="308"/>
    <x v="28"/>
  </r>
  <r>
    <x v="0"/>
    <s v="-"/>
    <x v="28"/>
    <x v="0"/>
    <s v="19"/>
    <s v="152"/>
    <s v="481"/>
    <s v=""/>
    <s v="8005"/>
    <s v="Vehicle/Equipment Repairs"/>
    <n v="129915"/>
    <n v="0"/>
    <n v="129915"/>
    <n v="0"/>
    <n v="92255.33"/>
    <n v="37659.67"/>
    <n v="37602.550000000003"/>
    <x v="28"/>
  </r>
  <r>
    <x v="0"/>
    <s v="-"/>
    <x v="28"/>
    <x v="0"/>
    <s v="19"/>
    <s v="152"/>
    <s v="481"/>
    <s v=""/>
    <s v="8070"/>
    <s v="Dpw Adm Cost Allocation"/>
    <n v="13752"/>
    <n v="0"/>
    <n v="13752"/>
    <n v="0"/>
    <n v="13626.24"/>
    <n v="125.76"/>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242.33"/>
    <n v="81157.67"/>
    <n v="0"/>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s Commissioned Wages"/>
    <n v="0"/>
    <n v="0"/>
    <n v="0"/>
    <n v="0"/>
    <n v="0"/>
    <n v="0"/>
    <n v="0"/>
    <x v="29"/>
  </r>
  <r>
    <x v="0"/>
    <s v="-"/>
    <x v="29"/>
    <x v="0"/>
    <s v="19"/>
    <s v="152"/>
    <s v="482"/>
    <s v=""/>
    <s v="5200_105"/>
    <s v="Other Personal Services Special Duty"/>
    <n v="2300"/>
    <n v="0"/>
    <n v="2300"/>
    <n v="0"/>
    <n v="0"/>
    <n v="2300"/>
    <n v="0"/>
    <x v="29"/>
  </r>
  <r>
    <x v="0"/>
    <s v="-"/>
    <x v="29"/>
    <x v="0"/>
    <s v="19"/>
    <s v="152"/>
    <s v="482"/>
    <s v=""/>
    <s v="5200_110"/>
    <s v="Other Personal Services On-Call"/>
    <n v="0"/>
    <n v="0"/>
    <n v="0"/>
    <n v="0"/>
    <n v="0"/>
    <n v="0"/>
    <n v="0"/>
    <x v="29"/>
  </r>
  <r>
    <x v="0"/>
    <s v="-"/>
    <x v="29"/>
    <x v="0"/>
    <s v="19"/>
    <s v="152"/>
    <s v="482"/>
    <s v=""/>
    <s v="5200_115"/>
    <s v="Other Personal Services Other Compensation"/>
    <n v="0"/>
    <n v="0"/>
    <n v="0"/>
    <n v="0"/>
    <n v="163.04"/>
    <n v="-163.04"/>
    <n v="0"/>
    <x v="29"/>
  </r>
  <r>
    <x v="0"/>
    <s v="-"/>
    <x v="29"/>
    <x v="0"/>
    <s v="19"/>
    <s v="152"/>
    <s v="482"/>
    <s v=""/>
    <s v="5200_120"/>
    <s v="Other Personal Services Shift Differential"/>
    <n v="0"/>
    <n v="0"/>
    <n v="0"/>
    <n v="0"/>
    <n v="23.2"/>
    <n v="-23.2"/>
    <n v="0"/>
    <x v="29"/>
  </r>
  <r>
    <x v="0"/>
    <s v="-"/>
    <x v="29"/>
    <x v="0"/>
    <s v="19"/>
    <s v="152"/>
    <s v="482"/>
    <s v=""/>
    <s v="5400_100"/>
    <s v="Employee Benefits FICA"/>
    <n v="11287"/>
    <n v="0"/>
    <n v="11287"/>
    <n v="0"/>
    <n v="2916.65"/>
    <n v="8370.35"/>
    <n v="0"/>
    <x v="29"/>
  </r>
  <r>
    <x v="0"/>
    <s v="-"/>
    <x v="29"/>
    <x v="0"/>
    <s v="19"/>
    <s v="152"/>
    <s v="482"/>
    <s v=""/>
    <s v="5400_115"/>
    <s v="Employee Benefits Retirement B"/>
    <n v="6575"/>
    <n v="0"/>
    <n v="6575"/>
    <n v="0"/>
    <n v="4456.53"/>
    <n v="2118.4699999999998"/>
    <n v="0"/>
    <x v="29"/>
  </r>
  <r>
    <x v="0"/>
    <s v="-"/>
    <x v="29"/>
    <x v="0"/>
    <s v="19"/>
    <s v="152"/>
    <s v="482"/>
    <s v=""/>
    <s v="5400_130"/>
    <s v="Employee Benefits Dental Insurance"/>
    <n v="0"/>
    <n v="0"/>
    <n v="0"/>
    <n v="0"/>
    <n v="473.59"/>
    <n v="-473.59"/>
    <n v="0"/>
    <x v="29"/>
  </r>
  <r>
    <x v="0"/>
    <s v="-"/>
    <x v="29"/>
    <x v="0"/>
    <s v="19"/>
    <s v="152"/>
    <s v="482"/>
    <s v=""/>
    <s v="5400_135"/>
    <s v="Employee Benefits Life Insurance"/>
    <n v="0"/>
    <n v="0"/>
    <n v="0"/>
    <n v="0"/>
    <n v="265.27999999999997"/>
    <n v="-265.27999999999997"/>
    <n v="0"/>
    <x v="29"/>
  </r>
  <r>
    <x v="0"/>
    <s v="-"/>
    <x v="29"/>
    <x v="0"/>
    <s v="19"/>
    <s v="152"/>
    <s v="482"/>
    <s v=""/>
    <s v="6210"/>
    <s v="Small Tools and Equipment"/>
    <n v="1500"/>
    <n v="0"/>
    <n v="1500"/>
    <n v="0"/>
    <n v="51.8"/>
    <n v="1448.2"/>
    <n v="0"/>
    <x v="29"/>
  </r>
  <r>
    <x v="0"/>
    <s v="-"/>
    <x v="29"/>
    <x v="0"/>
    <s v="19"/>
    <s v="152"/>
    <s v="482"/>
    <s v=""/>
    <s v="6212"/>
    <s v="Fuel"/>
    <n v="25042"/>
    <n v="0"/>
    <n v="25042"/>
    <n v="0"/>
    <n v="18802.330000000002"/>
    <n v="6239.67"/>
    <n v="8639.5300000000007"/>
    <x v="29"/>
  </r>
  <r>
    <x v="0"/>
    <s v="-"/>
    <x v="29"/>
    <x v="0"/>
    <s v="19"/>
    <s v="152"/>
    <s v="482"/>
    <s v=""/>
    <s v="6276"/>
    <s v="Field Supplies&amp;Materials"/>
    <n v="3800"/>
    <n v="0"/>
    <n v="3800"/>
    <n v="0"/>
    <n v="1326.94"/>
    <n v="2473.06"/>
    <n v="0"/>
    <x v="29"/>
  </r>
  <r>
    <x v="0"/>
    <s v="-"/>
    <x v="29"/>
    <x v="0"/>
    <s v="19"/>
    <s v="152"/>
    <s v="482"/>
    <s v=""/>
    <s v="6300_145"/>
    <s v="Repair &amp; Maintenance Concrete"/>
    <n v="135650"/>
    <n v="0"/>
    <n v="135650"/>
    <n v="25680.82"/>
    <n v="59211.21"/>
    <n v="50757.97"/>
    <n v="25598.94"/>
    <x v="29"/>
  </r>
  <r>
    <x v="0"/>
    <s v="-"/>
    <x v="29"/>
    <x v="0"/>
    <s v="19"/>
    <s v="152"/>
    <s v="482"/>
    <s v=""/>
    <s v="6300_175"/>
    <s v="Repair &amp; Maintenance Landscape materials"/>
    <n v="10000"/>
    <n v="0"/>
    <n v="10000"/>
    <n v="630"/>
    <n v="1374.5"/>
    <n v="7995.5"/>
    <n v="225"/>
    <x v="29"/>
  </r>
  <r>
    <x v="0"/>
    <s v="-"/>
    <x v="29"/>
    <x v="0"/>
    <s v="19"/>
    <s v="152"/>
    <s v="482"/>
    <s v=""/>
    <s v="6700_105"/>
    <s v="Travel &amp; Training Special Training"/>
    <n v="500"/>
    <n v="0"/>
    <n v="500"/>
    <n v="0"/>
    <n v="0"/>
    <n v="500"/>
    <n v="0"/>
    <x v="29"/>
  </r>
  <r>
    <x v="0"/>
    <s v="-"/>
    <x v="29"/>
    <x v="0"/>
    <s v="19"/>
    <s v="152"/>
    <s v="482"/>
    <s v=""/>
    <s v="8005"/>
    <s v="Vehicle/Equipment Repairs"/>
    <n v="49217"/>
    <n v="0"/>
    <n v="49217"/>
    <n v="0"/>
    <n v="92255.33"/>
    <n v="-43038.33"/>
    <n v="37602.550000000003"/>
    <x v="29"/>
  </r>
  <r>
    <x v="0"/>
    <s v="-"/>
    <x v="29"/>
    <x v="0"/>
    <s v="19"/>
    <s v="152"/>
    <s v="482"/>
    <s v=""/>
    <s v="8070"/>
    <s v="Dpw Adm Cost Allocation"/>
    <n v="13752"/>
    <n v="0"/>
    <n v="13752"/>
    <n v="0"/>
    <n v="0"/>
    <n v="13752"/>
    <n v="0"/>
    <x v="29"/>
  </r>
  <r>
    <x v="0"/>
    <s v="-"/>
    <x v="30"/>
    <x v="0"/>
    <s v="19"/>
    <s v="153"/>
    <s v=""/>
    <s v=""/>
    <s v="5000_100"/>
    <s v="Salaries and Wages Regular, Full Time"/>
    <n v="117611"/>
    <n v="0"/>
    <n v="117611"/>
    <n v="0"/>
    <n v="57412.25"/>
    <n v="60198.75"/>
    <n v="11029.17"/>
    <x v="30"/>
  </r>
  <r>
    <x v="0"/>
    <s v="-"/>
    <x v="30"/>
    <x v="0"/>
    <s v="19"/>
    <s v="153"/>
    <s v=""/>
    <s v=""/>
    <s v="5000_110"/>
    <s v="Salaries and Wages Regular Part Time"/>
    <n v="0"/>
    <n v="0"/>
    <n v="0"/>
    <n v="0"/>
    <n v="0"/>
    <n v="0"/>
    <n v="0"/>
    <x v="30"/>
  </r>
  <r>
    <x v="0"/>
    <s v="-"/>
    <x v="30"/>
    <x v="0"/>
    <s v="19"/>
    <s v="153"/>
    <s v=""/>
    <s v=""/>
    <s v="5000_115"/>
    <s v="Salaries and Wages Seasonal/Temporary"/>
    <n v="0"/>
    <n v="0"/>
    <n v="0"/>
    <n v="0"/>
    <n v="432"/>
    <n v="-432"/>
    <n v="0"/>
    <x v="30"/>
  </r>
  <r>
    <x v="0"/>
    <s v="-"/>
    <x v="30"/>
    <x v="0"/>
    <s v="19"/>
    <s v="153"/>
    <s v=""/>
    <s v=""/>
    <s v="5100"/>
    <s v="Overtime"/>
    <n v="8500"/>
    <n v="0"/>
    <n v="8500"/>
    <n v="0"/>
    <n v="6082.86"/>
    <n v="2417.14"/>
    <n v="1414.4"/>
    <x v="30"/>
  </r>
  <r>
    <x v="0"/>
    <s v="-"/>
    <x v="30"/>
    <x v="0"/>
    <s v="19"/>
    <s v="153"/>
    <s v=""/>
    <s v=""/>
    <s v="5200_100"/>
    <s v="Other Personal Services Commissioned Wages"/>
    <n v="0"/>
    <n v="0"/>
    <n v="0"/>
    <n v="0"/>
    <n v="0"/>
    <n v="0"/>
    <n v="0"/>
    <x v="30"/>
  </r>
  <r>
    <x v="0"/>
    <s v="-"/>
    <x v="30"/>
    <x v="0"/>
    <s v="19"/>
    <s v="153"/>
    <s v=""/>
    <s v=""/>
    <s v="5200_105"/>
    <s v="Other Personal Services Special Duty"/>
    <n v="9200"/>
    <n v="0"/>
    <n v="9200"/>
    <n v="0"/>
    <n v="0"/>
    <n v="9200"/>
    <n v="0"/>
    <x v="30"/>
  </r>
  <r>
    <x v="0"/>
    <s v="-"/>
    <x v="30"/>
    <x v="0"/>
    <s v="19"/>
    <s v="153"/>
    <s v=""/>
    <s v=""/>
    <s v="5200_110"/>
    <s v="Other Personal Services On-Call"/>
    <n v="0"/>
    <n v="0"/>
    <n v="0"/>
    <n v="0"/>
    <n v="30"/>
    <n v="-30"/>
    <n v="30"/>
    <x v="30"/>
  </r>
  <r>
    <x v="0"/>
    <s v="-"/>
    <x v="30"/>
    <x v="0"/>
    <s v="19"/>
    <s v="153"/>
    <s v=""/>
    <s v=""/>
    <s v="5200_115"/>
    <s v="Other Personal Services Other Compensation"/>
    <n v="6100"/>
    <n v="0"/>
    <n v="6100"/>
    <n v="0"/>
    <n v="3914.82"/>
    <n v="2185.1799999999998"/>
    <n v="349.82"/>
    <x v="30"/>
  </r>
  <r>
    <x v="0"/>
    <s v="-"/>
    <x v="30"/>
    <x v="0"/>
    <s v="19"/>
    <s v="153"/>
    <s v=""/>
    <s v=""/>
    <s v="5200_125"/>
    <s v="Other Personal Services Taxable Reimbursements"/>
    <n v="0"/>
    <n v="0"/>
    <n v="0"/>
    <n v="0"/>
    <n v="0"/>
    <n v="0"/>
    <n v="0"/>
    <x v="30"/>
  </r>
  <r>
    <x v="0"/>
    <s v="-"/>
    <x v="30"/>
    <x v="0"/>
    <s v="19"/>
    <s v="153"/>
    <s v=""/>
    <s v=""/>
    <s v="5200_130"/>
    <s v="Other Personal Services Allowance Taxable"/>
    <n v="0"/>
    <n v="0"/>
    <n v="0"/>
    <n v="0"/>
    <n v="2026.91"/>
    <n v="-2026.91"/>
    <n v="521.15"/>
    <x v="30"/>
  </r>
  <r>
    <x v="0"/>
    <s v="-"/>
    <x v="30"/>
    <x v="0"/>
    <s v="19"/>
    <s v="153"/>
    <s v=""/>
    <s v=""/>
    <s v="5400_100"/>
    <s v="Employee Benefits FICA"/>
    <n v="10818"/>
    <n v="0"/>
    <n v="10818"/>
    <n v="0"/>
    <n v="5436.19"/>
    <n v="5381.81"/>
    <n v="1000.38"/>
    <x v="30"/>
  </r>
  <r>
    <x v="0"/>
    <s v="-"/>
    <x v="30"/>
    <x v="0"/>
    <s v="19"/>
    <s v="153"/>
    <s v=""/>
    <s v=""/>
    <s v="5400_115"/>
    <s v="Employee Benefits Retirement B"/>
    <n v="6880"/>
    <n v="0"/>
    <n v="6880"/>
    <n v="0"/>
    <n v="6705.82"/>
    <n v="174.18"/>
    <n v="1179.3900000000001"/>
    <x v="30"/>
  </r>
  <r>
    <x v="0"/>
    <s v="-"/>
    <x v="30"/>
    <x v="0"/>
    <s v="19"/>
    <s v="153"/>
    <s v=""/>
    <s v=""/>
    <s v="5400_120"/>
    <s v="Employee Benefits Workers Compensation"/>
    <n v="4500"/>
    <n v="0"/>
    <n v="4500"/>
    <n v="0"/>
    <n v="2853.48"/>
    <n v="1646.52"/>
    <n v="475.58"/>
    <x v="30"/>
  </r>
  <r>
    <x v="0"/>
    <s v="-"/>
    <x v="30"/>
    <x v="0"/>
    <s v="19"/>
    <s v="153"/>
    <s v=""/>
    <s v=""/>
    <s v="5400_125"/>
    <s v="Employee Benefits Health Insurance"/>
    <n v="7863"/>
    <n v="0"/>
    <n v="7863"/>
    <n v="0"/>
    <n v="0"/>
    <n v="7863"/>
    <n v="0"/>
    <x v="30"/>
  </r>
  <r>
    <x v="0"/>
    <s v="-"/>
    <x v="30"/>
    <x v="0"/>
    <s v="19"/>
    <s v="153"/>
    <s v=""/>
    <s v=""/>
    <s v="5400_130"/>
    <s v="Employee Benefits Dental Insurance"/>
    <n v="2205"/>
    <n v="0"/>
    <n v="2205"/>
    <n v="0"/>
    <n v="861.2"/>
    <n v="1343.8"/>
    <n v="151.38"/>
    <x v="30"/>
  </r>
  <r>
    <x v="0"/>
    <s v="-"/>
    <x v="30"/>
    <x v="0"/>
    <s v="19"/>
    <s v="153"/>
    <s v=""/>
    <s v=""/>
    <s v="5400_135"/>
    <s v="Employee Benefits Life Insurance"/>
    <n v="290"/>
    <n v="0"/>
    <n v="290"/>
    <n v="0"/>
    <n v="591.23"/>
    <n v="-301.23"/>
    <n v="117.88"/>
    <x v="30"/>
  </r>
  <r>
    <x v="0"/>
    <s v="-"/>
    <x v="30"/>
    <x v="0"/>
    <s v="19"/>
    <s v="153"/>
    <s v=""/>
    <s v=""/>
    <s v="5400_145"/>
    <s v="Employee Benefits Employee Parking"/>
    <n v="50"/>
    <n v="0"/>
    <n v="50"/>
    <n v="0"/>
    <n v="0"/>
    <n v="50"/>
    <n v="0"/>
    <x v="30"/>
  </r>
  <r>
    <x v="0"/>
    <s v="-"/>
    <x v="30"/>
    <x v="0"/>
    <s v="19"/>
    <s v="153"/>
    <s v=""/>
    <s v=""/>
    <s v="6202"/>
    <s v="Printing/Copying/Paper Mgt"/>
    <n v="1000"/>
    <n v="0"/>
    <n v="1000"/>
    <n v="0"/>
    <n v="0"/>
    <n v="1000"/>
    <n v="0"/>
    <x v="30"/>
  </r>
  <r>
    <x v="0"/>
    <s v="-"/>
    <x v="30"/>
    <x v="0"/>
    <s v="19"/>
    <s v="153"/>
    <s v=""/>
    <s v=""/>
    <s v="6203"/>
    <s v="Dues/Subscriptions"/>
    <n v="200"/>
    <n v="0"/>
    <n v="200"/>
    <n v="0"/>
    <n v="0"/>
    <n v="200"/>
    <n v="0"/>
    <x v="30"/>
  </r>
  <r>
    <x v="0"/>
    <s v="-"/>
    <x v="30"/>
    <x v="0"/>
    <s v="19"/>
    <s v="153"/>
    <s v=""/>
    <s v=""/>
    <s v="6208"/>
    <s v="Special Supplies"/>
    <n v="500"/>
    <n v="0"/>
    <n v="500"/>
    <n v="0"/>
    <n v="54.12"/>
    <n v="445.88"/>
    <n v="0"/>
    <x v="30"/>
  </r>
  <r>
    <x v="0"/>
    <s v="-"/>
    <x v="30"/>
    <x v="0"/>
    <s v="19"/>
    <s v="153"/>
    <s v=""/>
    <s v=""/>
    <s v="6210"/>
    <s v="Small Tools and Equipment"/>
    <n v="10000"/>
    <n v="0"/>
    <n v="10000"/>
    <n v="0"/>
    <n v="9794.5"/>
    <n v="205.5"/>
    <n v="8514.5"/>
    <x v="30"/>
  </r>
  <r>
    <x v="0"/>
    <s v="-"/>
    <x v="30"/>
    <x v="0"/>
    <s v="19"/>
    <s v="153"/>
    <s v=""/>
    <s v=""/>
    <s v="6212"/>
    <s v="Fuel"/>
    <n v="43205"/>
    <n v="0"/>
    <n v="43205"/>
    <n v="0"/>
    <n v="20873.91"/>
    <n v="22331.09"/>
    <n v="3662.42"/>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235"/>
    <n v="0"/>
    <n v="2265"/>
    <n v="0"/>
    <x v="30"/>
  </r>
  <r>
    <x v="0"/>
    <s v="-"/>
    <x v="30"/>
    <x v="0"/>
    <s v="19"/>
    <s v="153"/>
    <s v=""/>
    <s v=""/>
    <s v="6400_127"/>
    <s v="Utilities Cellular Communications"/>
    <n v="500"/>
    <n v="0"/>
    <n v="500"/>
    <n v="0"/>
    <n v="185.38"/>
    <n v="314.62"/>
    <n v="61.84"/>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28957.77"/>
    <n v="118792.23"/>
    <n v="4107.3100000000004"/>
    <x v="30"/>
  </r>
  <r>
    <x v="0"/>
    <s v="-"/>
    <x v="30"/>
    <x v="0"/>
    <s v="19"/>
    <s v="153"/>
    <s v=""/>
    <s v=""/>
    <s v="7230_105"/>
    <s v="Insurance General"/>
    <n v="6200"/>
    <n v="0"/>
    <n v="6200"/>
    <n v="0"/>
    <n v="4963.5600000000004"/>
    <n v="1236.44"/>
    <n v="827.26"/>
    <x v="30"/>
  </r>
  <r>
    <x v="0"/>
    <s v="-"/>
    <x v="30"/>
    <x v="0"/>
    <s v="19"/>
    <s v="153"/>
    <s v=""/>
    <s v=""/>
    <s v="7230_115"/>
    <s v="Insurance Claims and Expenses"/>
    <n v="1300"/>
    <n v="0"/>
    <n v="1300"/>
    <n v="0"/>
    <n v="500.52"/>
    <n v="799.48"/>
    <n v="83.42"/>
    <x v="30"/>
  </r>
  <r>
    <x v="0"/>
    <s v="-"/>
    <x v="30"/>
    <x v="0"/>
    <s v="19"/>
    <s v="153"/>
    <s v=""/>
    <s v=""/>
    <s v="8005"/>
    <s v="Vehicle/Equipment Repairs"/>
    <n v="45000"/>
    <n v="0"/>
    <n v="45000"/>
    <n v="0"/>
    <n v="21748.84"/>
    <n v="23251.16"/>
    <n v="1053.43"/>
    <x v="30"/>
  </r>
  <r>
    <x v="0"/>
    <s v="-"/>
    <x v="30"/>
    <x v="0"/>
    <s v="19"/>
    <s v="153"/>
    <s v=""/>
    <s v=""/>
    <s v="8015"/>
    <s v="Indirect Fees"/>
    <n v="13000"/>
    <n v="0"/>
    <n v="13000"/>
    <n v="0"/>
    <n v="8508.18"/>
    <n v="4491.82"/>
    <n v="1418.03"/>
    <x v="30"/>
  </r>
  <r>
    <x v="0"/>
    <s v="-"/>
    <x v="30"/>
    <x v="0"/>
    <s v="19"/>
    <s v="153"/>
    <s v=""/>
    <s v=""/>
    <s v="8016"/>
    <s v="Risk Management"/>
    <n v="450"/>
    <n v="0"/>
    <n v="450"/>
    <n v="0"/>
    <n v="201.48"/>
    <n v="248.52"/>
    <n v="33.58"/>
    <x v="30"/>
  </r>
  <r>
    <x v="0"/>
    <s v="-"/>
    <x v="30"/>
    <x v="0"/>
    <s v="19"/>
    <s v="153"/>
    <s v=""/>
    <s v=""/>
    <s v="8070"/>
    <s v="Dpw Adm Cost Allocation"/>
    <n v="23699"/>
    <n v="0"/>
    <n v="23699"/>
    <n v="0"/>
    <n v="11849.52"/>
    <n v="11849.48"/>
    <n v="1974.92"/>
    <x v="30"/>
  </r>
  <r>
    <x v="0"/>
    <s v="-"/>
    <x v="30"/>
    <x v="0"/>
    <s v="19"/>
    <s v="153"/>
    <s v=""/>
    <s v=""/>
    <s v="8075"/>
    <s v="Dpw Eng Cost Allocation"/>
    <n v="21034"/>
    <n v="0"/>
    <n v="21034"/>
    <n v="0"/>
    <n v="2354.61"/>
    <n v="18679.39"/>
    <n v="0"/>
    <x v="30"/>
  </r>
  <r>
    <x v="0"/>
    <s v="-"/>
    <x v="30"/>
    <x v="0"/>
    <s v="19"/>
    <s v="153"/>
    <s v=""/>
    <s v=""/>
    <s v="8085"/>
    <s v="Payment in Lieu of Rent"/>
    <n v="13445"/>
    <n v="0"/>
    <n v="13445"/>
    <n v="0"/>
    <n v="6722.46"/>
    <n v="6722.54"/>
    <n v="1120.4100000000001"/>
    <x v="30"/>
  </r>
  <r>
    <x v="0"/>
    <s v="-"/>
    <x v="31"/>
    <x v="0"/>
    <s v="19"/>
    <s v="154"/>
    <s v=""/>
    <s v=""/>
    <s v="5000_100"/>
    <s v="Salaries and Wages Regular, Full Time"/>
    <n v="248459"/>
    <n v="0"/>
    <n v="248459"/>
    <n v="0"/>
    <n v="95280.21"/>
    <n v="153178.79"/>
    <n v="18404.78"/>
    <x v="31"/>
  </r>
  <r>
    <x v="0"/>
    <s v="-"/>
    <x v="31"/>
    <x v="0"/>
    <s v="19"/>
    <s v="154"/>
    <s v=""/>
    <s v=""/>
    <s v="5000_115"/>
    <s v="Salaries and Wages Seasonal/Temporary"/>
    <n v="0"/>
    <n v="0"/>
    <n v="0"/>
    <n v="0"/>
    <n v="0"/>
    <n v="0"/>
    <n v="0"/>
    <x v="31"/>
  </r>
  <r>
    <x v="0"/>
    <s v="-"/>
    <x v="31"/>
    <x v="0"/>
    <s v="19"/>
    <s v="154"/>
    <s v=""/>
    <s v=""/>
    <s v="5100"/>
    <s v="Overtime"/>
    <n v="4000"/>
    <n v="0"/>
    <n v="4000"/>
    <n v="0"/>
    <n v="676.28"/>
    <n v="3323.72"/>
    <n v="0"/>
    <x v="31"/>
  </r>
  <r>
    <x v="0"/>
    <s v="-"/>
    <x v="31"/>
    <x v="0"/>
    <s v="19"/>
    <s v="154"/>
    <s v=""/>
    <s v=""/>
    <s v="5200_100"/>
    <s v="Other Personal Services Commissioned Wages"/>
    <n v="0"/>
    <n v="0"/>
    <n v="0"/>
    <n v="0"/>
    <n v="0"/>
    <n v="0"/>
    <n v="0"/>
    <x v="31"/>
  </r>
  <r>
    <x v="0"/>
    <s v="-"/>
    <x v="31"/>
    <x v="0"/>
    <s v="19"/>
    <s v="154"/>
    <s v=""/>
    <s v=""/>
    <s v="5200_105"/>
    <s v="Other Personal Services Special Duty"/>
    <n v="5400"/>
    <n v="0"/>
    <n v="5400"/>
    <n v="0"/>
    <n v="0"/>
    <n v="5400"/>
    <n v="0"/>
    <x v="31"/>
  </r>
  <r>
    <x v="0"/>
    <s v="-"/>
    <x v="31"/>
    <x v="0"/>
    <s v="19"/>
    <s v="154"/>
    <s v=""/>
    <s v=""/>
    <s v="5200_115"/>
    <s v="Other Personal Services Other Compensation"/>
    <n v="1600"/>
    <n v="0"/>
    <n v="1600"/>
    <n v="0"/>
    <n v="3230.54"/>
    <n v="-1630.54"/>
    <n v="399.87"/>
    <x v="31"/>
  </r>
  <r>
    <x v="0"/>
    <s v="-"/>
    <x v="31"/>
    <x v="0"/>
    <s v="19"/>
    <s v="154"/>
    <s v=""/>
    <s v=""/>
    <s v="5200_125"/>
    <s v="Other Personal Services Taxable Reimbursements"/>
    <n v="0"/>
    <n v="0"/>
    <n v="0"/>
    <n v="0"/>
    <n v="0"/>
    <n v="0"/>
    <n v="0"/>
    <x v="31"/>
  </r>
  <r>
    <x v="0"/>
    <s v="-"/>
    <x v="31"/>
    <x v="0"/>
    <s v="19"/>
    <s v="154"/>
    <s v=""/>
    <s v=""/>
    <s v="5200_130"/>
    <s v="Other Personal Services Allowance Taxable"/>
    <n v="0"/>
    <n v="0"/>
    <n v="0"/>
    <n v="0"/>
    <n v="5938.98"/>
    <n v="-5938.98"/>
    <n v="921.15"/>
    <x v="31"/>
  </r>
  <r>
    <x v="0"/>
    <s v="-"/>
    <x v="31"/>
    <x v="0"/>
    <s v="19"/>
    <s v="154"/>
    <s v=""/>
    <s v=""/>
    <s v="5400_100"/>
    <s v="Employee Benefits FICA"/>
    <n v="19925"/>
    <n v="0"/>
    <n v="19925"/>
    <n v="0"/>
    <n v="8071.37"/>
    <n v="11853.63"/>
    <n v="1459.04"/>
    <x v="31"/>
  </r>
  <r>
    <x v="0"/>
    <s v="-"/>
    <x v="31"/>
    <x v="0"/>
    <s v="19"/>
    <s v="154"/>
    <s v=""/>
    <s v=""/>
    <s v="5400_115"/>
    <s v="Employee Benefits Retirement B"/>
    <n v="14534"/>
    <n v="0"/>
    <n v="14534"/>
    <n v="0"/>
    <n v="14961.9"/>
    <n v="-427.9"/>
    <n v="2784.99"/>
    <x v="31"/>
  </r>
  <r>
    <x v="0"/>
    <s v="-"/>
    <x v="31"/>
    <x v="0"/>
    <s v="19"/>
    <s v="154"/>
    <s v=""/>
    <s v=""/>
    <s v="5400_120"/>
    <s v="Employee Benefits Workers Compensation"/>
    <n v="3626"/>
    <n v="0"/>
    <n v="3626"/>
    <n v="0"/>
    <n v="0"/>
    <n v="3626"/>
    <n v="0"/>
    <x v="31"/>
  </r>
  <r>
    <x v="0"/>
    <s v="-"/>
    <x v="31"/>
    <x v="0"/>
    <s v="19"/>
    <s v="154"/>
    <s v=""/>
    <s v=""/>
    <s v="5400_130"/>
    <s v="Employee Benefits Dental Insurance"/>
    <n v="2940"/>
    <n v="0"/>
    <n v="2940"/>
    <n v="0"/>
    <n v="1348.43"/>
    <n v="1591.57"/>
    <n v="210.81"/>
    <x v="31"/>
  </r>
  <r>
    <x v="0"/>
    <s v="-"/>
    <x v="31"/>
    <x v="0"/>
    <s v="19"/>
    <s v="154"/>
    <s v=""/>
    <s v=""/>
    <s v="5400_135"/>
    <s v="Employee Benefits Life Insurance"/>
    <n v="0"/>
    <n v="0"/>
    <n v="0"/>
    <n v="0"/>
    <n v="627"/>
    <n v="-627"/>
    <n v="120"/>
    <x v="31"/>
  </r>
  <r>
    <x v="0"/>
    <s v="-"/>
    <x v="31"/>
    <x v="0"/>
    <s v="19"/>
    <s v="154"/>
    <s v=""/>
    <s v=""/>
    <s v="6000"/>
    <s v="Office Supplies"/>
    <n v="0"/>
    <n v="0"/>
    <n v="0"/>
    <n v="0"/>
    <n v="0"/>
    <n v="0"/>
    <n v="0"/>
    <x v="31"/>
  </r>
  <r>
    <x v="0"/>
    <s v="-"/>
    <x v="31"/>
    <x v="0"/>
    <s v="19"/>
    <s v="154"/>
    <s v=""/>
    <s v=""/>
    <s v="6020"/>
    <s v="Office Equipment"/>
    <n v="5000"/>
    <n v="-1800"/>
    <n v="3200"/>
    <n v="0"/>
    <n v="0"/>
    <n v="3200"/>
    <n v="0"/>
    <x v="31"/>
  </r>
  <r>
    <x v="0"/>
    <s v="-"/>
    <x v="31"/>
    <x v="0"/>
    <s v="19"/>
    <s v="154"/>
    <s v=""/>
    <s v=""/>
    <s v="6025"/>
    <s v="Furnishings"/>
    <n v="500"/>
    <n v="1000"/>
    <n v="1500"/>
    <n v="0"/>
    <n v="0"/>
    <n v="1500"/>
    <n v="0"/>
    <x v="31"/>
  </r>
  <r>
    <x v="0"/>
    <s v="-"/>
    <x v="31"/>
    <x v="0"/>
    <s v="19"/>
    <s v="154"/>
    <s v=""/>
    <s v=""/>
    <s v="6202"/>
    <s v="Printing/Copying/Paper Mgt"/>
    <n v="2000"/>
    <n v="0"/>
    <n v="2000"/>
    <n v="0"/>
    <n v="1528"/>
    <n v="472"/>
    <n v="0"/>
    <x v="31"/>
  </r>
  <r>
    <x v="0"/>
    <s v="-"/>
    <x v="31"/>
    <x v="0"/>
    <s v="19"/>
    <s v="154"/>
    <s v=""/>
    <s v=""/>
    <s v="6203"/>
    <s v="Dues/Subscriptions"/>
    <n v="800"/>
    <n v="0"/>
    <n v="800"/>
    <n v="0"/>
    <n v="646.71"/>
    <n v="153.29"/>
    <n v="0"/>
    <x v="31"/>
  </r>
  <r>
    <x v="0"/>
    <s v="-"/>
    <x v="31"/>
    <x v="0"/>
    <s v="19"/>
    <s v="154"/>
    <s v=""/>
    <s v=""/>
    <s v="6214"/>
    <s v="Clothing And Uniforms"/>
    <n v="1700"/>
    <n v="0"/>
    <n v="1700"/>
    <n v="0"/>
    <n v="126"/>
    <n v="1574"/>
    <n v="0"/>
    <x v="31"/>
  </r>
  <r>
    <x v="0"/>
    <s v="-"/>
    <x v="31"/>
    <x v="0"/>
    <s v="19"/>
    <s v="154"/>
    <s v=""/>
    <s v=""/>
    <s v="6350"/>
    <s v="Legal Notice &amp; Advertising"/>
    <n v="0"/>
    <n v="800"/>
    <n v="800"/>
    <n v="0"/>
    <n v="0"/>
    <n v="800"/>
    <n v="0"/>
    <x v="31"/>
  </r>
  <r>
    <x v="0"/>
    <s v="-"/>
    <x v="31"/>
    <x v="0"/>
    <s v="19"/>
    <s v="154"/>
    <s v=""/>
    <s v=""/>
    <s v="6400_125"/>
    <s v="Utilities Telecommunications"/>
    <n v="6200"/>
    <n v="0"/>
    <n v="6200"/>
    <n v="721.42"/>
    <n v="2680.58"/>
    <n v="2798"/>
    <n v="204.69"/>
    <x v="31"/>
  </r>
  <r>
    <x v="0"/>
    <s v="-"/>
    <x v="31"/>
    <x v="0"/>
    <s v="19"/>
    <s v="154"/>
    <s v=""/>
    <s v=""/>
    <s v="6500_118"/>
    <s v="Professional and Consultant Services Contractual Services"/>
    <n v="25000"/>
    <n v="0"/>
    <n v="25000"/>
    <n v="0"/>
    <n v="0"/>
    <n v="25000"/>
    <n v="0"/>
    <x v="31"/>
  </r>
  <r>
    <x v="0"/>
    <s v="-"/>
    <x v="31"/>
    <x v="0"/>
    <s v="19"/>
    <s v="154"/>
    <s v=""/>
    <s v=""/>
    <s v="6500_142"/>
    <s v="Professional and Consultant Services Marketing and Promotion"/>
    <n v="2400"/>
    <n v="0"/>
    <n v="2400"/>
    <n v="0"/>
    <n v="0"/>
    <n v="2400"/>
    <n v="0"/>
    <x v="31"/>
  </r>
  <r>
    <x v="0"/>
    <s v="-"/>
    <x v="31"/>
    <x v="0"/>
    <s v="19"/>
    <s v="154"/>
    <s v=""/>
    <s v=""/>
    <s v="6700_100"/>
    <s v="Travel &amp; Training Education"/>
    <n v="3000"/>
    <n v="0"/>
    <n v="3000"/>
    <n v="0"/>
    <n v="0"/>
    <n v="3000"/>
    <n v="0"/>
    <x v="31"/>
  </r>
  <r>
    <x v="0"/>
    <s v="-"/>
    <x v="31"/>
    <x v="0"/>
    <s v="19"/>
    <s v="154"/>
    <s v=""/>
    <s v=""/>
    <s v="6700_115"/>
    <s v="Travel &amp; Training Mileage"/>
    <n v="8200"/>
    <n v="0"/>
    <n v="8200"/>
    <n v="0"/>
    <n v="0"/>
    <n v="8200"/>
    <n v="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35638.019999999997"/>
    <n v="35637.980000000003"/>
    <n v="5939.67"/>
    <x v="31"/>
  </r>
  <r>
    <x v="0"/>
    <s v="-"/>
    <x v="31"/>
    <x v="0"/>
    <s v="19"/>
    <s v="154"/>
    <s v=""/>
    <s v=""/>
    <s v="8075"/>
    <s v="Dpw Eng Cost Allocation"/>
    <n v="59390"/>
    <n v="0"/>
    <n v="59390"/>
    <n v="0"/>
    <n v="0"/>
    <n v="59390"/>
    <n v="0"/>
    <x v="31"/>
  </r>
  <r>
    <x v="0"/>
    <s v="-"/>
    <x v="32"/>
    <x v="0"/>
    <s v="19"/>
    <s v="155"/>
    <s v=""/>
    <s v=""/>
    <s v="5000_100"/>
    <s v="Salaries and Wages Regular, Full Time"/>
    <n v="30739"/>
    <n v="0"/>
    <n v="30739"/>
    <n v="0"/>
    <n v="9550.24"/>
    <n v="21188.76"/>
    <n v="2808.39"/>
    <x v="32"/>
  </r>
  <r>
    <x v="0"/>
    <s v="-"/>
    <x v="32"/>
    <x v="0"/>
    <s v="19"/>
    <s v="155"/>
    <s v=""/>
    <s v=""/>
    <s v="5000_115"/>
    <s v="Salaries and Wages Seasonal/Temporary"/>
    <n v="500"/>
    <n v="0"/>
    <n v="500"/>
    <n v="0"/>
    <n v="0"/>
    <n v="500"/>
    <n v="0"/>
    <x v="32"/>
  </r>
  <r>
    <x v="0"/>
    <s v="-"/>
    <x v="32"/>
    <x v="0"/>
    <s v="19"/>
    <s v="155"/>
    <s v=""/>
    <s v=""/>
    <s v="5100"/>
    <s v="Overtime"/>
    <n v="1000"/>
    <n v="0"/>
    <n v="1000"/>
    <n v="0"/>
    <n v="87.75"/>
    <n v="912.25"/>
    <n v="10.91"/>
    <x v="32"/>
  </r>
  <r>
    <x v="0"/>
    <s v="-"/>
    <x v="32"/>
    <x v="0"/>
    <s v="19"/>
    <s v="155"/>
    <s v=""/>
    <s v=""/>
    <s v="5200_115"/>
    <s v="Other Personal Services Other Compensation"/>
    <n v="700"/>
    <n v="0"/>
    <n v="700"/>
    <n v="0"/>
    <n v="114.63"/>
    <n v="585.37"/>
    <n v="0"/>
    <x v="32"/>
  </r>
  <r>
    <x v="0"/>
    <s v="-"/>
    <x v="32"/>
    <x v="0"/>
    <s v="19"/>
    <s v="155"/>
    <s v=""/>
    <s v=""/>
    <s v="5200_120"/>
    <s v="Other Personal Services Shift Differential"/>
    <n v="1500"/>
    <n v="0"/>
    <n v="1500"/>
    <n v="0"/>
    <n v="533.78"/>
    <n v="966.22"/>
    <n v="165.32"/>
    <x v="32"/>
  </r>
  <r>
    <x v="0"/>
    <s v="-"/>
    <x v="32"/>
    <x v="0"/>
    <s v="19"/>
    <s v="155"/>
    <s v=""/>
    <s v=""/>
    <s v="5400_100"/>
    <s v="Employee Benefits FICA"/>
    <n v="3011"/>
    <n v="0"/>
    <n v="3011"/>
    <n v="0"/>
    <n v="762.18"/>
    <n v="2248.8200000000002"/>
    <n v="220.91"/>
    <x v="32"/>
  </r>
  <r>
    <x v="0"/>
    <s v="-"/>
    <x v="32"/>
    <x v="0"/>
    <s v="19"/>
    <s v="155"/>
    <s v=""/>
    <s v=""/>
    <s v="5400_115"/>
    <s v="Employee Benefits Retirement B"/>
    <n v="2086"/>
    <n v="0"/>
    <n v="2086"/>
    <n v="0"/>
    <n v="601.91"/>
    <n v="1484.09"/>
    <n v="331.03"/>
    <x v="32"/>
  </r>
  <r>
    <x v="0"/>
    <s v="-"/>
    <x v="32"/>
    <x v="0"/>
    <s v="19"/>
    <s v="155"/>
    <s v=""/>
    <s v=""/>
    <s v="5400_120"/>
    <s v="Employee Benefits Workers Compensation"/>
    <n v="532"/>
    <n v="0"/>
    <n v="532"/>
    <n v="0"/>
    <n v="0"/>
    <n v="532"/>
    <n v="0"/>
    <x v="32"/>
  </r>
  <r>
    <x v="0"/>
    <s v="-"/>
    <x v="32"/>
    <x v="0"/>
    <s v="19"/>
    <s v="155"/>
    <s v=""/>
    <s v=""/>
    <s v="5400_130"/>
    <s v="Employee Benefits Dental Insurance"/>
    <n v="919"/>
    <n v="0"/>
    <n v="919"/>
    <n v="0"/>
    <n v="102.14"/>
    <n v="816.86"/>
    <n v="30.97"/>
    <x v="32"/>
  </r>
  <r>
    <x v="0"/>
    <s v="-"/>
    <x v="32"/>
    <x v="0"/>
    <s v="19"/>
    <s v="155"/>
    <s v=""/>
    <s v=""/>
    <s v="5400_135"/>
    <s v="Employee Benefits Life Insurance"/>
    <n v="0"/>
    <n v="0"/>
    <n v="0"/>
    <n v="0"/>
    <n v="127.31"/>
    <n v="-127.31"/>
    <n v="38.299999999999997"/>
    <x v="32"/>
  </r>
  <r>
    <x v="0"/>
    <s v="-"/>
    <x v="32"/>
    <x v="0"/>
    <s v="19"/>
    <s v="155"/>
    <s v=""/>
    <s v=""/>
    <s v="6200"/>
    <s v="Medical Fees And Supplies"/>
    <n v="3000"/>
    <n v="0"/>
    <n v="3000"/>
    <n v="308.10000000000002"/>
    <n v="1136.05"/>
    <n v="1555.85"/>
    <n v="88.8"/>
    <x v="32"/>
  </r>
  <r>
    <x v="0"/>
    <s v="-"/>
    <x v="32"/>
    <x v="0"/>
    <s v="19"/>
    <s v="155"/>
    <s v=""/>
    <s v=""/>
    <s v="6206"/>
    <s v="Custodian Supplies"/>
    <n v="9500"/>
    <n v="0"/>
    <n v="9500"/>
    <n v="309"/>
    <n v="5509.91"/>
    <n v="3681.09"/>
    <n v="320"/>
    <x v="32"/>
  </r>
  <r>
    <x v="0"/>
    <s v="-"/>
    <x v="32"/>
    <x v="0"/>
    <s v="19"/>
    <s v="155"/>
    <s v=""/>
    <s v=""/>
    <s v="6214"/>
    <s v="Clothing And Uniforms"/>
    <n v="500"/>
    <n v="0"/>
    <n v="500"/>
    <n v="0"/>
    <n v="0"/>
    <n v="500"/>
    <n v="0"/>
    <x v="32"/>
  </r>
  <r>
    <x v="0"/>
    <s v="-"/>
    <x v="32"/>
    <x v="0"/>
    <s v="19"/>
    <s v="155"/>
    <s v=""/>
    <s v=""/>
    <s v="6300_100"/>
    <s v="Repair &amp; Maintenance Equipment  Parts"/>
    <n v="1000"/>
    <n v="0"/>
    <n v="1000"/>
    <n v="0"/>
    <n v="868.62"/>
    <n v="131.38"/>
    <n v="868.62"/>
    <x v="32"/>
  </r>
  <r>
    <x v="0"/>
    <s v="-"/>
    <x v="32"/>
    <x v="0"/>
    <s v="19"/>
    <s v="155"/>
    <s v=""/>
    <s v=""/>
    <s v="6400_100"/>
    <s v="Utilities Electricity"/>
    <n v="60000"/>
    <n v="0"/>
    <n v="60000"/>
    <n v="0"/>
    <n v="28543.79"/>
    <n v="31456.21"/>
    <n v="8176.83"/>
    <x v="32"/>
  </r>
  <r>
    <x v="0"/>
    <s v="-"/>
    <x v="32"/>
    <x v="0"/>
    <s v="19"/>
    <s v="155"/>
    <s v=""/>
    <s v=""/>
    <s v="6400_105"/>
    <s v="Utilities Gas"/>
    <n v="35000"/>
    <n v="0"/>
    <n v="35000"/>
    <n v="0"/>
    <n v="5110"/>
    <n v="29890"/>
    <n v="2245.04"/>
    <x v="32"/>
  </r>
  <r>
    <x v="0"/>
    <s v="-"/>
    <x v="32"/>
    <x v="0"/>
    <s v="19"/>
    <s v="155"/>
    <s v=""/>
    <s v=""/>
    <s v="6400_115"/>
    <s v="Utilities Water/Wastewater"/>
    <n v="5000"/>
    <n v="0"/>
    <n v="5000"/>
    <n v="0"/>
    <n v="1773.21"/>
    <n v="3226.79"/>
    <n v="326.64999999999998"/>
    <x v="32"/>
  </r>
  <r>
    <x v="0"/>
    <s v="-"/>
    <x v="32"/>
    <x v="0"/>
    <s v="19"/>
    <s v="155"/>
    <s v=""/>
    <s v=""/>
    <s v="6400_117"/>
    <s v="Utilities Stormwater"/>
    <n v="2300"/>
    <n v="0"/>
    <n v="2300"/>
    <n v="0"/>
    <n v="982.86"/>
    <n v="1317.14"/>
    <n v="163.81"/>
    <x v="32"/>
  </r>
  <r>
    <x v="0"/>
    <s v="-"/>
    <x v="32"/>
    <x v="0"/>
    <s v="19"/>
    <s v="155"/>
    <s v=""/>
    <s v=""/>
    <s v="6400_120"/>
    <s v="Utilities Rubbish Removal"/>
    <n v="6000"/>
    <n v="0"/>
    <n v="6000"/>
    <n v="0"/>
    <n v="2240.21"/>
    <n v="3759.79"/>
    <n v="504.68"/>
    <x v="32"/>
  </r>
  <r>
    <x v="0"/>
    <s v="-"/>
    <x v="32"/>
    <x v="0"/>
    <s v="19"/>
    <s v="155"/>
    <s v=""/>
    <s v=""/>
    <s v="6400_125"/>
    <s v="Utilities Telecommunications"/>
    <n v="3500"/>
    <n v="0"/>
    <n v="3500"/>
    <n v="0"/>
    <n v="1482.29"/>
    <n v="2017.71"/>
    <n v="246.89"/>
    <x v="32"/>
  </r>
  <r>
    <x v="0"/>
    <s v="-"/>
    <x v="32"/>
    <x v="0"/>
    <s v="19"/>
    <s v="155"/>
    <s v=""/>
    <s v=""/>
    <s v="6500_118"/>
    <s v="Professional and Consultant Services Contractual Services"/>
    <n v="16000"/>
    <n v="0"/>
    <n v="16000"/>
    <n v="1710"/>
    <n v="7546.99"/>
    <n v="6743.01"/>
    <n v="0"/>
    <x v="32"/>
  </r>
  <r>
    <x v="0"/>
    <s v="-"/>
    <x v="32"/>
    <x v="0"/>
    <s v="19"/>
    <s v="155"/>
    <s v=""/>
    <s v=""/>
    <s v="6600"/>
    <s v="Maintenance Contracts"/>
    <n v="22000"/>
    <n v="0"/>
    <n v="22000"/>
    <n v="1853.5"/>
    <n v="3787"/>
    <n v="16359.5"/>
    <n v="0"/>
    <x v="32"/>
  </r>
  <r>
    <x v="0"/>
    <s v="-"/>
    <x v="32"/>
    <x v="0"/>
    <s v="19"/>
    <s v="155"/>
    <s v=""/>
    <s v=""/>
    <s v="6615"/>
    <s v="Property Repairs"/>
    <n v="7500"/>
    <n v="0"/>
    <n v="7500"/>
    <n v="178.13"/>
    <n v="4270.59"/>
    <n v="3051.28"/>
    <n v="1300.5999999999999"/>
    <x v="32"/>
  </r>
  <r>
    <x v="0"/>
    <s v="-"/>
    <x v="32"/>
    <x v="0"/>
    <s v="19"/>
    <s v="155"/>
    <s v=""/>
    <s v=""/>
    <s v="7200_115"/>
    <s v="Rent/Lease Equipment"/>
    <n v="274924"/>
    <n v="0"/>
    <n v="274924"/>
    <n v="0"/>
    <n v="230029.55"/>
    <n v="44894.45"/>
    <n v="230029.55"/>
    <x v="32"/>
  </r>
  <r>
    <x v="0"/>
    <s v="-"/>
    <x v="32"/>
    <x v="0"/>
    <s v="19"/>
    <s v="155"/>
    <s v=""/>
    <s v=""/>
    <s v="7303"/>
    <s v="Regulatory and Bank Fees"/>
    <n v="0"/>
    <n v="0"/>
    <n v="0"/>
    <n v="1229.25"/>
    <n v="0"/>
    <n v="-1229.25"/>
    <n v="0"/>
    <x v="32"/>
  </r>
  <r>
    <x v="0"/>
    <s v="-"/>
    <x v="33"/>
    <x v="0"/>
    <s v="19"/>
    <s v="400"/>
    <s v="412"/>
    <s v=""/>
    <s v="5000_100"/>
    <s v="Salaries and Wages Regular, Full Time"/>
    <n v="0"/>
    <n v="0"/>
    <n v="0"/>
    <n v="0"/>
    <n v="0"/>
    <n v="0"/>
    <n v="0"/>
    <x v="33"/>
  </r>
  <r>
    <x v="0"/>
    <s v="-"/>
    <x v="33"/>
    <x v="0"/>
    <s v="19"/>
    <s v="400"/>
    <s v="412"/>
    <s v=""/>
    <s v="5100"/>
    <s v="Overtime"/>
    <n v="0"/>
    <n v="0"/>
    <n v="0"/>
    <n v="0"/>
    <n v="0"/>
    <n v="0"/>
    <n v="0"/>
    <x v="33"/>
  </r>
  <r>
    <x v="0"/>
    <s v="-"/>
    <x v="33"/>
    <x v="0"/>
    <s v="19"/>
    <s v="400"/>
    <s v="412"/>
    <s v=""/>
    <s v="5200_115"/>
    <s v="Other Personal Services Other Compensation"/>
    <n v="0"/>
    <n v="0"/>
    <n v="0"/>
    <n v="0"/>
    <n v="0"/>
    <n v="0"/>
    <n v="0"/>
    <x v="33"/>
  </r>
  <r>
    <x v="0"/>
    <s v="-"/>
    <x v="34"/>
    <x v="0"/>
    <s v="20"/>
    <s v="000"/>
    <s v=""/>
    <s v=""/>
    <s v="5000_100"/>
    <s v="Salaries and Wages Regular, Full Time"/>
    <n v="575873"/>
    <n v="0"/>
    <n v="575873"/>
    <n v="0"/>
    <n v="281237.86"/>
    <n v="294635.14"/>
    <n v="51247.09"/>
    <x v="34"/>
  </r>
  <r>
    <x v="0"/>
    <s v="-"/>
    <x v="34"/>
    <x v="0"/>
    <s v="20"/>
    <s v="000"/>
    <s v=""/>
    <s v=""/>
    <s v="5100"/>
    <s v="Overtime"/>
    <n v="500"/>
    <n v="0"/>
    <n v="500"/>
    <n v="0"/>
    <n v="0"/>
    <n v="500"/>
    <n v="0"/>
    <x v="34"/>
  </r>
  <r>
    <x v="0"/>
    <s v="-"/>
    <x v="34"/>
    <x v="0"/>
    <s v="20"/>
    <s v="000"/>
    <s v=""/>
    <s v=""/>
    <s v="5200_115"/>
    <s v="Other Personal Services Other Compensation"/>
    <n v="1700"/>
    <n v="0"/>
    <n v="1700"/>
    <n v="0"/>
    <n v="2105.11"/>
    <n v="-405.11"/>
    <n v="0"/>
    <x v="34"/>
  </r>
  <r>
    <x v="0"/>
    <s v="-"/>
    <x v="34"/>
    <x v="0"/>
    <s v="20"/>
    <s v="000"/>
    <s v=""/>
    <s v=""/>
    <s v="5200_130"/>
    <s v="Other Personal Services Allowance Taxable"/>
    <n v="0"/>
    <n v="0"/>
    <n v="0"/>
    <n v="0"/>
    <n v="10238"/>
    <n v="-10238"/>
    <n v="1485"/>
    <x v="34"/>
  </r>
  <r>
    <x v="0"/>
    <s v="-"/>
    <x v="34"/>
    <x v="0"/>
    <s v="20"/>
    <s v="000"/>
    <s v=""/>
    <s v=""/>
    <s v="5400_100"/>
    <s v="Employee Benefits FICA"/>
    <n v="44281"/>
    <n v="0"/>
    <n v="44281"/>
    <n v="0"/>
    <n v="22465.360000000001"/>
    <n v="21815.64"/>
    <n v="3672.29"/>
    <x v="34"/>
  </r>
  <r>
    <x v="0"/>
    <s v="-"/>
    <x v="34"/>
    <x v="0"/>
    <s v="20"/>
    <s v="000"/>
    <s v=""/>
    <s v=""/>
    <s v="5400_115"/>
    <s v="Employee Benefits Retirement B"/>
    <n v="33796"/>
    <n v="0"/>
    <n v="33796"/>
    <n v="0"/>
    <n v="38571.550000000003"/>
    <n v="-4775.55"/>
    <n v="7589.65"/>
    <x v="34"/>
  </r>
  <r>
    <x v="0"/>
    <s v="-"/>
    <x v="34"/>
    <x v="0"/>
    <s v="20"/>
    <s v="000"/>
    <s v=""/>
    <s v=""/>
    <s v="5400_120"/>
    <s v="Employee Benefits Workers Compensation"/>
    <n v="11181"/>
    <n v="0"/>
    <n v="11181"/>
    <n v="0"/>
    <n v="10462.02"/>
    <n v="718.98"/>
    <n v="1743.67"/>
    <x v="34"/>
  </r>
  <r>
    <x v="0"/>
    <s v="-"/>
    <x v="34"/>
    <x v="0"/>
    <s v="20"/>
    <s v="000"/>
    <s v=""/>
    <s v=""/>
    <s v="5400_125"/>
    <s v="Employee Benefits Health Insurance"/>
    <n v="135000"/>
    <n v="0"/>
    <n v="135000"/>
    <n v="0"/>
    <n v="0"/>
    <n v="135000"/>
    <n v="0"/>
    <x v="34"/>
  </r>
  <r>
    <x v="0"/>
    <s v="-"/>
    <x v="34"/>
    <x v="0"/>
    <s v="20"/>
    <s v="000"/>
    <s v=""/>
    <s v=""/>
    <s v="5400_130"/>
    <s v="Employee Benefits Dental Insurance"/>
    <n v="8085"/>
    <n v="0"/>
    <n v="8085"/>
    <n v="0"/>
    <n v="3899.13"/>
    <n v="4185.87"/>
    <n v="596.6"/>
    <x v="34"/>
  </r>
  <r>
    <x v="0"/>
    <s v="-"/>
    <x v="34"/>
    <x v="0"/>
    <s v="20"/>
    <s v="000"/>
    <s v=""/>
    <s v=""/>
    <s v="5400_135"/>
    <s v="Employee Benefits Life Insurance"/>
    <n v="1500"/>
    <n v="0"/>
    <n v="1500"/>
    <n v="0"/>
    <n v="1980.19"/>
    <n v="-480.19"/>
    <n v="367.35"/>
    <x v="34"/>
  </r>
  <r>
    <x v="0"/>
    <s v="-"/>
    <x v="34"/>
    <x v="0"/>
    <s v="20"/>
    <s v="000"/>
    <s v=""/>
    <s v=""/>
    <s v="5400_145"/>
    <s v="Employee Benefits Employee Parking"/>
    <n v="400"/>
    <n v="0"/>
    <n v="400"/>
    <n v="0"/>
    <n v="12"/>
    <n v="388"/>
    <n v="0"/>
    <x v="34"/>
  </r>
  <r>
    <x v="0"/>
    <s v="-"/>
    <x v="34"/>
    <x v="0"/>
    <s v="20"/>
    <s v="000"/>
    <s v=""/>
    <s v=""/>
    <s v="6000"/>
    <s v="Office Supplies"/>
    <n v="4500"/>
    <n v="0"/>
    <n v="4500"/>
    <n v="141.97999999999999"/>
    <n v="1319.76"/>
    <n v="3038.26"/>
    <n v="94.51"/>
    <x v="34"/>
  </r>
  <r>
    <x v="0"/>
    <s v="-"/>
    <x v="34"/>
    <x v="0"/>
    <s v="20"/>
    <s v="000"/>
    <s v=""/>
    <s v=""/>
    <s v="6005"/>
    <s v="Postage"/>
    <n v="4000"/>
    <n v="0"/>
    <n v="4000"/>
    <n v="0"/>
    <n v="0"/>
    <n v="4000"/>
    <n v="0"/>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551.62"/>
    <n v="2948.38"/>
    <n v="0"/>
    <x v="34"/>
  </r>
  <r>
    <x v="0"/>
    <s v="-"/>
    <x v="34"/>
    <x v="0"/>
    <s v="20"/>
    <s v="000"/>
    <s v=""/>
    <s v=""/>
    <s v="6203"/>
    <s v="Dues/Subscriptions"/>
    <n v="400"/>
    <n v="0"/>
    <n v="400"/>
    <n v="0"/>
    <n v="146.58000000000001"/>
    <n v="253.42"/>
    <n v="146.58000000000001"/>
    <x v="34"/>
  </r>
  <r>
    <x v="0"/>
    <s v="-"/>
    <x v="34"/>
    <x v="0"/>
    <s v="20"/>
    <s v="000"/>
    <s v=""/>
    <s v=""/>
    <s v="6208"/>
    <s v="Special Supplies"/>
    <n v="2000"/>
    <n v="-1220"/>
    <n v="780"/>
    <n v="0"/>
    <n v="0"/>
    <n v="780"/>
    <n v="0"/>
    <x v="34"/>
  </r>
  <r>
    <x v="0"/>
    <s v="-"/>
    <x v="34"/>
    <x v="0"/>
    <s v="20"/>
    <s v="000"/>
    <s v=""/>
    <s v=""/>
    <s v="6210"/>
    <s v="Small Tools and Equipment"/>
    <n v="3500"/>
    <n v="0"/>
    <n v="3500"/>
    <n v="267"/>
    <n v="0"/>
    <n v="3233"/>
    <n v="0"/>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3047.64"/>
    <n v="3952.36"/>
    <n v="505.47"/>
    <x v="34"/>
  </r>
  <r>
    <x v="0"/>
    <s v="-"/>
    <x v="34"/>
    <x v="0"/>
    <s v="20"/>
    <s v="000"/>
    <s v=""/>
    <s v=""/>
    <s v="6400_127"/>
    <s v="Utilities Cellular Communications"/>
    <n v="5000"/>
    <n v="0"/>
    <n v="5000"/>
    <n v="0"/>
    <n v="1639.41"/>
    <n v="3360.59"/>
    <n v="425.28"/>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6300"/>
    <n v="7192.5"/>
    <n v="16107.5"/>
    <n v="0"/>
    <x v="34"/>
  </r>
  <r>
    <x v="0"/>
    <s v="-"/>
    <x v="34"/>
    <x v="0"/>
    <s v="20"/>
    <s v="000"/>
    <s v=""/>
    <s v=""/>
    <s v="6500_133"/>
    <s v="Professional and Consultant Services Board Of Health Expense"/>
    <n v="5000"/>
    <n v="0"/>
    <n v="5000"/>
    <n v="0"/>
    <n v="2660.64"/>
    <n v="2339.36"/>
    <n v="0"/>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4897.3599999999997"/>
    <n v="5102.6400000000003"/>
    <n v="222.61"/>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2741.13"/>
    <x v="34"/>
  </r>
  <r>
    <x v="0"/>
    <s v="-"/>
    <x v="34"/>
    <x v="0"/>
    <s v="20"/>
    <s v="000"/>
    <s v=""/>
    <s v=""/>
    <s v="7230_105"/>
    <s v="Insurance General"/>
    <n v="5000"/>
    <n v="0"/>
    <n v="5000"/>
    <n v="0"/>
    <n v="2821.98"/>
    <n v="2178.02"/>
    <n v="470.33"/>
    <x v="34"/>
  </r>
  <r>
    <x v="0"/>
    <s v="-"/>
    <x v="34"/>
    <x v="0"/>
    <s v="20"/>
    <s v="000"/>
    <s v=""/>
    <s v=""/>
    <s v="7230_107"/>
    <s v="Insurance Property"/>
    <n v="100"/>
    <n v="0"/>
    <n v="100"/>
    <n v="0"/>
    <n v="268.02"/>
    <n v="-168.02"/>
    <n v="44.67"/>
    <x v="34"/>
  </r>
  <r>
    <x v="0"/>
    <s v="-"/>
    <x v="34"/>
    <x v="0"/>
    <s v="20"/>
    <s v="000"/>
    <s v=""/>
    <s v=""/>
    <s v="7230_115"/>
    <s v="Insurance Claims and Expenses"/>
    <n v="6600"/>
    <n v="0"/>
    <n v="6600"/>
    <n v="0"/>
    <n v="2451"/>
    <n v="4149"/>
    <n v="408.5"/>
    <x v="34"/>
  </r>
  <r>
    <x v="0"/>
    <s v="-"/>
    <x v="34"/>
    <x v="0"/>
    <s v="20"/>
    <s v="000"/>
    <s v=""/>
    <s v=""/>
    <s v="8015"/>
    <s v="Indirect Fees"/>
    <n v="45000"/>
    <n v="0"/>
    <n v="45000"/>
    <n v="0"/>
    <n v="33315.06"/>
    <n v="11684.94"/>
    <n v="5552.51"/>
    <x v="34"/>
  </r>
  <r>
    <x v="0"/>
    <s v="-"/>
    <x v="34"/>
    <x v="0"/>
    <s v="20"/>
    <s v="000"/>
    <s v=""/>
    <s v=""/>
    <s v="8016"/>
    <s v="Risk Management"/>
    <n v="1700"/>
    <n v="0"/>
    <n v="1700"/>
    <n v="0"/>
    <n v="739.5"/>
    <n v="960.5"/>
    <n v="123.25"/>
    <x v="34"/>
  </r>
  <r>
    <x v="0"/>
    <s v="-"/>
    <x v="34"/>
    <x v="0"/>
    <s v="20"/>
    <s v="000"/>
    <s v=""/>
    <s v=""/>
    <s v="8085"/>
    <s v="Payment in Lieu of Rent"/>
    <n v="24367"/>
    <n v="0"/>
    <n v="24367"/>
    <n v="0"/>
    <n v="12183.06"/>
    <n v="12183.94"/>
    <n v="2030.51"/>
    <x v="34"/>
  </r>
  <r>
    <x v="0"/>
    <s v="-"/>
    <x v="35"/>
    <x v="0"/>
    <s v="21"/>
    <s v="060"/>
    <s v=""/>
    <s v=""/>
    <s v="5000_100"/>
    <s v="Salaries and Wages Regular, Full Time"/>
    <n v="732321"/>
    <n v="0"/>
    <n v="732321"/>
    <n v="0"/>
    <n v="370220.74"/>
    <n v="362100.26"/>
    <n v="70231.08"/>
    <x v="35"/>
  </r>
  <r>
    <x v="0"/>
    <s v="-"/>
    <x v="35"/>
    <x v="0"/>
    <s v="21"/>
    <s v="060"/>
    <s v=""/>
    <s v=""/>
    <s v="5000_110"/>
    <s v="Salaries and Wages Regular Part Time"/>
    <n v="150842"/>
    <n v="59465"/>
    <n v="210307"/>
    <n v="0"/>
    <n v="57369.599999999999"/>
    <n v="152937.4"/>
    <n v="11274.38"/>
    <x v="35"/>
  </r>
  <r>
    <x v="0"/>
    <s v="-"/>
    <x v="35"/>
    <x v="0"/>
    <s v="21"/>
    <s v="060"/>
    <s v=""/>
    <s v=""/>
    <s v="5000_115"/>
    <s v="Salaries and Wages Seasonal/Temporary"/>
    <n v="10000"/>
    <n v="0"/>
    <n v="10000"/>
    <n v="0"/>
    <n v="3833.73"/>
    <n v="6166.27"/>
    <n v="512.55999999999995"/>
    <x v="35"/>
  </r>
  <r>
    <x v="0"/>
    <s v="-"/>
    <x v="35"/>
    <x v="0"/>
    <s v="21"/>
    <s v="060"/>
    <s v=""/>
    <s v=""/>
    <s v="5100"/>
    <s v="Overtime"/>
    <n v="2000"/>
    <n v="0"/>
    <n v="2000"/>
    <n v="0"/>
    <n v="1475.86"/>
    <n v="524.14"/>
    <n v="21.49"/>
    <x v="35"/>
  </r>
  <r>
    <x v="0"/>
    <s v="-"/>
    <x v="35"/>
    <x v="0"/>
    <s v="21"/>
    <s v="060"/>
    <s v=""/>
    <s v=""/>
    <s v="5200_105"/>
    <s v="Other Personal Services Special Duty"/>
    <n v="750"/>
    <n v="0"/>
    <n v="750"/>
    <n v="0"/>
    <n v="-216.18"/>
    <n v="966.18"/>
    <n v="0"/>
    <x v="35"/>
  </r>
  <r>
    <x v="0"/>
    <s v="-"/>
    <x v="35"/>
    <x v="0"/>
    <s v="21"/>
    <s v="060"/>
    <s v=""/>
    <s v=""/>
    <s v="5200_115"/>
    <s v="Other Personal Services Other Compensation"/>
    <n v="14500"/>
    <n v="0"/>
    <n v="14500"/>
    <n v="0"/>
    <n v="5256.4"/>
    <n v="9243.6"/>
    <n v="156.27000000000001"/>
    <x v="35"/>
  </r>
  <r>
    <x v="0"/>
    <s v="-"/>
    <x v="35"/>
    <x v="0"/>
    <s v="21"/>
    <s v="060"/>
    <s v=""/>
    <s v=""/>
    <s v="5200_120"/>
    <s v="Other Personal Services Shift Differential"/>
    <n v="9513"/>
    <n v="0"/>
    <n v="9513"/>
    <n v="0"/>
    <n v="7250.49"/>
    <n v="2262.5100000000002"/>
    <n v="1188.47"/>
    <x v="35"/>
  </r>
  <r>
    <x v="0"/>
    <s v="-"/>
    <x v="35"/>
    <x v="0"/>
    <s v="21"/>
    <s v="060"/>
    <s v=""/>
    <s v=""/>
    <s v="5200_130"/>
    <s v="Other Personal Services Allowance Taxable"/>
    <n v="0"/>
    <n v="0"/>
    <n v="0"/>
    <n v="0"/>
    <n v="7580.37"/>
    <n v="-7580.37"/>
    <n v="0"/>
    <x v="35"/>
  </r>
  <r>
    <x v="0"/>
    <s v="-"/>
    <x v="35"/>
    <x v="0"/>
    <s v="21"/>
    <s v="060"/>
    <s v=""/>
    <s v=""/>
    <s v="5400_100"/>
    <s v="Employee Benefits FICA"/>
    <n v="72010"/>
    <n v="0"/>
    <n v="72010"/>
    <n v="0"/>
    <n v="33990.25"/>
    <n v="38019.75"/>
    <n v="6063.53"/>
    <x v="35"/>
  </r>
  <r>
    <x v="0"/>
    <s v="-"/>
    <x v="35"/>
    <x v="0"/>
    <s v="21"/>
    <s v="060"/>
    <s v=""/>
    <s v=""/>
    <s v="5400_105"/>
    <s v="Employee Benefits Unemployment Insurance"/>
    <n v="0"/>
    <n v="0"/>
    <n v="0"/>
    <n v="0"/>
    <n v="-1913.85"/>
    <n v="1913.85"/>
    <n v="0"/>
    <x v="35"/>
  </r>
  <r>
    <x v="0"/>
    <s v="-"/>
    <x v="35"/>
    <x v="0"/>
    <s v="21"/>
    <s v="060"/>
    <s v=""/>
    <s v=""/>
    <s v="5400_115"/>
    <s v="Employee Benefits Retirement B"/>
    <n v="51754"/>
    <n v="0"/>
    <n v="51754"/>
    <n v="0"/>
    <n v="57071.08"/>
    <n v="-5317.08"/>
    <n v="10636.76"/>
    <x v="35"/>
  </r>
  <r>
    <x v="0"/>
    <s v="-"/>
    <x v="35"/>
    <x v="0"/>
    <s v="21"/>
    <s v="060"/>
    <s v=""/>
    <s v=""/>
    <s v="5400_120"/>
    <s v="Employee Benefits Workers Compensation"/>
    <n v="16026"/>
    <n v="0"/>
    <n v="16026"/>
    <n v="0"/>
    <n v="0"/>
    <n v="16026"/>
    <n v="0"/>
    <x v="35"/>
  </r>
  <r>
    <x v="0"/>
    <s v="-"/>
    <x v="35"/>
    <x v="0"/>
    <s v="21"/>
    <s v="060"/>
    <s v=""/>
    <s v=""/>
    <s v="5400_125"/>
    <s v="Employee Benefits Health Insurance"/>
    <n v="0"/>
    <n v="0"/>
    <n v="0"/>
    <n v="0"/>
    <n v="8581.7099999999991"/>
    <n v="-8581.7099999999991"/>
    <n v="1735.91"/>
    <x v="35"/>
  </r>
  <r>
    <x v="0"/>
    <s v="-"/>
    <x v="35"/>
    <x v="0"/>
    <s v="21"/>
    <s v="060"/>
    <s v=""/>
    <s v=""/>
    <s v="5400_130"/>
    <s v="Employee Benefits Dental Insurance"/>
    <n v="15435"/>
    <n v="0"/>
    <n v="15435"/>
    <n v="0"/>
    <n v="5670.23"/>
    <n v="9764.77"/>
    <n v="898.85"/>
    <x v="35"/>
  </r>
  <r>
    <x v="0"/>
    <s v="-"/>
    <x v="35"/>
    <x v="0"/>
    <s v="21"/>
    <s v="060"/>
    <s v=""/>
    <s v=""/>
    <s v="5400_135"/>
    <s v="Employee Benefits Life Insurance"/>
    <n v="0"/>
    <n v="0"/>
    <n v="0"/>
    <n v="0"/>
    <n v="2950.63"/>
    <n v="-2950.63"/>
    <n v="556.54999999999995"/>
    <x v="35"/>
  </r>
  <r>
    <x v="0"/>
    <s v="-"/>
    <x v="35"/>
    <x v="0"/>
    <s v="21"/>
    <s v="060"/>
    <s v=""/>
    <s v=""/>
    <s v="5400_145"/>
    <s v="Employee Benefits Employee Parking"/>
    <n v="3240"/>
    <n v="0"/>
    <n v="3240"/>
    <n v="0"/>
    <n v="610"/>
    <n v="2630"/>
    <n v="40"/>
    <x v="35"/>
  </r>
  <r>
    <x v="0"/>
    <s v="-"/>
    <x v="35"/>
    <x v="0"/>
    <s v="21"/>
    <s v="060"/>
    <s v=""/>
    <s v=""/>
    <s v="6000"/>
    <s v="Office Supplies"/>
    <n v="11100"/>
    <n v="0"/>
    <n v="11100"/>
    <n v="1224.3399999999999"/>
    <n v="2603.4"/>
    <n v="7272.26"/>
    <n v="74.849999999999994"/>
    <x v="35"/>
  </r>
  <r>
    <x v="0"/>
    <s v="-"/>
    <x v="35"/>
    <x v="0"/>
    <s v="21"/>
    <s v="060"/>
    <s v=""/>
    <s v=""/>
    <s v="6005"/>
    <s v="Postage"/>
    <n v="5300"/>
    <n v="0"/>
    <n v="5300"/>
    <n v="289.8"/>
    <n v="3370.2"/>
    <n v="1640"/>
    <n v="0"/>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0"/>
    <n v="150"/>
    <n v="0"/>
    <x v="35"/>
  </r>
  <r>
    <x v="0"/>
    <s v="-"/>
    <x v="35"/>
    <x v="0"/>
    <s v="21"/>
    <s v="060"/>
    <s v=""/>
    <s v=""/>
    <s v="6202"/>
    <s v="Printing/Copying/Paper Mgt"/>
    <n v="5000"/>
    <n v="0"/>
    <n v="5000"/>
    <n v="803.29"/>
    <n v="1845.72"/>
    <n v="2350.9899999999998"/>
    <n v="136.21"/>
    <x v="35"/>
  </r>
  <r>
    <x v="0"/>
    <s v="-"/>
    <x v="35"/>
    <x v="0"/>
    <s v="21"/>
    <s v="060"/>
    <s v=""/>
    <s v=""/>
    <s v="6203"/>
    <s v="Dues/Subscriptions"/>
    <n v="12500"/>
    <n v="0"/>
    <n v="12500"/>
    <n v="336.47"/>
    <n v="9103.6"/>
    <n v="3059.93"/>
    <n v="0"/>
    <x v="35"/>
  </r>
  <r>
    <x v="0"/>
    <s v="-"/>
    <x v="35"/>
    <x v="0"/>
    <s v="21"/>
    <s v="060"/>
    <s v=""/>
    <s v=""/>
    <s v="6204"/>
    <s v="Books"/>
    <n v="177500"/>
    <n v="0"/>
    <n v="177500"/>
    <n v="10549.29"/>
    <n v="100201.82"/>
    <n v="66748.89"/>
    <n v="6813.33"/>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0"/>
    <n v="300"/>
    <n v="0"/>
    <x v="35"/>
  </r>
  <r>
    <x v="0"/>
    <s v="-"/>
    <x v="35"/>
    <x v="0"/>
    <s v="21"/>
    <s v="060"/>
    <s v=""/>
    <s v=""/>
    <s v="6212"/>
    <s v="Fuel"/>
    <n v="300"/>
    <n v="0"/>
    <n v="300"/>
    <n v="0"/>
    <n v="119.26"/>
    <n v="180.74"/>
    <n v="71.38"/>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370"/>
    <n v="2866.12"/>
    <n v="13763.88"/>
    <n v="70"/>
    <x v="35"/>
  </r>
  <r>
    <x v="0"/>
    <s v="-"/>
    <x v="35"/>
    <x v="0"/>
    <s v="21"/>
    <s v="060"/>
    <s v=""/>
    <s v=""/>
    <s v="6350"/>
    <s v="Legal Notice &amp; Advertising"/>
    <n v="800"/>
    <n v="0"/>
    <n v="800"/>
    <n v="0"/>
    <n v="450"/>
    <n v="350"/>
    <n v="0"/>
    <x v="35"/>
  </r>
  <r>
    <x v="0"/>
    <s v="-"/>
    <x v="35"/>
    <x v="0"/>
    <s v="21"/>
    <s v="060"/>
    <s v=""/>
    <s v=""/>
    <s v="6400_100"/>
    <s v="Utilities Electricity"/>
    <n v="42000"/>
    <n v="0"/>
    <n v="42000"/>
    <n v="17000"/>
    <n v="24233.58"/>
    <n v="766.42"/>
    <n v="3307.99"/>
    <x v="35"/>
  </r>
  <r>
    <x v="0"/>
    <s v="-"/>
    <x v="35"/>
    <x v="0"/>
    <s v="21"/>
    <s v="060"/>
    <s v=""/>
    <s v=""/>
    <s v="6400_105"/>
    <s v="Utilities Gas"/>
    <n v="23000"/>
    <n v="0"/>
    <n v="23000"/>
    <n v="0"/>
    <n v="5859.35"/>
    <n v="17140.650000000001"/>
    <n v="2286.23"/>
    <x v="35"/>
  </r>
  <r>
    <x v="0"/>
    <s v="-"/>
    <x v="35"/>
    <x v="0"/>
    <s v="21"/>
    <s v="060"/>
    <s v=""/>
    <s v=""/>
    <s v="6400_115"/>
    <s v="Utilities Water/Wastewater"/>
    <n v="4000"/>
    <n v="0"/>
    <n v="4000"/>
    <n v="0"/>
    <n v="2526.31"/>
    <n v="1473.69"/>
    <n v="288.37"/>
    <x v="35"/>
  </r>
  <r>
    <x v="0"/>
    <s v="-"/>
    <x v="35"/>
    <x v="0"/>
    <s v="21"/>
    <s v="060"/>
    <s v=""/>
    <s v=""/>
    <s v="6400_120"/>
    <s v="Utilities Rubbish Removal"/>
    <n v="7000"/>
    <n v="0"/>
    <n v="7000"/>
    <n v="2615.21"/>
    <n v="2673.79"/>
    <n v="1711"/>
    <n v="449.24"/>
    <x v="35"/>
  </r>
  <r>
    <x v="0"/>
    <s v="-"/>
    <x v="35"/>
    <x v="0"/>
    <s v="21"/>
    <s v="060"/>
    <s v=""/>
    <s v=""/>
    <s v="6400_125"/>
    <s v="Utilities Telecommunications"/>
    <n v="7000"/>
    <n v="0"/>
    <n v="7000"/>
    <n v="575.94000000000005"/>
    <n v="3776.51"/>
    <n v="2647.55"/>
    <n v="631.33000000000004"/>
    <x v="35"/>
  </r>
  <r>
    <x v="0"/>
    <s v="-"/>
    <x v="35"/>
    <x v="0"/>
    <s v="21"/>
    <s v="060"/>
    <s v=""/>
    <s v=""/>
    <s v="6500_117"/>
    <s v="Professional and Consultant Services Instructors and Lecturers"/>
    <n v="4100"/>
    <n v="1000"/>
    <n v="5100"/>
    <n v="360"/>
    <n v="910"/>
    <n v="3830"/>
    <n v="125"/>
    <x v="35"/>
  </r>
  <r>
    <x v="0"/>
    <s v="-"/>
    <x v="35"/>
    <x v="0"/>
    <s v="21"/>
    <s v="060"/>
    <s v=""/>
    <s v=""/>
    <s v="6500_118"/>
    <s v="Professional and Consultant Services Contractual Services"/>
    <n v="20000"/>
    <n v="0"/>
    <n v="20000"/>
    <n v="234.09"/>
    <n v="18990.91"/>
    <n v="775"/>
    <n v="225"/>
    <x v="35"/>
  </r>
  <r>
    <x v="0"/>
    <s v="-"/>
    <x v="35"/>
    <x v="0"/>
    <s v="21"/>
    <s v="060"/>
    <s v=""/>
    <s v=""/>
    <s v="6500_142"/>
    <s v="Professional and Consultant Services Marketing and Promotion"/>
    <n v="200"/>
    <n v="0"/>
    <n v="200"/>
    <n v="0"/>
    <n v="0"/>
    <n v="200"/>
    <n v="0"/>
    <x v="35"/>
  </r>
  <r>
    <x v="0"/>
    <s v="-"/>
    <x v="35"/>
    <x v="0"/>
    <s v="21"/>
    <s v="060"/>
    <s v=""/>
    <s v=""/>
    <s v="6600"/>
    <s v="Maintenance Contracts"/>
    <n v="10500"/>
    <n v="0"/>
    <n v="10500"/>
    <n v="4420.0200000000004"/>
    <n v="5115.0200000000004"/>
    <n v="964.96"/>
    <n v="386.67"/>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0"/>
    <n v="188.49"/>
    <n v="1811.51"/>
    <n v="0"/>
    <x v="35"/>
  </r>
  <r>
    <x v="0"/>
    <s v="-"/>
    <x v="35"/>
    <x v="0"/>
    <s v="21"/>
    <s v="060"/>
    <s v=""/>
    <s v=""/>
    <s v="6700_110"/>
    <s v="Travel &amp; Training Travel Expense"/>
    <n v="400"/>
    <n v="0"/>
    <n v="400"/>
    <n v="0"/>
    <n v="152.55000000000001"/>
    <n v="247.45"/>
    <n v="152.55000000000001"/>
    <x v="35"/>
  </r>
  <r>
    <x v="0"/>
    <s v="-"/>
    <x v="35"/>
    <x v="0"/>
    <s v="21"/>
    <s v="060"/>
    <s v=""/>
    <s v=""/>
    <s v="7000"/>
    <s v="Bad Debt Expense"/>
    <n v="50"/>
    <n v="0"/>
    <n v="50"/>
    <n v="0"/>
    <n v="0"/>
    <n v="50"/>
    <n v="0"/>
    <x v="35"/>
  </r>
  <r>
    <x v="0"/>
    <s v="-"/>
    <x v="35"/>
    <x v="0"/>
    <s v="21"/>
    <s v="060"/>
    <s v=""/>
    <s v=""/>
    <s v="7200_115"/>
    <s v="Rent/Lease Equipment"/>
    <n v="0"/>
    <n v="0"/>
    <n v="0"/>
    <n v="0"/>
    <n v="104.45"/>
    <n v="-104.45"/>
    <n v="0"/>
    <x v="35"/>
  </r>
  <r>
    <x v="0"/>
    <s v="-"/>
    <x v="35"/>
    <x v="0"/>
    <s v="21"/>
    <s v="060"/>
    <s v=""/>
    <s v=""/>
    <s v="8005"/>
    <s v="Vehicle/Equipment Repairs"/>
    <n v="300"/>
    <n v="0"/>
    <n v="300"/>
    <n v="0"/>
    <n v="852.71"/>
    <n v="-552.71"/>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15.8"/>
    <n v="11.7"/>
    <n v="972.5"/>
    <n v="0"/>
    <x v="36"/>
  </r>
  <r>
    <x v="0"/>
    <s v="-"/>
    <x v="36"/>
    <x v="0"/>
    <s v="21"/>
    <s v="061"/>
    <s v=""/>
    <s v=""/>
    <s v="6204"/>
    <s v="Books"/>
    <n v="1500"/>
    <n v="0"/>
    <n v="1500"/>
    <n v="0"/>
    <n v="1044.75"/>
    <n v="455.25"/>
    <n v="0"/>
    <x v="36"/>
  </r>
  <r>
    <x v="0"/>
    <s v="-"/>
    <x v="36"/>
    <x v="0"/>
    <s v="21"/>
    <s v="061"/>
    <s v=""/>
    <s v=""/>
    <s v="6208"/>
    <s v="Special Supplies"/>
    <n v="1000"/>
    <n v="0"/>
    <n v="1000"/>
    <n v="0"/>
    <n v="374.71"/>
    <n v="625.29"/>
    <n v="0"/>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1417.5"/>
    <n v="41.5"/>
    <n v="2641"/>
    <n v="0"/>
    <x v="36"/>
  </r>
  <r>
    <x v="0"/>
    <s v="-"/>
    <x v="36"/>
    <x v="0"/>
    <s v="21"/>
    <s v="061"/>
    <s v=""/>
    <s v=""/>
    <s v="6500_142"/>
    <s v="Professional and Consultant Services Marketing and Promotion"/>
    <n v="200"/>
    <n v="0"/>
    <n v="200"/>
    <n v="0"/>
    <n v="0"/>
    <n v="200"/>
    <n v="0"/>
    <x v="36"/>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288"/>
    <n v="5712"/>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127033.31"/>
    <n v="241756.69"/>
    <n v="23360.69"/>
    <x v="38"/>
  </r>
  <r>
    <x v="0"/>
    <s v="-"/>
    <x v="38"/>
    <x v="0"/>
    <s v="23"/>
    <s v="000"/>
    <s v="000"/>
    <s v=""/>
    <s v="5000_115"/>
    <s v="Salaries and Wages Seasonal/Temporary"/>
    <n v="1206"/>
    <n v="0"/>
    <n v="1206"/>
    <n v="0"/>
    <n v="250.27"/>
    <n v="955.73"/>
    <n v="0"/>
    <x v="38"/>
  </r>
  <r>
    <x v="0"/>
    <s v="-"/>
    <x v="38"/>
    <x v="0"/>
    <s v="23"/>
    <s v="000"/>
    <s v="000"/>
    <s v=""/>
    <s v="5100"/>
    <s v="Overtime"/>
    <n v="500"/>
    <n v="0"/>
    <n v="500"/>
    <n v="0"/>
    <n v="505.9"/>
    <n v="-5.9"/>
    <n v="419.8"/>
    <x v="38"/>
  </r>
  <r>
    <x v="0"/>
    <s v="-"/>
    <x v="38"/>
    <x v="0"/>
    <s v="23"/>
    <s v="000"/>
    <s v="000"/>
    <s v=""/>
    <s v="5200_115"/>
    <s v="Other Personal Services Other Compensation"/>
    <n v="2000"/>
    <n v="0"/>
    <n v="2000"/>
    <n v="0"/>
    <n v="2034.55"/>
    <n v="-34.549999999999997"/>
    <n v="0"/>
    <x v="38"/>
  </r>
  <r>
    <x v="0"/>
    <s v="-"/>
    <x v="38"/>
    <x v="0"/>
    <s v="23"/>
    <s v="000"/>
    <s v="000"/>
    <s v=""/>
    <s v="5200_120"/>
    <s v="Other Personal Services Shift Differential"/>
    <n v="250"/>
    <n v="0"/>
    <n v="250"/>
    <n v="0"/>
    <n v="96.03"/>
    <n v="153.97"/>
    <n v="26.19"/>
    <x v="38"/>
  </r>
  <r>
    <x v="0"/>
    <s v="-"/>
    <x v="38"/>
    <x v="0"/>
    <s v="23"/>
    <s v="000"/>
    <s v="000"/>
    <s v=""/>
    <s v="5200_130"/>
    <s v="Other Personal Services Allowance Taxable"/>
    <n v="0"/>
    <n v="0"/>
    <n v="0"/>
    <n v="0"/>
    <n v="1700"/>
    <n v="-1700"/>
    <n v="0"/>
    <x v="38"/>
  </r>
  <r>
    <x v="0"/>
    <s v="-"/>
    <x v="38"/>
    <x v="0"/>
    <s v="23"/>
    <s v="000"/>
    <s v="000"/>
    <s v=""/>
    <s v="5400_100"/>
    <s v="Employee Benefits FICA"/>
    <n v="20485"/>
    <n v="0"/>
    <n v="20485"/>
    <n v="0"/>
    <n v="10016.06"/>
    <n v="10468.94"/>
    <n v="1756.71"/>
    <x v="38"/>
  </r>
  <r>
    <x v="0"/>
    <s v="-"/>
    <x v="38"/>
    <x v="0"/>
    <s v="23"/>
    <s v="000"/>
    <s v="000"/>
    <s v=""/>
    <s v="5400_115"/>
    <s v="Employee Benefits Retirement B"/>
    <n v="15433"/>
    <n v="0"/>
    <n v="15433"/>
    <n v="0"/>
    <n v="14843.82"/>
    <n v="589.17999999999995"/>
    <n v="2841.48"/>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284.41000000000003"/>
    <x v="38"/>
  </r>
  <r>
    <x v="0"/>
    <s v="-"/>
    <x v="38"/>
    <x v="0"/>
    <s v="23"/>
    <s v="000"/>
    <s v="000"/>
    <s v=""/>
    <s v="5400_135"/>
    <s v="Employee Benefits Life Insurance"/>
    <n v="0"/>
    <n v="0"/>
    <n v="0"/>
    <n v="0"/>
    <n v="936.5"/>
    <n v="-936.5"/>
    <n v="176"/>
    <x v="38"/>
  </r>
  <r>
    <x v="0"/>
    <s v="-"/>
    <x v="38"/>
    <x v="0"/>
    <s v="23"/>
    <s v="000"/>
    <s v="000"/>
    <s v=""/>
    <s v="6000"/>
    <s v="Office Supplies"/>
    <n v="10000"/>
    <n v="0"/>
    <n v="10000"/>
    <n v="195.46"/>
    <n v="3469.77"/>
    <n v="6334.77"/>
    <n v="735.44"/>
    <x v="38"/>
  </r>
  <r>
    <x v="0"/>
    <s v="-"/>
    <x v="38"/>
    <x v="0"/>
    <s v="23"/>
    <s v="000"/>
    <s v="000"/>
    <s v=""/>
    <s v="6005"/>
    <s v="Postage"/>
    <n v="2000"/>
    <n v="0"/>
    <n v="2000"/>
    <n v="0"/>
    <n v="80.180000000000007"/>
    <n v="1919.82"/>
    <n v="0"/>
    <x v="38"/>
  </r>
  <r>
    <x v="0"/>
    <s v="-"/>
    <x v="38"/>
    <x v="0"/>
    <s v="23"/>
    <s v="000"/>
    <s v="000"/>
    <s v=""/>
    <s v="6015"/>
    <s v="Computer Software"/>
    <n v="0"/>
    <n v="900"/>
    <n v="900"/>
    <n v="900"/>
    <n v="0"/>
    <n v="0"/>
    <n v="0"/>
    <x v="38"/>
  </r>
  <r>
    <x v="0"/>
    <s v="-"/>
    <x v="38"/>
    <x v="0"/>
    <s v="23"/>
    <s v="000"/>
    <s v="000"/>
    <s v=""/>
    <s v="6020"/>
    <s v="Office Equipment"/>
    <n v="750"/>
    <n v="0"/>
    <n v="750"/>
    <n v="0"/>
    <n v="0"/>
    <n v="750"/>
    <n v="0"/>
    <x v="38"/>
  </r>
  <r>
    <x v="0"/>
    <s v="-"/>
    <x v="38"/>
    <x v="0"/>
    <s v="23"/>
    <s v="000"/>
    <s v="000"/>
    <s v=""/>
    <s v="6200"/>
    <s v="Medical Fees And Supplies"/>
    <n v="1000"/>
    <n v="0"/>
    <n v="1000"/>
    <n v="0"/>
    <n v="938"/>
    <n v="62"/>
    <n v="0"/>
    <x v="38"/>
  </r>
  <r>
    <x v="0"/>
    <s v="-"/>
    <x v="38"/>
    <x v="0"/>
    <s v="23"/>
    <s v="000"/>
    <s v="000"/>
    <s v=""/>
    <s v="6202"/>
    <s v="Printing/Copying/Paper Mgt"/>
    <n v="11000"/>
    <n v="0"/>
    <n v="11000"/>
    <n v="2062.5300000000002"/>
    <n v="2695.98"/>
    <n v="6241.49"/>
    <n v="171"/>
    <x v="38"/>
  </r>
  <r>
    <x v="0"/>
    <s v="-"/>
    <x v="38"/>
    <x v="0"/>
    <s v="23"/>
    <s v="000"/>
    <s v="000"/>
    <s v=""/>
    <s v="6203"/>
    <s v="Dues/Subscriptions"/>
    <n v="700"/>
    <n v="1310"/>
    <n v="2010"/>
    <n v="-1000"/>
    <n v="1703"/>
    <n v="1307"/>
    <n v="1030"/>
    <x v="38"/>
  </r>
  <r>
    <x v="0"/>
    <s v="-"/>
    <x v="38"/>
    <x v="0"/>
    <s v="23"/>
    <s v="000"/>
    <s v="000"/>
    <s v=""/>
    <s v="6208"/>
    <s v="Special Supplies"/>
    <n v="4000"/>
    <n v="0"/>
    <n v="4000"/>
    <n v="64.5"/>
    <n v="512.30999999999995"/>
    <n v="3423.19"/>
    <n v="0"/>
    <x v="38"/>
  </r>
  <r>
    <x v="0"/>
    <s v="-"/>
    <x v="38"/>
    <x v="0"/>
    <s v="23"/>
    <s v="000"/>
    <s v="000"/>
    <s v=""/>
    <s v="6214"/>
    <s v="Clothing And Uniforms"/>
    <n v="1476"/>
    <n v="0"/>
    <n v="1476"/>
    <n v="0"/>
    <n v="350.41"/>
    <n v="1125.5899999999999"/>
    <n v="0"/>
    <x v="38"/>
  </r>
  <r>
    <x v="0"/>
    <s v="-"/>
    <x v="38"/>
    <x v="0"/>
    <s v="23"/>
    <s v="000"/>
    <s v="000"/>
    <s v=""/>
    <s v="6350"/>
    <s v="Legal Notice &amp; Advertising"/>
    <n v="6000"/>
    <n v="0"/>
    <n v="6000"/>
    <n v="30"/>
    <n v="1392"/>
    <n v="4578"/>
    <n v="888"/>
    <x v="38"/>
  </r>
  <r>
    <x v="0"/>
    <s v="-"/>
    <x v="38"/>
    <x v="0"/>
    <s v="23"/>
    <s v="000"/>
    <s v="000"/>
    <s v=""/>
    <s v="6400_125"/>
    <s v="Utilities Telecommunications"/>
    <n v="13000"/>
    <n v="0"/>
    <n v="13000"/>
    <n v="0"/>
    <n v="7417.27"/>
    <n v="5582.73"/>
    <n v="1354.18"/>
    <x v="38"/>
  </r>
  <r>
    <x v="0"/>
    <s v="-"/>
    <x v="38"/>
    <x v="0"/>
    <s v="23"/>
    <s v="000"/>
    <s v="000"/>
    <s v=""/>
    <s v="6400_127"/>
    <s v="Utilities Cellular Communications"/>
    <n v="960"/>
    <n v="0"/>
    <n v="960"/>
    <n v="181.51"/>
    <n v="248.11"/>
    <n v="530.38"/>
    <n v="49.5"/>
    <x v="38"/>
  </r>
  <r>
    <x v="0"/>
    <s v="-"/>
    <x v="38"/>
    <x v="0"/>
    <s v="23"/>
    <s v="000"/>
    <s v="000"/>
    <s v=""/>
    <s v="6500_118"/>
    <s v="Professional and Consultant Services Contractual Services"/>
    <n v="7500"/>
    <n v="3063"/>
    <n v="10563"/>
    <n v="2653.7"/>
    <n v="4396.6400000000003"/>
    <n v="3512.66"/>
    <n v="157.5"/>
    <x v="38"/>
  </r>
  <r>
    <x v="0"/>
    <s v="-"/>
    <x v="38"/>
    <x v="0"/>
    <s v="23"/>
    <s v="000"/>
    <s v="000"/>
    <s v=""/>
    <s v="6700_105"/>
    <s v="Travel &amp; Training Special Training"/>
    <n v="10000"/>
    <n v="11690"/>
    <n v="21690"/>
    <n v="720"/>
    <n v="6307.93"/>
    <n v="14662.07"/>
    <n v="958"/>
    <x v="38"/>
  </r>
  <r>
    <x v="0"/>
    <s v="-"/>
    <x v="38"/>
    <x v="0"/>
    <s v="23"/>
    <s v="000"/>
    <s v="000"/>
    <s v=""/>
    <s v="6700_110"/>
    <s v="Travel &amp; Training Travel Expense"/>
    <n v="4000"/>
    <n v="2606"/>
    <n v="6606"/>
    <n v="2345.8000000000002"/>
    <n v="4232.22"/>
    <n v="27.98"/>
    <n v="726.2"/>
    <x v="38"/>
  </r>
  <r>
    <x v="0"/>
    <s v="-"/>
    <x v="38"/>
    <x v="0"/>
    <s v="23"/>
    <s v="000"/>
    <s v="000"/>
    <s v=""/>
    <s v="7000"/>
    <s v="Bad Debt Expense"/>
    <n v="1000"/>
    <n v="0"/>
    <n v="1000"/>
    <n v="0"/>
    <n v="180"/>
    <n v="820"/>
    <n v="0"/>
    <x v="38"/>
  </r>
  <r>
    <x v="0"/>
    <s v="-"/>
    <x v="38"/>
    <x v="0"/>
    <s v="23"/>
    <s v="000"/>
    <s v="000"/>
    <s v=""/>
    <s v="7200_100"/>
    <s v="Rent/Lease Property"/>
    <n v="17200"/>
    <n v="0"/>
    <n v="17200"/>
    <n v="0"/>
    <n v="0"/>
    <n v="17200"/>
    <n v="0"/>
    <x v="38"/>
  </r>
  <r>
    <x v="0"/>
    <s v="-"/>
    <x v="38"/>
    <x v="0"/>
    <s v="23"/>
    <s v="000"/>
    <s v="000"/>
    <s v=""/>
    <s v="7200_115"/>
    <s v="Rent/Lease Equipment"/>
    <n v="8000"/>
    <n v="0"/>
    <n v="8000"/>
    <n v="0"/>
    <n v="10641.26"/>
    <n v="-2641.26"/>
    <n v="1520.18"/>
    <x v="38"/>
  </r>
  <r>
    <x v="0"/>
    <s v="-"/>
    <x v="39"/>
    <x v="0"/>
    <s v="23"/>
    <s v="000"/>
    <s v="230"/>
    <s v=""/>
    <s v="5000_100"/>
    <s v="Salaries and Wages Regular, Full Time"/>
    <n v="0"/>
    <n v="0"/>
    <n v="0"/>
    <n v="0"/>
    <n v="29733.86"/>
    <n v="-29733.86"/>
    <n v="4758.3599999999997"/>
    <x v="39"/>
  </r>
  <r>
    <x v="0"/>
    <s v="-"/>
    <x v="39"/>
    <x v="0"/>
    <s v="23"/>
    <s v="000"/>
    <s v="230"/>
    <s v=""/>
    <s v="5200_115"/>
    <s v="Other Personal Services Other Compensation"/>
    <n v="63084"/>
    <n v="0"/>
    <n v="63084"/>
    <n v="0"/>
    <n v="25"/>
    <n v="63059"/>
    <n v="0"/>
    <x v="39"/>
  </r>
  <r>
    <x v="0"/>
    <s v="-"/>
    <x v="39"/>
    <x v="0"/>
    <s v="23"/>
    <s v="000"/>
    <s v="230"/>
    <s v=""/>
    <s v="5400_100"/>
    <s v="Employee Benefits FICA"/>
    <n v="4825"/>
    <n v="0"/>
    <n v="4825"/>
    <n v="0"/>
    <n v="2290.59"/>
    <n v="2534.41"/>
    <n v="350.86"/>
    <x v="39"/>
  </r>
  <r>
    <x v="0"/>
    <s v="-"/>
    <x v="39"/>
    <x v="0"/>
    <s v="23"/>
    <s v="000"/>
    <s v="230"/>
    <s v=""/>
    <s v="5400_115"/>
    <s v="Employee Benefits Retirement B"/>
    <n v="3690"/>
    <n v="0"/>
    <n v="3690"/>
    <n v="0"/>
    <n v="3522.09"/>
    <n v="167.91"/>
    <n v="704.72"/>
    <x v="39"/>
  </r>
  <r>
    <x v="0"/>
    <s v="-"/>
    <x v="39"/>
    <x v="0"/>
    <s v="23"/>
    <s v="000"/>
    <s v="230"/>
    <s v=""/>
    <s v="5400_130"/>
    <s v="Employee Benefits Dental Insurance"/>
    <n v="735"/>
    <n v="0"/>
    <n v="735"/>
    <n v="0"/>
    <n v="168.22"/>
    <n v="566.78"/>
    <n v="25.88"/>
    <x v="39"/>
  </r>
  <r>
    <x v="0"/>
    <s v="-"/>
    <x v="39"/>
    <x v="0"/>
    <s v="23"/>
    <s v="000"/>
    <s v="230"/>
    <s v=""/>
    <s v="5400_135"/>
    <s v="Employee Benefits Life Insurance"/>
    <n v="0"/>
    <n v="0"/>
    <n v="0"/>
    <n v="0"/>
    <n v="100.5"/>
    <n v="-100.5"/>
    <n v="16"/>
    <x v="39"/>
  </r>
  <r>
    <x v="0"/>
    <s v="-"/>
    <x v="39"/>
    <x v="0"/>
    <s v="23"/>
    <s v="000"/>
    <s v="230"/>
    <s v=""/>
    <s v="6208"/>
    <s v="Special Supplies"/>
    <n v="2000"/>
    <n v="0"/>
    <n v="2000"/>
    <n v="0"/>
    <n v="0"/>
    <n v="2000"/>
    <n v="0"/>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02"/>
    <n v="4736"/>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809.54"/>
    <x v="40"/>
  </r>
  <r>
    <x v="0"/>
    <s v="-"/>
    <x v="40"/>
    <x v="0"/>
    <s v="23"/>
    <s v="044"/>
    <s v=""/>
    <s v=""/>
    <s v="6700_100"/>
    <s v="Travel &amp; Training Education"/>
    <n v="0"/>
    <n v="3000"/>
    <n v="3000"/>
    <n v="2"/>
    <n v="2639.32"/>
    <n v="358.68"/>
    <n v="465.12"/>
    <x v="40"/>
  </r>
  <r>
    <x v="0"/>
    <s v="-"/>
    <x v="40"/>
    <x v="0"/>
    <s v="23"/>
    <s v="044"/>
    <s v=""/>
    <s v=""/>
    <s v="6700_105"/>
    <s v="Travel &amp; Training Special Training"/>
    <n v="0"/>
    <n v="711"/>
    <n v="711"/>
    <n v="0"/>
    <n v="0"/>
    <n v="711"/>
    <n v="0"/>
    <x v="40"/>
  </r>
  <r>
    <x v="0"/>
    <s v="-"/>
    <x v="40"/>
    <x v="0"/>
    <s v="23"/>
    <s v="044"/>
    <s v=""/>
    <s v=""/>
    <s v="6700_107"/>
    <s v="Travel &amp; Training Training Materials"/>
    <n v="0"/>
    <n v="4000"/>
    <n v="4000"/>
    <n v="2493.69"/>
    <n v="969.15"/>
    <n v="537.16"/>
    <n v="0"/>
    <x v="40"/>
  </r>
  <r>
    <x v="0"/>
    <s v="-"/>
    <x v="40"/>
    <x v="0"/>
    <s v="23"/>
    <s v="044"/>
    <s v=""/>
    <s v=""/>
    <s v="8105"/>
    <s v="Labor Force Work"/>
    <n v="0"/>
    <n v="5344"/>
    <n v="5344"/>
    <n v="0"/>
    <n v="0"/>
    <n v="5344"/>
    <n v="0"/>
    <x v="40"/>
  </r>
  <r>
    <x v="0"/>
    <s v="-"/>
    <x v="40"/>
    <x v="0"/>
    <s v="23"/>
    <s v="044"/>
    <s v=""/>
    <s v=""/>
    <s v="9500_100"/>
    <s v="Capital Outlay Construction "/>
    <n v="20000"/>
    <n v="113000"/>
    <n v="133000"/>
    <n v="0"/>
    <n v="0"/>
    <n v="133000"/>
    <n v="0"/>
    <x v="40"/>
  </r>
  <r>
    <x v="0"/>
    <s v="-"/>
    <x v="41"/>
    <x v="0"/>
    <s v="23"/>
    <s v="100"/>
    <s v="000"/>
    <s v=""/>
    <s v="5000_100"/>
    <s v="Salaries and Wages Regular, Full Time"/>
    <n v="71299"/>
    <n v="0"/>
    <n v="71299"/>
    <n v="0"/>
    <n v="33894.879999999997"/>
    <n v="37404.120000000003"/>
    <n v="5423.18"/>
    <x v="41"/>
  </r>
  <r>
    <x v="0"/>
    <s v="-"/>
    <x v="41"/>
    <x v="0"/>
    <s v="23"/>
    <s v="100"/>
    <s v="000"/>
    <s v=""/>
    <s v="5200_115"/>
    <s v="Other Personal Services Other Compensation"/>
    <n v="200"/>
    <n v="0"/>
    <n v="200"/>
    <n v="0"/>
    <n v="200"/>
    <n v="0"/>
    <n v="0"/>
    <x v="41"/>
  </r>
  <r>
    <x v="0"/>
    <s v="-"/>
    <x v="41"/>
    <x v="0"/>
    <s v="23"/>
    <s v="100"/>
    <s v="000"/>
    <s v=""/>
    <s v="5400_100"/>
    <s v="Employee Benefits FICA"/>
    <n v="5469"/>
    <n v="0"/>
    <n v="5469"/>
    <n v="0"/>
    <n v="2624.75"/>
    <n v="2844.25"/>
    <n v="399.89"/>
    <x v="41"/>
  </r>
  <r>
    <x v="0"/>
    <s v="-"/>
    <x v="41"/>
    <x v="0"/>
    <s v="23"/>
    <s v="100"/>
    <s v="000"/>
    <s v=""/>
    <s v="5400_115"/>
    <s v="Employee Benefits Retirement B"/>
    <n v="4170"/>
    <n v="0"/>
    <n v="4170"/>
    <n v="0"/>
    <n v="4015.62"/>
    <n v="154.38"/>
    <n v="803.18"/>
    <x v="41"/>
  </r>
  <r>
    <x v="0"/>
    <s v="-"/>
    <x v="41"/>
    <x v="0"/>
    <s v="23"/>
    <s v="100"/>
    <s v="000"/>
    <s v=""/>
    <s v="5400_120"/>
    <s v="Employee Benefits Workers Compensation"/>
    <n v="1179"/>
    <n v="0"/>
    <n v="1179"/>
    <n v="0"/>
    <n v="0"/>
    <n v="1179"/>
    <n v="0"/>
    <x v="41"/>
  </r>
  <r>
    <x v="0"/>
    <s v="-"/>
    <x v="41"/>
    <x v="0"/>
    <s v="23"/>
    <s v="100"/>
    <s v="000"/>
    <s v=""/>
    <s v="5400_130"/>
    <s v="Employee Benefits Dental Insurance"/>
    <n v="735"/>
    <n v="0"/>
    <n v="735"/>
    <n v="0"/>
    <n v="518.14"/>
    <n v="216.86"/>
    <n v="79.680000000000007"/>
    <x v="41"/>
  </r>
  <r>
    <x v="0"/>
    <s v="-"/>
    <x v="41"/>
    <x v="0"/>
    <s v="23"/>
    <s v="100"/>
    <s v="000"/>
    <s v=""/>
    <s v="5400_135"/>
    <s v="Employee Benefits Life Insurance"/>
    <n v="0"/>
    <n v="0"/>
    <n v="0"/>
    <n v="0"/>
    <n v="100.5"/>
    <n v="-100.5"/>
    <n v="16"/>
    <x v="41"/>
  </r>
  <r>
    <x v="0"/>
    <s v="-"/>
    <x v="41"/>
    <x v="0"/>
    <s v="23"/>
    <s v="100"/>
    <s v="000"/>
    <s v=""/>
    <s v="5400_145"/>
    <s v="Employee Benefits Employee Parking"/>
    <n v="1200"/>
    <n v="0"/>
    <n v="1200"/>
    <n v="0"/>
    <n v="392"/>
    <n v="808"/>
    <n v="0"/>
    <x v="41"/>
  </r>
  <r>
    <x v="0"/>
    <s v="-"/>
    <x v="41"/>
    <x v="0"/>
    <s v="23"/>
    <s v="100"/>
    <s v="000"/>
    <s v=""/>
    <s v="6203"/>
    <s v="Dues/Subscriptions"/>
    <n v="350"/>
    <n v="0"/>
    <n v="350"/>
    <n v="40.770000000000003"/>
    <n v="223.23"/>
    <n v="86"/>
    <n v="0"/>
    <x v="41"/>
  </r>
  <r>
    <x v="0"/>
    <s v="-"/>
    <x v="41"/>
    <x v="0"/>
    <s v="23"/>
    <s v="100"/>
    <s v="000"/>
    <s v=""/>
    <s v="6208"/>
    <s v="Special Supplies"/>
    <n v="10940"/>
    <n v="0"/>
    <n v="10940"/>
    <n v="750"/>
    <n v="0"/>
    <n v="10190"/>
    <n v="0"/>
    <x v="41"/>
  </r>
  <r>
    <x v="0"/>
    <s v="-"/>
    <x v="41"/>
    <x v="0"/>
    <s v="23"/>
    <s v="100"/>
    <s v="000"/>
    <s v=""/>
    <s v="6212"/>
    <s v="Fuel"/>
    <n v="60000"/>
    <n v="0"/>
    <n v="60000"/>
    <n v="0"/>
    <n v="28472.29"/>
    <n v="31527.71"/>
    <n v="3441.15"/>
    <x v="41"/>
  </r>
  <r>
    <x v="0"/>
    <s v="-"/>
    <x v="41"/>
    <x v="0"/>
    <s v="23"/>
    <s v="100"/>
    <s v="000"/>
    <s v=""/>
    <s v="6400_100"/>
    <s v="Utilities Electricity"/>
    <n v="46000"/>
    <n v="0"/>
    <n v="46000"/>
    <n v="10000"/>
    <n v="29263.51"/>
    <n v="6736.49"/>
    <n v="4012.34"/>
    <x v="41"/>
  </r>
  <r>
    <x v="0"/>
    <s v="-"/>
    <x v="41"/>
    <x v="0"/>
    <s v="23"/>
    <s v="100"/>
    <s v="000"/>
    <s v=""/>
    <s v="6400_105"/>
    <s v="Utilities Gas"/>
    <n v="5000"/>
    <n v="0"/>
    <n v="5000"/>
    <n v="1565.98"/>
    <n v="879.52"/>
    <n v="2554.5"/>
    <n v="201.5"/>
    <x v="41"/>
  </r>
  <r>
    <x v="0"/>
    <s v="-"/>
    <x v="41"/>
    <x v="0"/>
    <s v="23"/>
    <s v="100"/>
    <s v="000"/>
    <s v=""/>
    <s v="6400_115"/>
    <s v="Utilities Water/Wastewater"/>
    <n v="20000"/>
    <n v="0"/>
    <n v="20000"/>
    <n v="0"/>
    <n v="5021.74"/>
    <n v="14978.26"/>
    <n v="388.5"/>
    <x v="41"/>
  </r>
  <r>
    <x v="0"/>
    <s v="-"/>
    <x v="41"/>
    <x v="0"/>
    <s v="23"/>
    <s v="100"/>
    <s v="000"/>
    <s v=""/>
    <s v="6400_117"/>
    <s v="Utilities Stormwater"/>
    <n v="35000"/>
    <n v="0"/>
    <n v="35000"/>
    <n v="0"/>
    <n v="17361.3"/>
    <n v="17638.7"/>
    <n v="2893.55"/>
    <x v="41"/>
  </r>
  <r>
    <x v="0"/>
    <s v="-"/>
    <x v="41"/>
    <x v="0"/>
    <s v="23"/>
    <s v="100"/>
    <s v="000"/>
    <s v=""/>
    <s v="6400_127"/>
    <s v="Utilities Cellular Communications"/>
    <n v="9000"/>
    <n v="0"/>
    <n v="9000"/>
    <n v="2237.35"/>
    <n v="4114.29"/>
    <n v="2648.36"/>
    <n v="794.01"/>
    <x v="41"/>
  </r>
  <r>
    <x v="0"/>
    <s v="-"/>
    <x v="41"/>
    <x v="0"/>
    <s v="23"/>
    <s v="100"/>
    <s v="000"/>
    <s v=""/>
    <s v="7200_115"/>
    <s v="Rent/Lease Equipment"/>
    <n v="124483"/>
    <n v="0"/>
    <n v="124483"/>
    <n v="0"/>
    <n v="22113.65"/>
    <n v="102369.35"/>
    <n v="4449.59"/>
    <x v="41"/>
  </r>
  <r>
    <x v="0"/>
    <s v="-"/>
    <x v="41"/>
    <x v="0"/>
    <s v="23"/>
    <s v="100"/>
    <s v="000"/>
    <s v=""/>
    <s v="7303"/>
    <s v="Regulatory and Bank Fees"/>
    <n v="3000"/>
    <n v="0"/>
    <n v="3000"/>
    <n v="0"/>
    <n v="531.91"/>
    <n v="2468.09"/>
    <n v="67.180000000000007"/>
    <x v="41"/>
  </r>
  <r>
    <x v="0"/>
    <s v="-"/>
    <x v="41"/>
    <x v="0"/>
    <s v="23"/>
    <s v="100"/>
    <s v="000"/>
    <s v=""/>
    <s v="8005"/>
    <s v="Vehicle/Equipment Repairs"/>
    <n v="90000"/>
    <n v="-10000"/>
    <n v="80000"/>
    <n v="0"/>
    <n v="52419.42"/>
    <n v="27580.58"/>
    <n v="5661.91"/>
    <x v="41"/>
  </r>
  <r>
    <x v="0"/>
    <s v="-"/>
    <x v="42"/>
    <x v="0"/>
    <s v="23"/>
    <s v="100"/>
    <s v="235"/>
    <s v=""/>
    <s v="5000_100"/>
    <s v="Salaries and Wages Regular, Full Time"/>
    <n v="206811"/>
    <n v="0"/>
    <n v="206811"/>
    <n v="0"/>
    <n v="103065.53"/>
    <n v="103745.47"/>
    <n v="18725.509999999998"/>
    <x v="42"/>
  </r>
  <r>
    <x v="0"/>
    <s v="-"/>
    <x v="42"/>
    <x v="0"/>
    <s v="23"/>
    <s v="100"/>
    <s v="235"/>
    <s v=""/>
    <s v="5000_115"/>
    <s v="Salaries and Wages Seasonal/Temporary"/>
    <n v="38000"/>
    <n v="0"/>
    <n v="38000"/>
    <n v="0"/>
    <n v="16120.5"/>
    <n v="21879.5"/>
    <n v="0"/>
    <x v="42"/>
  </r>
  <r>
    <x v="0"/>
    <s v="-"/>
    <x v="42"/>
    <x v="0"/>
    <s v="23"/>
    <s v="100"/>
    <s v="235"/>
    <s v=""/>
    <s v="5100"/>
    <s v="Overtime"/>
    <n v="6200"/>
    <n v="0"/>
    <n v="6200"/>
    <n v="0"/>
    <n v="2858.71"/>
    <n v="3341.29"/>
    <n v="1110.76"/>
    <x v="42"/>
  </r>
  <r>
    <x v="0"/>
    <s v="-"/>
    <x v="42"/>
    <x v="0"/>
    <s v="23"/>
    <s v="100"/>
    <s v="235"/>
    <s v=""/>
    <s v="5200_105"/>
    <s v="Other Personal Services Special Duty"/>
    <n v="500"/>
    <n v="0"/>
    <n v="500"/>
    <n v="0"/>
    <n v="0"/>
    <n v="500"/>
    <n v="0"/>
    <x v="42"/>
  </r>
  <r>
    <x v="0"/>
    <s v="-"/>
    <x v="42"/>
    <x v="0"/>
    <s v="23"/>
    <s v="100"/>
    <s v="235"/>
    <s v=""/>
    <s v="5200_110"/>
    <s v="Other Personal Services On-Call"/>
    <n v="2300"/>
    <n v="0"/>
    <n v="2300"/>
    <n v="0"/>
    <n v="720"/>
    <n v="1580"/>
    <n v="210"/>
    <x v="42"/>
  </r>
  <r>
    <x v="0"/>
    <s v="-"/>
    <x v="42"/>
    <x v="0"/>
    <s v="23"/>
    <s v="100"/>
    <s v="235"/>
    <s v=""/>
    <s v="5200_115"/>
    <s v="Other Personal Services Other Compensation"/>
    <n v="3000"/>
    <n v="0"/>
    <n v="3000"/>
    <n v="0"/>
    <n v="1870"/>
    <n v="1130"/>
    <n v="0"/>
    <x v="42"/>
  </r>
  <r>
    <x v="0"/>
    <s v="-"/>
    <x v="42"/>
    <x v="0"/>
    <s v="23"/>
    <s v="100"/>
    <s v="235"/>
    <s v=""/>
    <s v="5200_130"/>
    <s v="Other Personal Services Allowance Taxable"/>
    <n v="0"/>
    <n v="0"/>
    <n v="0"/>
    <n v="0"/>
    <n v="1240.42"/>
    <n v="-1240.42"/>
    <n v="0"/>
    <x v="42"/>
  </r>
  <r>
    <x v="0"/>
    <s v="-"/>
    <x v="42"/>
    <x v="0"/>
    <s v="23"/>
    <s v="100"/>
    <s v="235"/>
    <s v=""/>
    <s v="5400_100"/>
    <s v="Employee Benefits FICA"/>
    <n v="19332"/>
    <n v="0"/>
    <n v="19332"/>
    <n v="0"/>
    <n v="9793.01"/>
    <n v="9538.99"/>
    <n v="1481.85"/>
    <x v="42"/>
  </r>
  <r>
    <x v="0"/>
    <s v="-"/>
    <x v="42"/>
    <x v="0"/>
    <s v="23"/>
    <s v="100"/>
    <s v="235"/>
    <s v=""/>
    <s v="5400_115"/>
    <s v="Employee Benefits Retirement B"/>
    <n v="11858"/>
    <n v="0"/>
    <n v="11858"/>
    <n v="0"/>
    <n v="11699.91"/>
    <n v="158.09"/>
    <n v="2773.28"/>
    <x v="42"/>
  </r>
  <r>
    <x v="0"/>
    <s v="-"/>
    <x v="42"/>
    <x v="0"/>
    <s v="23"/>
    <s v="100"/>
    <s v="235"/>
    <s v=""/>
    <s v="5400_120"/>
    <s v="Employee Benefits Workers Compensation"/>
    <n v="10274"/>
    <n v="0"/>
    <n v="10274"/>
    <n v="0"/>
    <n v="0"/>
    <n v="10274"/>
    <n v="0"/>
    <x v="42"/>
  </r>
  <r>
    <x v="0"/>
    <s v="-"/>
    <x v="42"/>
    <x v="0"/>
    <s v="23"/>
    <s v="100"/>
    <s v="235"/>
    <s v=""/>
    <s v="5400_130"/>
    <s v="Employee Benefits Dental Insurance"/>
    <n v="2940"/>
    <n v="0"/>
    <n v="2940"/>
    <n v="0"/>
    <n v="1519.31"/>
    <n v="1420.69"/>
    <n v="239.35"/>
    <x v="42"/>
  </r>
  <r>
    <x v="0"/>
    <s v="-"/>
    <x v="42"/>
    <x v="0"/>
    <s v="23"/>
    <s v="100"/>
    <s v="235"/>
    <s v=""/>
    <s v="5400_135"/>
    <s v="Employee Benefits Life Insurance"/>
    <n v="0"/>
    <n v="0"/>
    <n v="0"/>
    <n v="0"/>
    <n v="727.5"/>
    <n v="-727.5"/>
    <n v="136"/>
    <x v="42"/>
  </r>
  <r>
    <x v="0"/>
    <s v="-"/>
    <x v="42"/>
    <x v="0"/>
    <s v="23"/>
    <s v="100"/>
    <s v="235"/>
    <s v=""/>
    <s v="6210"/>
    <s v="Small Tools and Equipment"/>
    <n v="3000"/>
    <n v="0"/>
    <n v="3000"/>
    <n v="33.950000000000003"/>
    <n v="0"/>
    <n v="2966.05"/>
    <n v="0"/>
    <x v="42"/>
  </r>
  <r>
    <x v="0"/>
    <s v="-"/>
    <x v="42"/>
    <x v="0"/>
    <s v="23"/>
    <s v="100"/>
    <s v="235"/>
    <s v=""/>
    <s v="6211"/>
    <s v="Specialized Equipment"/>
    <n v="3000"/>
    <n v="0"/>
    <n v="3000"/>
    <n v="0"/>
    <n v="0"/>
    <n v="3000"/>
    <n v="0"/>
    <x v="42"/>
  </r>
  <r>
    <x v="0"/>
    <s v="-"/>
    <x v="42"/>
    <x v="0"/>
    <s v="23"/>
    <s v="100"/>
    <s v="235"/>
    <s v=""/>
    <s v="6214"/>
    <s v="Clothing And Uniforms"/>
    <n v="1860"/>
    <n v="0"/>
    <n v="1860"/>
    <n v="0"/>
    <n v="30"/>
    <n v="1830"/>
    <n v="0"/>
    <x v="42"/>
  </r>
  <r>
    <x v="0"/>
    <s v="-"/>
    <x v="42"/>
    <x v="0"/>
    <s v="23"/>
    <s v="100"/>
    <s v="235"/>
    <s v=""/>
    <s v="6276"/>
    <s v="Field Supplies&amp;Materials"/>
    <n v="2250"/>
    <n v="0"/>
    <n v="2250"/>
    <n v="1235.43"/>
    <n v="664.57"/>
    <n v="350"/>
    <n v="467.02"/>
    <x v="42"/>
  </r>
  <r>
    <x v="0"/>
    <s v="-"/>
    <x v="42"/>
    <x v="0"/>
    <s v="23"/>
    <s v="100"/>
    <s v="235"/>
    <s v=""/>
    <s v="6300_100"/>
    <s v="Repair &amp; Maintenance Equipment  Parts"/>
    <n v="0"/>
    <n v="5000"/>
    <n v="5000"/>
    <n v="0"/>
    <n v="0"/>
    <n v="5000"/>
    <n v="0"/>
    <x v="42"/>
  </r>
  <r>
    <x v="0"/>
    <s v="-"/>
    <x v="42"/>
    <x v="0"/>
    <s v="23"/>
    <s v="100"/>
    <s v="235"/>
    <s v=""/>
    <s v="6300_140"/>
    <s v="Repair &amp; Maintenance Salt"/>
    <n v="5000"/>
    <n v="0"/>
    <n v="5000"/>
    <n v="3000"/>
    <n v="0"/>
    <n v="2000"/>
    <n v="0"/>
    <x v="42"/>
  </r>
  <r>
    <x v="0"/>
    <s v="-"/>
    <x v="42"/>
    <x v="0"/>
    <s v="23"/>
    <s v="100"/>
    <s v="235"/>
    <s v=""/>
    <s v="6300_165"/>
    <s v="Repair &amp; Maintenance Other Small Charges Not Capital"/>
    <n v="12000"/>
    <n v="0"/>
    <n v="12000"/>
    <n v="1196.75"/>
    <n v="2119.25"/>
    <n v="8684"/>
    <n v="226.12"/>
    <x v="42"/>
  </r>
  <r>
    <x v="0"/>
    <s v="-"/>
    <x v="42"/>
    <x v="0"/>
    <s v="23"/>
    <s v="100"/>
    <s v="235"/>
    <s v=""/>
    <s v="6300_170"/>
    <s v="Repair &amp; Maintenance Buildings"/>
    <n v="2250"/>
    <n v="0"/>
    <n v="2250"/>
    <n v="696.56"/>
    <n v="753.44"/>
    <n v="800"/>
    <n v="153.53"/>
    <x v="42"/>
  </r>
  <r>
    <x v="0"/>
    <s v="-"/>
    <x v="42"/>
    <x v="0"/>
    <s v="23"/>
    <s v="100"/>
    <s v="235"/>
    <s v=""/>
    <s v="6300_175"/>
    <s v="Repair &amp; Maintenance Landscape materials"/>
    <n v="5000"/>
    <n v="0"/>
    <n v="5000"/>
    <n v="252"/>
    <n v="151.80000000000001"/>
    <n v="4596.2"/>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0"/>
    <n v="12391.6"/>
    <n v="7608.4"/>
    <n v="0"/>
    <x v="42"/>
  </r>
  <r>
    <x v="0"/>
    <s v="-"/>
    <x v="42"/>
    <x v="0"/>
    <s v="23"/>
    <s v="100"/>
    <s v="235"/>
    <s v=""/>
    <s v="6500_118"/>
    <s v="Professional and Consultant Services Contractual Services"/>
    <n v="19000"/>
    <n v="0"/>
    <n v="19000"/>
    <n v="90"/>
    <n v="11010"/>
    <n v="7900"/>
    <n v="10000"/>
    <x v="42"/>
  </r>
  <r>
    <x v="0"/>
    <s v="-"/>
    <x v="43"/>
    <x v="0"/>
    <s v="23"/>
    <s v="100"/>
    <s v="236"/>
    <s v=""/>
    <s v="5000_100"/>
    <s v="Salaries and Wages Regular, Full Time"/>
    <n v="342964"/>
    <n v="-2820"/>
    <n v="340144"/>
    <n v="0"/>
    <n v="152783.10999999999"/>
    <n v="187360.89"/>
    <n v="29576.98"/>
    <x v="43"/>
  </r>
  <r>
    <x v="0"/>
    <s v="-"/>
    <x v="43"/>
    <x v="0"/>
    <s v="23"/>
    <s v="100"/>
    <s v="236"/>
    <s v=""/>
    <s v="5000_110"/>
    <s v="Salaries and Wages Regular Part Time"/>
    <n v="0"/>
    <n v="0"/>
    <n v="0"/>
    <n v="0"/>
    <n v="343.88"/>
    <n v="-343.88"/>
    <n v="0"/>
    <x v="43"/>
  </r>
  <r>
    <x v="0"/>
    <s v="-"/>
    <x v="43"/>
    <x v="0"/>
    <s v="23"/>
    <s v="100"/>
    <s v="236"/>
    <s v=""/>
    <s v="5000_115"/>
    <s v="Salaries and Wages Seasonal/Temporary"/>
    <n v="33000"/>
    <n v="0"/>
    <n v="33000"/>
    <n v="0"/>
    <n v="26380.36"/>
    <n v="6619.64"/>
    <n v="1409.53"/>
    <x v="43"/>
  </r>
  <r>
    <x v="0"/>
    <s v="-"/>
    <x v="43"/>
    <x v="0"/>
    <s v="23"/>
    <s v="100"/>
    <s v="236"/>
    <s v=""/>
    <s v="5100"/>
    <s v="Overtime"/>
    <n v="20000"/>
    <n v="0"/>
    <n v="20000"/>
    <n v="0"/>
    <n v="3219.72"/>
    <n v="16780.28"/>
    <n v="682.98"/>
    <x v="43"/>
  </r>
  <r>
    <x v="0"/>
    <s v="-"/>
    <x v="43"/>
    <x v="0"/>
    <s v="23"/>
    <s v="100"/>
    <s v="236"/>
    <s v=""/>
    <s v="5200_100"/>
    <s v="Other Personal Services Commissioned Wages"/>
    <n v="0"/>
    <n v="0"/>
    <n v="0"/>
    <n v="0"/>
    <n v="0"/>
    <n v="0"/>
    <n v="0"/>
    <x v="43"/>
  </r>
  <r>
    <x v="0"/>
    <s v="-"/>
    <x v="43"/>
    <x v="0"/>
    <s v="23"/>
    <s v="100"/>
    <s v="236"/>
    <s v=""/>
    <s v="5200_105"/>
    <s v="Other Personal Services Special Duty"/>
    <n v="4700"/>
    <n v="0"/>
    <n v="4700"/>
    <n v="0"/>
    <n v="0"/>
    <n v="4700"/>
    <n v="0"/>
    <x v="43"/>
  </r>
  <r>
    <x v="0"/>
    <s v="-"/>
    <x v="43"/>
    <x v="0"/>
    <s v="23"/>
    <s v="100"/>
    <s v="236"/>
    <s v=""/>
    <s v="5200_110"/>
    <s v="Other Personal Services On-Call"/>
    <n v="1400"/>
    <n v="0"/>
    <n v="1400"/>
    <n v="0"/>
    <n v="210"/>
    <n v="1190"/>
    <n v="210"/>
    <x v="43"/>
  </r>
  <r>
    <x v="0"/>
    <s v="-"/>
    <x v="43"/>
    <x v="0"/>
    <s v="23"/>
    <s v="100"/>
    <s v="236"/>
    <s v=""/>
    <s v="5200_115"/>
    <s v="Other Personal Services Other Compensation"/>
    <n v="5250"/>
    <n v="0"/>
    <n v="5250"/>
    <n v="0"/>
    <n v="3984.44"/>
    <n v="1265.56"/>
    <n v="680.02"/>
    <x v="43"/>
  </r>
  <r>
    <x v="0"/>
    <s v="-"/>
    <x v="43"/>
    <x v="0"/>
    <s v="23"/>
    <s v="100"/>
    <s v="236"/>
    <s v=""/>
    <s v="5200_120"/>
    <s v="Other Personal Services Shift Differential"/>
    <n v="2700"/>
    <n v="0"/>
    <n v="2700"/>
    <n v="0"/>
    <n v="849.73"/>
    <n v="1850.27"/>
    <n v="208.17"/>
    <x v="43"/>
  </r>
  <r>
    <x v="0"/>
    <s v="-"/>
    <x v="43"/>
    <x v="0"/>
    <s v="23"/>
    <s v="100"/>
    <s v="236"/>
    <s v=""/>
    <s v="5200_130"/>
    <s v="Other Personal Services Allowance Taxable"/>
    <n v="0"/>
    <n v="0"/>
    <n v="0"/>
    <n v="0"/>
    <n v="1849.43"/>
    <n v="-1849.43"/>
    <n v="0"/>
    <x v="43"/>
  </r>
  <r>
    <x v="0"/>
    <s v="-"/>
    <x v="43"/>
    <x v="0"/>
    <s v="23"/>
    <s v="100"/>
    <s v="236"/>
    <s v=""/>
    <s v="5400_100"/>
    <s v="Employee Benefits FICA"/>
    <n v="30288"/>
    <n v="0"/>
    <n v="30288"/>
    <n v="0"/>
    <n v="14497.79"/>
    <n v="15790.21"/>
    <n v="2415.37"/>
    <x v="43"/>
  </r>
  <r>
    <x v="0"/>
    <s v="-"/>
    <x v="43"/>
    <x v="0"/>
    <s v="23"/>
    <s v="100"/>
    <s v="236"/>
    <s v=""/>
    <s v="5400_115"/>
    <s v="Employee Benefits Retirement B"/>
    <n v="19239"/>
    <n v="0"/>
    <n v="19239"/>
    <n v="0"/>
    <n v="21346.57"/>
    <n v="-2107.5700000000002"/>
    <n v="4210.3500000000004"/>
    <x v="43"/>
  </r>
  <r>
    <x v="0"/>
    <s v="-"/>
    <x v="43"/>
    <x v="0"/>
    <s v="23"/>
    <s v="100"/>
    <s v="236"/>
    <s v=""/>
    <s v="5400_120"/>
    <s v="Employee Benefits Workers Compensation"/>
    <n v="1964"/>
    <n v="0"/>
    <n v="1964"/>
    <n v="0"/>
    <n v="0"/>
    <n v="1964"/>
    <n v="0"/>
    <x v="43"/>
  </r>
  <r>
    <x v="0"/>
    <s v="-"/>
    <x v="43"/>
    <x v="0"/>
    <s v="23"/>
    <s v="100"/>
    <s v="236"/>
    <s v=""/>
    <s v="5400_130"/>
    <s v="Employee Benefits Dental Insurance"/>
    <n v="5512"/>
    <n v="0"/>
    <n v="5512"/>
    <n v="0"/>
    <n v="2417.58"/>
    <n v="3094.42"/>
    <n v="380.12"/>
    <x v="43"/>
  </r>
  <r>
    <x v="0"/>
    <s v="-"/>
    <x v="43"/>
    <x v="0"/>
    <s v="23"/>
    <s v="100"/>
    <s v="236"/>
    <s v=""/>
    <s v="5400_135"/>
    <s v="Employee Benefits Life Insurance"/>
    <n v="0"/>
    <n v="0"/>
    <n v="0"/>
    <n v="0"/>
    <n v="1250.75"/>
    <n v="-1250.75"/>
    <n v="246.26"/>
    <x v="43"/>
  </r>
  <r>
    <x v="0"/>
    <s v="-"/>
    <x v="43"/>
    <x v="0"/>
    <s v="23"/>
    <s v="100"/>
    <s v="236"/>
    <s v=""/>
    <s v="6206"/>
    <s v="Custodian Supplies"/>
    <n v="31500"/>
    <n v="0"/>
    <n v="31500"/>
    <n v="9856.7800000000007"/>
    <n v="17952.82"/>
    <n v="3690.4"/>
    <n v="6415.06"/>
    <x v="43"/>
  </r>
  <r>
    <x v="0"/>
    <s v="-"/>
    <x v="43"/>
    <x v="0"/>
    <s v="23"/>
    <s v="100"/>
    <s v="236"/>
    <s v=""/>
    <s v="6208"/>
    <s v="Special Supplies"/>
    <n v="2000"/>
    <n v="0"/>
    <n v="2000"/>
    <n v="307.5"/>
    <n v="255.12"/>
    <n v="1437.38"/>
    <n v="0"/>
    <x v="43"/>
  </r>
  <r>
    <x v="0"/>
    <s v="-"/>
    <x v="43"/>
    <x v="0"/>
    <s v="23"/>
    <s v="100"/>
    <s v="236"/>
    <s v=""/>
    <s v="6210"/>
    <s v="Small Tools and Equipment"/>
    <n v="3000"/>
    <n v="0"/>
    <n v="3000"/>
    <n v="0"/>
    <n v="729.23"/>
    <n v="2270.77"/>
    <n v="503.28"/>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7037.96"/>
    <n v="4823.32"/>
    <n v="5638.72"/>
    <n v="357.41"/>
    <x v="43"/>
  </r>
  <r>
    <x v="0"/>
    <s v="-"/>
    <x v="43"/>
    <x v="0"/>
    <s v="23"/>
    <s v="100"/>
    <s v="236"/>
    <s v=""/>
    <s v="6300_170"/>
    <s v="Repair &amp; Maintenance Buildings"/>
    <n v="13000"/>
    <n v="0"/>
    <n v="13000"/>
    <n v="5687.29"/>
    <n v="6112.75"/>
    <n v="1199.96"/>
    <n v="9.0399999999999991"/>
    <x v="43"/>
  </r>
  <r>
    <x v="0"/>
    <s v="-"/>
    <x v="43"/>
    <x v="0"/>
    <s v="23"/>
    <s v="100"/>
    <s v="236"/>
    <s v=""/>
    <s v="6625"/>
    <s v="Equipment Maintenance Repairs"/>
    <n v="5000"/>
    <n v="0"/>
    <n v="5000"/>
    <n v="0"/>
    <n v="459.45"/>
    <n v="4540.55"/>
    <n v="0"/>
    <x v="43"/>
  </r>
  <r>
    <x v="0"/>
    <s v="-"/>
    <x v="44"/>
    <x v="0"/>
    <s v="23"/>
    <s v="100"/>
    <s v="237"/>
    <s v=""/>
    <s v="5000_100"/>
    <s v="Salaries and Wages Regular, Full Time"/>
    <n v="157383"/>
    <n v="0"/>
    <n v="157383"/>
    <n v="0"/>
    <n v="90578.59"/>
    <n v="66804.41"/>
    <n v="13446.02"/>
    <x v="44"/>
  </r>
  <r>
    <x v="0"/>
    <s v="-"/>
    <x v="44"/>
    <x v="0"/>
    <s v="23"/>
    <s v="100"/>
    <s v="237"/>
    <s v=""/>
    <s v="5000_115"/>
    <s v="Salaries and Wages Seasonal/Temporary"/>
    <n v="16800"/>
    <n v="0"/>
    <n v="16800"/>
    <n v="0"/>
    <n v="4742.3100000000004"/>
    <n v="12057.69"/>
    <n v="0"/>
    <x v="44"/>
  </r>
  <r>
    <x v="0"/>
    <s v="-"/>
    <x v="44"/>
    <x v="0"/>
    <s v="23"/>
    <s v="100"/>
    <s v="237"/>
    <s v=""/>
    <s v="5100"/>
    <s v="Overtime"/>
    <n v="3000"/>
    <n v="0"/>
    <n v="3000"/>
    <n v="0"/>
    <n v="2752.12"/>
    <n v="247.88"/>
    <n v="1051.81"/>
    <x v="44"/>
  </r>
  <r>
    <x v="0"/>
    <s v="-"/>
    <x v="44"/>
    <x v="0"/>
    <s v="23"/>
    <s v="100"/>
    <s v="237"/>
    <s v=""/>
    <s v="5200_105"/>
    <s v="Other Personal Services Special Duty"/>
    <n v="1500"/>
    <n v="0"/>
    <n v="1500"/>
    <n v="0"/>
    <n v="0"/>
    <n v="1500"/>
    <n v="0"/>
    <x v="44"/>
  </r>
  <r>
    <x v="0"/>
    <s v="-"/>
    <x v="44"/>
    <x v="0"/>
    <s v="23"/>
    <s v="100"/>
    <s v="237"/>
    <s v=""/>
    <s v="5200_110"/>
    <s v="Other Personal Services On-Call"/>
    <n v="1200"/>
    <n v="0"/>
    <n v="1200"/>
    <n v="0"/>
    <n v="180"/>
    <n v="1020"/>
    <n v="180"/>
    <x v="44"/>
  </r>
  <r>
    <x v="0"/>
    <s v="-"/>
    <x v="44"/>
    <x v="0"/>
    <s v="23"/>
    <s v="100"/>
    <s v="237"/>
    <s v=""/>
    <s v="5200_115"/>
    <s v="Other Personal Services Other Compensation"/>
    <n v="2130"/>
    <n v="0"/>
    <n v="2130"/>
    <n v="0"/>
    <n v="2622.87"/>
    <n v="-492.87"/>
    <n v="271.39"/>
    <x v="44"/>
  </r>
  <r>
    <x v="0"/>
    <s v="-"/>
    <x v="44"/>
    <x v="0"/>
    <s v="23"/>
    <s v="100"/>
    <s v="237"/>
    <s v=""/>
    <s v="5200_120"/>
    <s v="Other Personal Services Shift Differential"/>
    <n v="0"/>
    <n v="0"/>
    <n v="0"/>
    <n v="0"/>
    <n v="0"/>
    <n v="0"/>
    <n v="0"/>
    <x v="44"/>
  </r>
  <r>
    <x v="0"/>
    <s v="-"/>
    <x v="44"/>
    <x v="0"/>
    <s v="23"/>
    <s v="100"/>
    <s v="237"/>
    <s v=""/>
    <s v="5200_125"/>
    <s v="Other Personal Services Taxable Reimbursements"/>
    <n v="0"/>
    <n v="0"/>
    <n v="0"/>
    <n v="0"/>
    <n v="0"/>
    <n v="0"/>
    <n v="0"/>
    <x v="44"/>
  </r>
  <r>
    <x v="0"/>
    <s v="-"/>
    <x v="44"/>
    <x v="0"/>
    <s v="23"/>
    <s v="100"/>
    <s v="237"/>
    <s v=""/>
    <s v="5200_130"/>
    <s v="Other Personal Services Allowance Taxable"/>
    <n v="0"/>
    <n v="0"/>
    <n v="0"/>
    <n v="0"/>
    <n v="731.88"/>
    <n v="-731.88"/>
    <n v="76.92"/>
    <x v="44"/>
  </r>
  <r>
    <x v="0"/>
    <s v="-"/>
    <x v="44"/>
    <x v="0"/>
    <s v="23"/>
    <s v="100"/>
    <s v="237"/>
    <s v=""/>
    <s v="5400_100"/>
    <s v="Employee Benefits FICA"/>
    <n v="13658"/>
    <n v="0"/>
    <n v="13658"/>
    <n v="0"/>
    <n v="7971.46"/>
    <n v="5686.54"/>
    <n v="1119.08"/>
    <x v="44"/>
  </r>
  <r>
    <x v="0"/>
    <s v="-"/>
    <x v="44"/>
    <x v="0"/>
    <s v="23"/>
    <s v="100"/>
    <s v="237"/>
    <s v=""/>
    <s v="5400_115"/>
    <s v="Employee Benefits Retirement B"/>
    <n v="9003"/>
    <n v="0"/>
    <n v="9003"/>
    <n v="0"/>
    <n v="10318.17"/>
    <n v="-1315.17"/>
    <n v="1759.78"/>
    <x v="44"/>
  </r>
  <r>
    <x v="0"/>
    <s v="-"/>
    <x v="44"/>
    <x v="0"/>
    <s v="23"/>
    <s v="100"/>
    <s v="237"/>
    <s v=""/>
    <s v="5400_120"/>
    <s v="Employee Benefits Workers Compensation"/>
    <n v="4868"/>
    <n v="0"/>
    <n v="4868"/>
    <n v="0"/>
    <n v="0"/>
    <n v="4868"/>
    <n v="0"/>
    <x v="44"/>
  </r>
  <r>
    <x v="0"/>
    <s v="-"/>
    <x v="44"/>
    <x v="0"/>
    <s v="23"/>
    <s v="100"/>
    <s v="237"/>
    <s v=""/>
    <s v="5400_130"/>
    <s v="Employee Benefits Dental Insurance"/>
    <n v="2940"/>
    <n v="0"/>
    <n v="2940"/>
    <n v="0"/>
    <n v="1225.01"/>
    <n v="1714.99"/>
    <n v="158.25"/>
    <x v="44"/>
  </r>
  <r>
    <x v="0"/>
    <s v="-"/>
    <x v="44"/>
    <x v="0"/>
    <s v="23"/>
    <s v="100"/>
    <s v="237"/>
    <s v=""/>
    <s v="5400_135"/>
    <s v="Employee Benefits Life Insurance"/>
    <n v="0"/>
    <n v="0"/>
    <n v="0"/>
    <n v="0"/>
    <n v="663.03"/>
    <n v="-663.03"/>
    <n v="95.53"/>
    <x v="44"/>
  </r>
  <r>
    <x v="0"/>
    <s v="-"/>
    <x v="44"/>
    <x v="0"/>
    <s v="23"/>
    <s v="100"/>
    <s v="237"/>
    <s v=""/>
    <s v="6210"/>
    <s v="Small Tools and Equipment"/>
    <n v="500"/>
    <n v="0"/>
    <n v="500"/>
    <n v="110.91"/>
    <n v="355.49"/>
    <n v="33.6"/>
    <n v="7.75"/>
    <x v="44"/>
  </r>
  <r>
    <x v="0"/>
    <s v="-"/>
    <x v="44"/>
    <x v="0"/>
    <s v="23"/>
    <s v="100"/>
    <s v="237"/>
    <s v=""/>
    <s v="6211"/>
    <s v="Specialized Equipment"/>
    <n v="1000"/>
    <n v="0"/>
    <n v="1000"/>
    <n v="0"/>
    <n v="0"/>
    <n v="100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93.75"/>
    <n v="406.25"/>
    <n v="0"/>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25.84"/>
    <n v="1874.16"/>
    <n v="0"/>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58881.4"/>
    <n v="40840.6"/>
    <n v="11388.6"/>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125.88"/>
    <n v="2874.12"/>
    <n v="188.37"/>
    <x v="46"/>
  </r>
  <r>
    <x v="0"/>
    <s v="-"/>
    <x v="46"/>
    <x v="0"/>
    <s v="23"/>
    <s v="100"/>
    <s v="239"/>
    <s v=""/>
    <s v="5200_110"/>
    <s v="Other Personal Services On-Call"/>
    <n v="1430"/>
    <n v="0"/>
    <n v="1430"/>
    <n v="0"/>
    <n v="960"/>
    <n v="470"/>
    <n v="210"/>
    <x v="46"/>
  </r>
  <r>
    <x v="0"/>
    <s v="-"/>
    <x v="46"/>
    <x v="0"/>
    <s v="23"/>
    <s v="100"/>
    <s v="239"/>
    <s v=""/>
    <s v="5200_115"/>
    <s v="Other Personal Services Other Compensation"/>
    <n v="1000"/>
    <n v="0"/>
    <n v="1000"/>
    <n v="0"/>
    <n v="384.09"/>
    <n v="615.91"/>
    <n v="60"/>
    <x v="46"/>
  </r>
  <r>
    <x v="0"/>
    <s v="-"/>
    <x v="46"/>
    <x v="0"/>
    <s v="23"/>
    <s v="100"/>
    <s v="239"/>
    <s v=""/>
    <s v="5200_120"/>
    <s v="Other Personal Services Shift Differential"/>
    <n v="0"/>
    <n v="0"/>
    <n v="0"/>
    <n v="0"/>
    <n v="0"/>
    <n v="0"/>
    <n v="0"/>
    <x v="46"/>
  </r>
  <r>
    <x v="0"/>
    <s v="-"/>
    <x v="46"/>
    <x v="0"/>
    <s v="23"/>
    <s v="100"/>
    <s v="239"/>
    <s v=""/>
    <s v="5200_130"/>
    <s v="Other Personal Services Allowance Taxable"/>
    <n v="0"/>
    <n v="0"/>
    <n v="0"/>
    <n v="0"/>
    <n v="808.54"/>
    <n v="-808.54"/>
    <n v="0"/>
    <x v="46"/>
  </r>
  <r>
    <x v="0"/>
    <s v="-"/>
    <x v="46"/>
    <x v="0"/>
    <s v="23"/>
    <s v="100"/>
    <s v="239"/>
    <s v=""/>
    <s v="5400_100"/>
    <s v="Employee Benefits FICA"/>
    <n v="10777"/>
    <n v="0"/>
    <n v="10777"/>
    <n v="0"/>
    <n v="5711.74"/>
    <n v="5065.26"/>
    <n v="875"/>
    <x v="46"/>
  </r>
  <r>
    <x v="0"/>
    <s v="-"/>
    <x v="46"/>
    <x v="0"/>
    <s v="23"/>
    <s v="100"/>
    <s v="239"/>
    <s v=""/>
    <s v="5400_115"/>
    <s v="Employee Benefits Retirement B"/>
    <n v="5833"/>
    <n v="0"/>
    <n v="5833"/>
    <n v="0"/>
    <n v="9076.24"/>
    <n v="-3243.24"/>
    <n v="1686.62"/>
    <x v="46"/>
  </r>
  <r>
    <x v="0"/>
    <s v="-"/>
    <x v="46"/>
    <x v="0"/>
    <s v="23"/>
    <s v="100"/>
    <s v="239"/>
    <s v=""/>
    <s v="5400_120"/>
    <s v="Employee Benefits Workers Compensation"/>
    <n v="24034"/>
    <n v="0"/>
    <n v="24034"/>
    <n v="0"/>
    <n v="0"/>
    <n v="24034"/>
    <n v="0"/>
    <x v="46"/>
  </r>
  <r>
    <x v="0"/>
    <s v="-"/>
    <x v="46"/>
    <x v="0"/>
    <s v="23"/>
    <s v="100"/>
    <s v="239"/>
    <s v=""/>
    <s v="5400_130"/>
    <s v="Employee Benefits Dental Insurance"/>
    <n v="1470"/>
    <n v="0"/>
    <n v="1470"/>
    <n v="0"/>
    <n v="888.67"/>
    <n v="581.33000000000004"/>
    <n v="124.44"/>
    <x v="46"/>
  </r>
  <r>
    <x v="0"/>
    <s v="-"/>
    <x v="46"/>
    <x v="0"/>
    <s v="23"/>
    <s v="100"/>
    <s v="239"/>
    <s v=""/>
    <s v="5400_135"/>
    <s v="Employee Benefits Life Insurance"/>
    <n v="0"/>
    <n v="0"/>
    <n v="0"/>
    <n v="0"/>
    <n v="513.87"/>
    <n v="-513.87"/>
    <n v="98.49"/>
    <x v="46"/>
  </r>
  <r>
    <x v="0"/>
    <s v="-"/>
    <x v="46"/>
    <x v="0"/>
    <s v="23"/>
    <s v="100"/>
    <s v="239"/>
    <s v=""/>
    <s v="6000"/>
    <s v="Office Supplies"/>
    <n v="590"/>
    <n v="0"/>
    <n v="590"/>
    <n v="500"/>
    <n v="0"/>
    <n v="90"/>
    <n v="0"/>
    <x v="46"/>
  </r>
  <r>
    <x v="0"/>
    <s v="-"/>
    <x v="46"/>
    <x v="0"/>
    <s v="23"/>
    <s v="100"/>
    <s v="239"/>
    <s v=""/>
    <s v="6005"/>
    <s v="Postage"/>
    <n v="160"/>
    <n v="0"/>
    <n v="160"/>
    <n v="0"/>
    <n v="160"/>
    <n v="0"/>
    <n v="0"/>
    <x v="46"/>
  </r>
  <r>
    <x v="0"/>
    <s v="-"/>
    <x v="46"/>
    <x v="0"/>
    <s v="23"/>
    <s v="100"/>
    <s v="239"/>
    <s v=""/>
    <s v="6202"/>
    <s v="Printing/Copying/Paper Mgt"/>
    <n v="250"/>
    <n v="0"/>
    <n v="250"/>
    <n v="0"/>
    <n v="0"/>
    <n v="250"/>
    <n v="0"/>
    <x v="46"/>
  </r>
  <r>
    <x v="0"/>
    <s v="-"/>
    <x v="46"/>
    <x v="0"/>
    <s v="23"/>
    <s v="100"/>
    <s v="239"/>
    <s v=""/>
    <s v="6203"/>
    <s v="Dues/Subscriptions"/>
    <n v="550"/>
    <n v="-210"/>
    <n v="340"/>
    <n v="0"/>
    <n v="270.13"/>
    <n v="69.87"/>
    <n v="0"/>
    <x v="46"/>
  </r>
  <r>
    <x v="0"/>
    <s v="-"/>
    <x v="46"/>
    <x v="0"/>
    <s v="23"/>
    <s v="100"/>
    <s v="239"/>
    <s v=""/>
    <s v="6206"/>
    <s v="Custodian Supplies"/>
    <n v="350"/>
    <n v="0"/>
    <n v="350"/>
    <n v="200"/>
    <n v="0"/>
    <n v="150"/>
    <n v="0"/>
    <x v="46"/>
  </r>
  <r>
    <x v="0"/>
    <s v="-"/>
    <x v="46"/>
    <x v="0"/>
    <s v="23"/>
    <s v="100"/>
    <s v="239"/>
    <s v=""/>
    <s v="6208"/>
    <s v="Special Supplies"/>
    <n v="0"/>
    <n v="210"/>
    <n v="210"/>
    <n v="0"/>
    <n v="202.2"/>
    <n v="7.8"/>
    <n v="0"/>
    <x v="46"/>
  </r>
  <r>
    <x v="0"/>
    <s v="-"/>
    <x v="46"/>
    <x v="0"/>
    <s v="23"/>
    <s v="100"/>
    <s v="239"/>
    <s v=""/>
    <s v="6210"/>
    <s v="Small Tools and Equipment"/>
    <n v="650"/>
    <n v="0"/>
    <n v="650"/>
    <n v="72.95"/>
    <n v="0"/>
    <n v="577.04999999999995"/>
    <n v="0"/>
    <x v="46"/>
  </r>
  <r>
    <x v="0"/>
    <s v="-"/>
    <x v="46"/>
    <x v="0"/>
    <s v="23"/>
    <s v="100"/>
    <s v="239"/>
    <s v=""/>
    <s v="6211"/>
    <s v="Specialized Equipment"/>
    <n v="400"/>
    <n v="0"/>
    <n v="400"/>
    <n v="0"/>
    <n v="0"/>
    <n v="400"/>
    <n v="0"/>
    <x v="46"/>
  </r>
  <r>
    <x v="0"/>
    <s v="-"/>
    <x v="46"/>
    <x v="0"/>
    <s v="23"/>
    <s v="100"/>
    <s v="239"/>
    <s v=""/>
    <s v="6212"/>
    <s v="Fuel"/>
    <n v="6500"/>
    <n v="0"/>
    <n v="6500"/>
    <n v="0"/>
    <n v="4769.93"/>
    <n v="1730.07"/>
    <n v="553.76"/>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887.46"/>
    <n v="2640.42"/>
    <n v="3472.12"/>
    <n v="0"/>
    <x v="46"/>
  </r>
  <r>
    <x v="0"/>
    <s v="-"/>
    <x v="46"/>
    <x v="0"/>
    <s v="23"/>
    <s v="100"/>
    <s v="239"/>
    <s v=""/>
    <s v="6300_105"/>
    <s v="Repair &amp; Maintenance Vehicle Maint Supplies"/>
    <n v="1500"/>
    <n v="0"/>
    <n v="1500"/>
    <n v="0"/>
    <n v="0"/>
    <n v="1500"/>
    <n v="0"/>
    <x v="46"/>
  </r>
  <r>
    <x v="0"/>
    <s v="-"/>
    <x v="46"/>
    <x v="0"/>
    <s v="23"/>
    <s v="100"/>
    <s v="239"/>
    <s v=""/>
    <s v="6300_130"/>
    <s v="Repair &amp; Maintenance Construction Supplies"/>
    <n v="1400"/>
    <n v="0"/>
    <n v="1400"/>
    <n v="400"/>
    <n v="375"/>
    <n v="625"/>
    <n v="0"/>
    <x v="46"/>
  </r>
  <r>
    <x v="0"/>
    <s v="-"/>
    <x v="46"/>
    <x v="0"/>
    <s v="23"/>
    <s v="100"/>
    <s v="239"/>
    <s v=""/>
    <s v="6300_140"/>
    <s v="Repair &amp; Maintenance Salt"/>
    <n v="500"/>
    <n v="0"/>
    <n v="500"/>
    <n v="0"/>
    <n v="0"/>
    <n v="500"/>
    <n v="0"/>
    <x v="46"/>
  </r>
  <r>
    <x v="0"/>
    <s v="-"/>
    <x v="46"/>
    <x v="0"/>
    <s v="23"/>
    <s v="100"/>
    <s v="239"/>
    <s v=""/>
    <s v="6300_165"/>
    <s v="Repair &amp; Maintenance Other Small Charges Not Capital"/>
    <n v="650"/>
    <n v="0"/>
    <n v="650"/>
    <n v="0"/>
    <n v="452.34"/>
    <n v="19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740.68"/>
    <n v="1759.32"/>
    <n v="1500"/>
    <n v="238.35"/>
    <x v="46"/>
  </r>
  <r>
    <x v="0"/>
    <s v="-"/>
    <x v="46"/>
    <x v="0"/>
    <s v="23"/>
    <s v="100"/>
    <s v="239"/>
    <s v=""/>
    <s v="6400_105"/>
    <s v="Utilities Gas"/>
    <n v="5200"/>
    <n v="0"/>
    <n v="5200"/>
    <n v="0"/>
    <n v="1622.39"/>
    <n v="3577.61"/>
    <n v="652.78"/>
    <x v="46"/>
  </r>
  <r>
    <x v="0"/>
    <s v="-"/>
    <x v="46"/>
    <x v="0"/>
    <s v="23"/>
    <s v="100"/>
    <s v="239"/>
    <s v=""/>
    <s v="6400_115"/>
    <s v="Utilities Water/Wastewater"/>
    <n v="400"/>
    <n v="0"/>
    <n v="400"/>
    <n v="0"/>
    <n v="220.28"/>
    <n v="179.72"/>
    <n v="7.14"/>
    <x v="46"/>
  </r>
  <r>
    <x v="0"/>
    <s v="-"/>
    <x v="46"/>
    <x v="0"/>
    <s v="23"/>
    <s v="100"/>
    <s v="239"/>
    <s v=""/>
    <s v="6400_120"/>
    <s v="Utilities Rubbish Removal"/>
    <n v="300"/>
    <n v="0"/>
    <n v="300"/>
    <n v="0"/>
    <n v="0"/>
    <n v="300"/>
    <n v="0"/>
    <x v="46"/>
  </r>
  <r>
    <x v="0"/>
    <s v="-"/>
    <x v="46"/>
    <x v="0"/>
    <s v="23"/>
    <s v="100"/>
    <s v="239"/>
    <s v=""/>
    <s v="6400_125"/>
    <s v="Utilities Telecommunications"/>
    <n v="840"/>
    <n v="0"/>
    <n v="840"/>
    <n v="0"/>
    <n v="442.6"/>
    <n v="397.4"/>
    <n v="72.77"/>
    <x v="46"/>
  </r>
  <r>
    <x v="0"/>
    <s v="-"/>
    <x v="46"/>
    <x v="0"/>
    <s v="23"/>
    <s v="100"/>
    <s v="239"/>
    <s v=""/>
    <s v="6400_127"/>
    <s v="Utilities Cellular Communications"/>
    <n v="575"/>
    <n v="0"/>
    <n v="575"/>
    <n v="199.92"/>
    <n v="310.36"/>
    <n v="64.72"/>
    <n v="68.34"/>
    <x v="46"/>
  </r>
  <r>
    <x v="0"/>
    <s v="-"/>
    <x v="46"/>
    <x v="0"/>
    <s v="23"/>
    <s v="100"/>
    <s v="239"/>
    <s v=""/>
    <s v="6500_118"/>
    <s v="Professional and Consultant Services Contractual Services"/>
    <n v="19000"/>
    <n v="0"/>
    <n v="19000"/>
    <n v="0"/>
    <n v="10447"/>
    <n v="8553"/>
    <n v="10000"/>
    <x v="46"/>
  </r>
  <r>
    <x v="0"/>
    <s v="-"/>
    <x v="46"/>
    <x v="0"/>
    <s v="23"/>
    <s v="100"/>
    <s v="239"/>
    <s v=""/>
    <s v="6615"/>
    <s v="Property Repairs"/>
    <n v="0"/>
    <n v="0"/>
    <n v="0"/>
    <n v="0"/>
    <n v="0"/>
    <n v="0"/>
    <n v="0"/>
    <x v="46"/>
  </r>
  <r>
    <x v="0"/>
    <s v="-"/>
    <x v="46"/>
    <x v="0"/>
    <s v="23"/>
    <s v="100"/>
    <s v="239"/>
    <s v=""/>
    <s v="6700_110"/>
    <s v="Travel &amp; Training Travel Expense"/>
    <n v="200"/>
    <n v="0"/>
    <n v="200"/>
    <n v="74.349999999999994"/>
    <n v="25.65"/>
    <n v="100"/>
    <n v="0"/>
    <x v="46"/>
  </r>
  <r>
    <x v="0"/>
    <s v="-"/>
    <x v="46"/>
    <x v="0"/>
    <s v="23"/>
    <s v="100"/>
    <s v="239"/>
    <s v=""/>
    <s v="7000"/>
    <s v="Bad Debt Expense"/>
    <n v="0"/>
    <n v="0"/>
    <n v="0"/>
    <n v="0"/>
    <n v="0"/>
    <n v="0"/>
    <n v="0"/>
    <x v="46"/>
  </r>
  <r>
    <x v="0"/>
    <s v="-"/>
    <x v="46"/>
    <x v="0"/>
    <s v="23"/>
    <s v="100"/>
    <s v="239"/>
    <s v=""/>
    <s v="7200_115"/>
    <s v="Rent/Lease Equipment"/>
    <n v="4000"/>
    <n v="0"/>
    <n v="4000"/>
    <n v="0"/>
    <n v="2196.4899999999998"/>
    <n v="1803.51"/>
    <n v="2196.4899999999998"/>
    <x v="46"/>
  </r>
  <r>
    <x v="0"/>
    <s v="-"/>
    <x v="47"/>
    <x v="0"/>
    <s v="23"/>
    <s v="101"/>
    <s v="000"/>
    <s v=""/>
    <s v="5000_100"/>
    <s v="Salaries and Wages Regular, Full Time"/>
    <n v="74108"/>
    <n v="0"/>
    <n v="74108"/>
    <n v="0"/>
    <n v="35628.5"/>
    <n v="38479.5"/>
    <n v="5700.56"/>
    <x v="47"/>
  </r>
  <r>
    <x v="0"/>
    <s v="-"/>
    <x v="47"/>
    <x v="0"/>
    <s v="23"/>
    <s v="101"/>
    <s v="000"/>
    <s v=""/>
    <s v="5000_115"/>
    <s v="Salaries and Wages Seasonal/Temporary"/>
    <n v="59000"/>
    <n v="-10135"/>
    <n v="48865"/>
    <n v="0"/>
    <n v="27484.44"/>
    <n v="21380.560000000001"/>
    <n v="0"/>
    <x v="47"/>
  </r>
  <r>
    <x v="0"/>
    <s v="-"/>
    <x v="47"/>
    <x v="0"/>
    <s v="23"/>
    <s v="101"/>
    <s v="000"/>
    <s v=""/>
    <s v="5200_115"/>
    <s v="Other Personal Services Other Compensation"/>
    <n v="0"/>
    <n v="0"/>
    <n v="0"/>
    <n v="0"/>
    <n v="200"/>
    <n v="-200"/>
    <n v="0"/>
    <x v="47"/>
  </r>
  <r>
    <x v="0"/>
    <s v="-"/>
    <x v="47"/>
    <x v="0"/>
    <s v="23"/>
    <s v="101"/>
    <s v="000"/>
    <s v=""/>
    <s v="5400_100"/>
    <s v="Employee Benefits FICA"/>
    <n v="10182"/>
    <n v="0"/>
    <n v="10182"/>
    <n v="0"/>
    <n v="5244.23"/>
    <n v="4937.7700000000004"/>
    <n v="420.36"/>
    <x v="47"/>
  </r>
  <r>
    <x v="0"/>
    <s v="-"/>
    <x v="47"/>
    <x v="0"/>
    <s v="23"/>
    <s v="101"/>
    <s v="000"/>
    <s v=""/>
    <s v="5400_115"/>
    <s v="Employee Benefits Retirement B"/>
    <n v="4335"/>
    <n v="0"/>
    <n v="4335"/>
    <n v="0"/>
    <n v="4221.04"/>
    <n v="113.96"/>
    <n v="844.26"/>
    <x v="47"/>
  </r>
  <r>
    <x v="0"/>
    <s v="-"/>
    <x v="47"/>
    <x v="0"/>
    <s v="23"/>
    <s v="101"/>
    <s v="000"/>
    <s v=""/>
    <s v="5400_130"/>
    <s v="Employee Benefits Dental Insurance"/>
    <n v="735"/>
    <n v="0"/>
    <n v="735"/>
    <n v="0"/>
    <n v="518.14"/>
    <n v="216.86"/>
    <n v="79.680000000000007"/>
    <x v="47"/>
  </r>
  <r>
    <x v="0"/>
    <s v="-"/>
    <x v="47"/>
    <x v="0"/>
    <s v="23"/>
    <s v="101"/>
    <s v="000"/>
    <s v=""/>
    <s v="5400_135"/>
    <s v="Employee Benefits Life Insurance"/>
    <n v="0"/>
    <n v="0"/>
    <n v="0"/>
    <n v="0"/>
    <n v="100.5"/>
    <n v="-100.5"/>
    <n v="16"/>
    <x v="47"/>
  </r>
  <r>
    <x v="0"/>
    <s v="-"/>
    <x v="47"/>
    <x v="0"/>
    <s v="23"/>
    <s v="101"/>
    <s v="000"/>
    <s v=""/>
    <s v="6202"/>
    <s v="Printing/Copying/Paper Mgt"/>
    <n v="10600"/>
    <n v="8628"/>
    <n v="19228"/>
    <n v="0"/>
    <n v="10227.5"/>
    <n v="9000.5"/>
    <n v="0"/>
    <x v="47"/>
  </r>
  <r>
    <x v="0"/>
    <s v="-"/>
    <x v="47"/>
    <x v="0"/>
    <s v="23"/>
    <s v="101"/>
    <s v="000"/>
    <s v=""/>
    <s v="6203"/>
    <s v="Dues/Subscriptions"/>
    <n v="0"/>
    <n v="0"/>
    <n v="0"/>
    <n v="0"/>
    <n v="0"/>
    <n v="0"/>
    <n v="0"/>
    <x v="47"/>
  </r>
  <r>
    <x v="0"/>
    <s v="-"/>
    <x v="47"/>
    <x v="0"/>
    <s v="23"/>
    <s v="101"/>
    <s v="000"/>
    <s v=""/>
    <s v="6208"/>
    <s v="Special Supplies"/>
    <n v="7000"/>
    <n v="141"/>
    <n v="7141"/>
    <n v="150"/>
    <n v="6259.84"/>
    <n v="731.16"/>
    <n v="157.76"/>
    <x v="47"/>
  </r>
  <r>
    <x v="0"/>
    <s v="-"/>
    <x v="47"/>
    <x v="0"/>
    <s v="23"/>
    <s v="101"/>
    <s v="000"/>
    <s v=""/>
    <s v="6325"/>
    <s v="Items For Resale"/>
    <n v="7500"/>
    <n v="-603"/>
    <n v="6897"/>
    <n v="2635.9"/>
    <n v="4260.57"/>
    <n v="0.53"/>
    <n v="2330"/>
    <x v="47"/>
  </r>
  <r>
    <x v="0"/>
    <s v="-"/>
    <x v="47"/>
    <x v="0"/>
    <s v="23"/>
    <s v="101"/>
    <s v="000"/>
    <s v=""/>
    <s v="6350"/>
    <s v="Legal Notice &amp; Advertising"/>
    <n v="7500"/>
    <n v="-2542"/>
    <n v="4958"/>
    <n v="0"/>
    <n v="4957.79"/>
    <n v="0.21"/>
    <n v="0"/>
    <x v="47"/>
  </r>
  <r>
    <x v="0"/>
    <s v="-"/>
    <x v="47"/>
    <x v="0"/>
    <s v="23"/>
    <s v="101"/>
    <s v="000"/>
    <s v=""/>
    <s v="6400_127"/>
    <s v="Utilities Cellular Communications"/>
    <n v="8500"/>
    <n v="0"/>
    <n v="8500"/>
    <n v="2567.21"/>
    <n v="2305.13"/>
    <n v="3627.66"/>
    <n v="507.01"/>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622.36"/>
    <n v="2377.64"/>
    <n v="86.18"/>
    <x v="47"/>
  </r>
  <r>
    <x v="0"/>
    <s v="-"/>
    <x v="47"/>
    <x v="0"/>
    <s v="23"/>
    <s v="101"/>
    <s v="000"/>
    <s v=""/>
    <s v="7730"/>
    <s v="Scholarships"/>
    <n v="6500"/>
    <n v="0"/>
    <n v="6500"/>
    <n v="0"/>
    <n v="0"/>
    <n v="6500"/>
    <n v="0"/>
    <x v="47"/>
  </r>
  <r>
    <x v="0"/>
    <s v="-"/>
    <x v="48"/>
    <x v="0"/>
    <s v="23"/>
    <s v="101"/>
    <s v="245"/>
    <s v=""/>
    <s v="5000_100"/>
    <s v="Salaries and Wages Regular, Full Time"/>
    <n v="231294"/>
    <n v="0"/>
    <n v="231294"/>
    <n v="0"/>
    <n v="99726.09"/>
    <n v="131567.91"/>
    <n v="18345.849999999999"/>
    <x v="48"/>
  </r>
  <r>
    <x v="0"/>
    <s v="-"/>
    <x v="48"/>
    <x v="0"/>
    <s v="23"/>
    <s v="101"/>
    <s v="245"/>
    <s v=""/>
    <s v="5000_115"/>
    <s v="Salaries and Wages Seasonal/Temporary"/>
    <n v="101800"/>
    <n v="0"/>
    <n v="101800"/>
    <n v="0"/>
    <n v="73223.05"/>
    <n v="28576.95"/>
    <n v="302"/>
    <x v="48"/>
  </r>
  <r>
    <x v="0"/>
    <s v="-"/>
    <x v="48"/>
    <x v="0"/>
    <s v="23"/>
    <s v="101"/>
    <s v="245"/>
    <s v=""/>
    <s v="5100"/>
    <s v="Overtime"/>
    <n v="2000"/>
    <n v="0"/>
    <n v="2000"/>
    <n v="0"/>
    <n v="1045.5"/>
    <n v="954.5"/>
    <n v="0"/>
    <x v="48"/>
  </r>
  <r>
    <x v="0"/>
    <s v="-"/>
    <x v="48"/>
    <x v="0"/>
    <s v="23"/>
    <s v="101"/>
    <s v="245"/>
    <s v=""/>
    <s v="5200_115"/>
    <s v="Other Personal Services Other Compensation"/>
    <n v="2500"/>
    <n v="0"/>
    <n v="2500"/>
    <n v="0"/>
    <n v="2412.06"/>
    <n v="87.94"/>
    <n v="0"/>
    <x v="48"/>
  </r>
  <r>
    <x v="0"/>
    <s v="-"/>
    <x v="48"/>
    <x v="0"/>
    <s v="23"/>
    <s v="101"/>
    <s v="245"/>
    <s v=""/>
    <s v="5200_120"/>
    <s v="Other Personal Services Shift Differential"/>
    <n v="1200"/>
    <n v="0"/>
    <n v="1200"/>
    <n v="0"/>
    <n v="515.9"/>
    <n v="684.1"/>
    <n v="106.6"/>
    <x v="48"/>
  </r>
  <r>
    <x v="0"/>
    <s v="-"/>
    <x v="48"/>
    <x v="0"/>
    <s v="23"/>
    <s v="101"/>
    <s v="245"/>
    <s v=""/>
    <s v="5200_130"/>
    <s v="Other Personal Services Allowance Taxable"/>
    <n v="0"/>
    <n v="0"/>
    <n v="0"/>
    <n v="0"/>
    <n v="1275"/>
    <n v="-1275"/>
    <n v="0"/>
    <x v="48"/>
  </r>
  <r>
    <x v="0"/>
    <s v="-"/>
    <x v="48"/>
    <x v="0"/>
    <s v="23"/>
    <s v="101"/>
    <s v="245"/>
    <s v=""/>
    <s v="5400_100"/>
    <s v="Employee Benefits FICA"/>
    <n v="24181"/>
    <n v="0"/>
    <n v="24181"/>
    <n v="0"/>
    <n v="14767"/>
    <n v="9414"/>
    <n v="1384.03"/>
    <x v="48"/>
  </r>
  <r>
    <x v="0"/>
    <s v="-"/>
    <x v="48"/>
    <x v="0"/>
    <s v="23"/>
    <s v="101"/>
    <s v="245"/>
    <s v=""/>
    <s v="5400_115"/>
    <s v="Employee Benefits Retirement B"/>
    <n v="12203"/>
    <n v="0"/>
    <n v="12203"/>
    <n v="0"/>
    <n v="14380.54"/>
    <n v="-2177.54"/>
    <n v="2717.05"/>
    <x v="48"/>
  </r>
  <r>
    <x v="0"/>
    <s v="-"/>
    <x v="48"/>
    <x v="0"/>
    <s v="23"/>
    <s v="101"/>
    <s v="245"/>
    <s v=""/>
    <s v="5400_120"/>
    <s v="Employee Benefits Workers Compensation"/>
    <n v="27595"/>
    <n v="0"/>
    <n v="27595"/>
    <n v="0"/>
    <n v="0"/>
    <n v="27595"/>
    <n v="0"/>
    <x v="48"/>
  </r>
  <r>
    <x v="0"/>
    <s v="-"/>
    <x v="48"/>
    <x v="0"/>
    <s v="23"/>
    <s v="101"/>
    <s v="245"/>
    <s v=""/>
    <s v="5400_130"/>
    <s v="Employee Benefits Dental Insurance"/>
    <n v="3307"/>
    <n v="0"/>
    <n v="3307"/>
    <n v="0"/>
    <n v="1022.92"/>
    <n v="2284.08"/>
    <n v="157.44"/>
    <x v="48"/>
  </r>
  <r>
    <x v="0"/>
    <s v="-"/>
    <x v="48"/>
    <x v="0"/>
    <s v="23"/>
    <s v="101"/>
    <s v="245"/>
    <s v=""/>
    <s v="5400_135"/>
    <s v="Employee Benefits Life Insurance"/>
    <n v="0"/>
    <n v="0"/>
    <n v="0"/>
    <n v="0"/>
    <n v="727.5"/>
    <n v="-727.5"/>
    <n v="136"/>
    <x v="48"/>
  </r>
  <r>
    <x v="0"/>
    <s v="-"/>
    <x v="48"/>
    <x v="0"/>
    <s v="23"/>
    <s v="101"/>
    <s v="245"/>
    <s v=""/>
    <s v="6208"/>
    <s v="Special Supplies"/>
    <n v="12500"/>
    <n v="-1932"/>
    <n v="10568"/>
    <n v="2552.23"/>
    <n v="3680.49"/>
    <n v="4335.28"/>
    <n v="598.9"/>
    <x v="48"/>
  </r>
  <r>
    <x v="0"/>
    <s v="-"/>
    <x v="48"/>
    <x v="0"/>
    <s v="23"/>
    <s v="101"/>
    <s v="245"/>
    <s v=""/>
    <s v="6214"/>
    <s v="Clothing And Uniforms"/>
    <n v="2330"/>
    <n v="0"/>
    <n v="2330"/>
    <n v="0"/>
    <n v="0"/>
    <n v="2330"/>
    <n v="0"/>
    <x v="48"/>
  </r>
  <r>
    <x v="0"/>
    <s v="-"/>
    <x v="48"/>
    <x v="0"/>
    <s v="23"/>
    <s v="101"/>
    <s v="245"/>
    <s v=""/>
    <s v="6350"/>
    <s v="Legal Notice &amp; Advertising"/>
    <n v="3500"/>
    <n v="0"/>
    <n v="3500"/>
    <n v="400"/>
    <n v="1222.5"/>
    <n v="1877.5"/>
    <n v="45"/>
    <x v="48"/>
  </r>
  <r>
    <x v="0"/>
    <s v="-"/>
    <x v="48"/>
    <x v="0"/>
    <s v="23"/>
    <s v="101"/>
    <s v="245"/>
    <s v=""/>
    <s v="6500_118"/>
    <s v="Professional and Consultant Services Contractual Services"/>
    <n v="62900"/>
    <n v="0"/>
    <n v="62900"/>
    <n v="6275"/>
    <n v="43577.8"/>
    <n v="13047.2"/>
    <n v="5054.25"/>
    <x v="48"/>
  </r>
  <r>
    <x v="0"/>
    <s v="-"/>
    <x v="48"/>
    <x v="0"/>
    <s v="23"/>
    <s v="101"/>
    <s v="245"/>
    <s v=""/>
    <s v="7200_115"/>
    <s v="Rent/Lease Equipment"/>
    <n v="20000"/>
    <n v="-6227"/>
    <n v="13773"/>
    <n v="0"/>
    <n v="0"/>
    <n v="13773"/>
    <n v="0"/>
    <x v="48"/>
  </r>
  <r>
    <x v="0"/>
    <s v="-"/>
    <x v="49"/>
    <x v="0"/>
    <s v="23"/>
    <s v="101"/>
    <s v="246"/>
    <s v=""/>
    <s v="5000_100"/>
    <s v="Salaries and Wages Regular, Full Time"/>
    <n v="56472"/>
    <n v="0"/>
    <n v="56472"/>
    <n v="0"/>
    <n v="27145"/>
    <n v="29327"/>
    <n v="4344.0600000000004"/>
    <x v="49"/>
  </r>
  <r>
    <x v="0"/>
    <s v="-"/>
    <x v="49"/>
    <x v="0"/>
    <s v="23"/>
    <s v="101"/>
    <s v="246"/>
    <s v=""/>
    <s v="5000_115"/>
    <s v="Salaries and Wages Seasonal/Temporary"/>
    <n v="7500"/>
    <n v="0"/>
    <n v="7500"/>
    <n v="0"/>
    <n v="4863.75"/>
    <n v="2636.25"/>
    <n v="90"/>
    <x v="49"/>
  </r>
  <r>
    <x v="0"/>
    <s v="-"/>
    <x v="49"/>
    <x v="0"/>
    <s v="23"/>
    <s v="101"/>
    <s v="246"/>
    <s v=""/>
    <s v="5200_115"/>
    <s v="Other Personal Services Other Compensation"/>
    <n v="0"/>
    <n v="0"/>
    <n v="0"/>
    <n v="0"/>
    <n v="200"/>
    <n v="-200"/>
    <n v="0"/>
    <x v="49"/>
  </r>
  <r>
    <x v="0"/>
    <s v="-"/>
    <x v="49"/>
    <x v="0"/>
    <s v="23"/>
    <s v="101"/>
    <s v="246"/>
    <s v=""/>
    <s v="5400_100"/>
    <s v="Employee Benefits FICA"/>
    <n v="4937"/>
    <n v="0"/>
    <n v="4937"/>
    <n v="0"/>
    <n v="2578.3200000000002"/>
    <n v="2358.6799999999998"/>
    <n v="327.2"/>
    <x v="49"/>
  </r>
  <r>
    <x v="0"/>
    <s v="-"/>
    <x v="49"/>
    <x v="0"/>
    <s v="23"/>
    <s v="101"/>
    <s v="246"/>
    <s v=""/>
    <s v="5400_115"/>
    <s v="Employee Benefits Retirement B"/>
    <n v="3336"/>
    <n v="0"/>
    <n v="3336"/>
    <n v="0"/>
    <n v="3215.43"/>
    <n v="120.57"/>
    <n v="643.36"/>
    <x v="49"/>
  </r>
  <r>
    <x v="0"/>
    <s v="-"/>
    <x v="49"/>
    <x v="0"/>
    <s v="23"/>
    <s v="101"/>
    <s v="246"/>
    <s v=""/>
    <s v="5400_130"/>
    <s v="Employee Benefits Dental Insurance"/>
    <n v="735"/>
    <n v="0"/>
    <n v="735"/>
    <n v="0"/>
    <n v="168.22"/>
    <n v="566.78"/>
    <n v="25.88"/>
    <x v="49"/>
  </r>
  <r>
    <x v="0"/>
    <s v="-"/>
    <x v="49"/>
    <x v="0"/>
    <s v="23"/>
    <s v="101"/>
    <s v="246"/>
    <s v=""/>
    <s v="5400_135"/>
    <s v="Employee Benefits Life Insurance"/>
    <n v="0"/>
    <n v="0"/>
    <n v="0"/>
    <n v="0"/>
    <n v="100.5"/>
    <n v="-100.5"/>
    <n v="16"/>
    <x v="49"/>
  </r>
  <r>
    <x v="0"/>
    <s v="-"/>
    <x v="49"/>
    <x v="0"/>
    <s v="23"/>
    <s v="101"/>
    <s v="246"/>
    <s v=""/>
    <s v="6208"/>
    <s v="Special Supplies"/>
    <n v="9800"/>
    <n v="0"/>
    <n v="9800"/>
    <n v="1356.75"/>
    <n v="548.59"/>
    <n v="7894.66"/>
    <n v="287.49"/>
    <x v="49"/>
  </r>
  <r>
    <x v="0"/>
    <s v="-"/>
    <x v="49"/>
    <x v="0"/>
    <s v="23"/>
    <s v="101"/>
    <s v="246"/>
    <s v=""/>
    <s v="6350"/>
    <s v="Legal Notice &amp; Advertising"/>
    <n v="1600"/>
    <n v="0"/>
    <n v="1600"/>
    <n v="500"/>
    <n v="936.99"/>
    <n v="163.01"/>
    <n v="479.49"/>
    <x v="49"/>
  </r>
  <r>
    <x v="0"/>
    <s v="-"/>
    <x v="49"/>
    <x v="0"/>
    <s v="23"/>
    <s v="101"/>
    <s v="246"/>
    <s v=""/>
    <s v="6500_118"/>
    <s v="Professional and Consultant Services Contractual Services"/>
    <n v="18600"/>
    <n v="-1106"/>
    <n v="17494"/>
    <n v="590"/>
    <n v="9286.85"/>
    <n v="7617.15"/>
    <n v="8076.85"/>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s Other Compensation"/>
    <n v="0"/>
    <n v="0"/>
    <n v="0"/>
    <n v="0"/>
    <n v="0"/>
    <n v="0"/>
    <n v="0"/>
    <x v="50"/>
  </r>
  <r>
    <x v="0"/>
    <s v="-"/>
    <x v="50"/>
    <x v="0"/>
    <s v="23"/>
    <s v="101"/>
    <s v="247"/>
    <s v=""/>
    <s v="6212"/>
    <s v="Fuel"/>
    <n v="5000"/>
    <n v="0"/>
    <n v="5000"/>
    <n v="0"/>
    <n v="0"/>
    <n v="5000"/>
    <n v="0"/>
    <x v="50"/>
  </r>
  <r>
    <x v="0"/>
    <s v="-"/>
    <x v="50"/>
    <x v="0"/>
    <s v="23"/>
    <s v="101"/>
    <s v="247"/>
    <s v=""/>
    <s v="8005"/>
    <s v="Vehicle/Equipment Repairs"/>
    <n v="7000"/>
    <n v="0"/>
    <n v="7000"/>
    <n v="0"/>
    <n v="99"/>
    <n v="6901"/>
    <n v="0"/>
    <x v="50"/>
  </r>
  <r>
    <x v="0"/>
    <s v="-"/>
    <x v="51"/>
    <x v="0"/>
    <s v="23"/>
    <s v="101"/>
    <s v="248"/>
    <s v=""/>
    <s v="5000_100"/>
    <s v="Salaries and Wages Regular, Full Time"/>
    <n v="61878"/>
    <n v="0"/>
    <n v="61878"/>
    <n v="0"/>
    <n v="28618.21"/>
    <n v="33259.79"/>
    <n v="4774.26"/>
    <x v="51"/>
  </r>
  <r>
    <x v="0"/>
    <s v="-"/>
    <x v="51"/>
    <x v="0"/>
    <s v="23"/>
    <s v="101"/>
    <s v="248"/>
    <s v=""/>
    <s v="5000_115"/>
    <s v="Salaries and Wages Seasonal/Temporary"/>
    <n v="30400"/>
    <n v="0"/>
    <n v="30400"/>
    <n v="0"/>
    <n v="12048.5"/>
    <n v="18351.5"/>
    <n v="1642.75"/>
    <x v="51"/>
  </r>
  <r>
    <x v="0"/>
    <s v="-"/>
    <x v="51"/>
    <x v="0"/>
    <s v="23"/>
    <s v="101"/>
    <s v="248"/>
    <s v=""/>
    <s v="5100"/>
    <s v="Overtime"/>
    <n v="0"/>
    <n v="0"/>
    <n v="0"/>
    <n v="0"/>
    <n v="0"/>
    <n v="0"/>
    <n v="0"/>
    <x v="51"/>
  </r>
  <r>
    <x v="0"/>
    <s v="-"/>
    <x v="51"/>
    <x v="0"/>
    <s v="23"/>
    <s v="101"/>
    <s v="248"/>
    <s v=""/>
    <s v="5200_115"/>
    <s v="Other Personal Services Other Compensation"/>
    <n v="0"/>
    <n v="0"/>
    <n v="0"/>
    <n v="0"/>
    <n v="200"/>
    <n v="-200"/>
    <n v="0"/>
    <x v="51"/>
  </r>
  <r>
    <x v="0"/>
    <s v="-"/>
    <x v="51"/>
    <x v="0"/>
    <s v="23"/>
    <s v="101"/>
    <s v="248"/>
    <s v=""/>
    <s v="5200_120"/>
    <s v="Other Personal Services Shift Differential"/>
    <n v="0"/>
    <n v="0"/>
    <n v="0"/>
    <n v="0"/>
    <n v="0"/>
    <n v="0"/>
    <n v="0"/>
    <x v="51"/>
  </r>
  <r>
    <x v="0"/>
    <s v="-"/>
    <x v="51"/>
    <x v="0"/>
    <s v="23"/>
    <s v="101"/>
    <s v="248"/>
    <s v=""/>
    <s v="5200_125"/>
    <s v="Other Personal Services Taxable Reimbursements"/>
    <n v="0"/>
    <n v="0"/>
    <n v="0"/>
    <n v="0"/>
    <n v="0"/>
    <n v="0"/>
    <n v="0"/>
    <x v="51"/>
  </r>
  <r>
    <x v="0"/>
    <s v="-"/>
    <x v="51"/>
    <x v="0"/>
    <s v="23"/>
    <s v="101"/>
    <s v="248"/>
    <s v=""/>
    <s v="5200_130"/>
    <s v="Other Personal Services Allowance Taxable"/>
    <n v="0"/>
    <n v="0"/>
    <n v="0"/>
    <n v="0"/>
    <n v="480.75"/>
    <n v="-480.75"/>
    <n v="76.92"/>
    <x v="51"/>
  </r>
  <r>
    <x v="0"/>
    <s v="-"/>
    <x v="51"/>
    <x v="0"/>
    <s v="23"/>
    <s v="101"/>
    <s v="248"/>
    <s v=""/>
    <s v="5400_100"/>
    <s v="Employee Benefits FICA"/>
    <n v="7059"/>
    <n v="0"/>
    <n v="7059"/>
    <n v="0"/>
    <n v="3422.95"/>
    <n v="3636.05"/>
    <n v="496.78"/>
    <x v="51"/>
  </r>
  <r>
    <x v="0"/>
    <s v="-"/>
    <x v="51"/>
    <x v="0"/>
    <s v="23"/>
    <s v="101"/>
    <s v="248"/>
    <s v=""/>
    <s v="5400_115"/>
    <s v="Employee Benefits Retirement B"/>
    <n v="3620"/>
    <n v="0"/>
    <n v="3620"/>
    <n v="0"/>
    <n v="3359.97"/>
    <n v="260.02999999999997"/>
    <n v="673.74"/>
    <x v="51"/>
  </r>
  <r>
    <x v="0"/>
    <s v="-"/>
    <x v="51"/>
    <x v="0"/>
    <s v="23"/>
    <s v="101"/>
    <s v="248"/>
    <s v=""/>
    <s v="5400_130"/>
    <s v="Employee Benefits Dental Insurance"/>
    <n v="735"/>
    <n v="0"/>
    <n v="735"/>
    <n v="0"/>
    <n v="518.14"/>
    <n v="216.86"/>
    <n v="79.680000000000007"/>
    <x v="51"/>
  </r>
  <r>
    <x v="0"/>
    <s v="-"/>
    <x v="51"/>
    <x v="0"/>
    <s v="23"/>
    <s v="101"/>
    <s v="248"/>
    <s v=""/>
    <s v="5400_135"/>
    <s v="Employee Benefits Life Insurance"/>
    <n v="0"/>
    <n v="0"/>
    <n v="0"/>
    <n v="0"/>
    <n v="100.5"/>
    <n v="-100.5"/>
    <n v="16"/>
    <x v="51"/>
  </r>
  <r>
    <x v="0"/>
    <s v="-"/>
    <x v="51"/>
    <x v="0"/>
    <s v="23"/>
    <s v="101"/>
    <s v="248"/>
    <s v=""/>
    <s v="6010"/>
    <s v="Computer Equipment"/>
    <n v="0"/>
    <n v="0"/>
    <n v="0"/>
    <n v="0"/>
    <n v="0"/>
    <n v="0"/>
    <n v="0"/>
    <x v="51"/>
  </r>
  <r>
    <x v="0"/>
    <s v="-"/>
    <x v="51"/>
    <x v="0"/>
    <s v="23"/>
    <s v="101"/>
    <s v="248"/>
    <s v=""/>
    <s v="6208"/>
    <s v="Special Supplies"/>
    <n v="16500"/>
    <n v="0"/>
    <n v="16500"/>
    <n v="762.46"/>
    <n v="5131.68"/>
    <n v="10605.86"/>
    <n v="160.56"/>
    <x v="51"/>
  </r>
  <r>
    <x v="0"/>
    <s v="-"/>
    <x v="51"/>
    <x v="0"/>
    <s v="23"/>
    <s v="101"/>
    <s v="248"/>
    <s v=""/>
    <s v="6211"/>
    <s v="Specialized Equipment"/>
    <n v="700"/>
    <n v="0"/>
    <n v="700"/>
    <n v="0"/>
    <n v="-46.22"/>
    <n v="746.22"/>
    <n v="0"/>
    <x v="51"/>
  </r>
  <r>
    <x v="0"/>
    <s v="-"/>
    <x v="51"/>
    <x v="0"/>
    <s v="23"/>
    <s v="101"/>
    <s v="248"/>
    <s v=""/>
    <s v="6212"/>
    <s v="Fuel"/>
    <n v="0"/>
    <n v="0"/>
    <n v="0"/>
    <n v="0"/>
    <n v="4690.95"/>
    <n v="-4690.95"/>
    <n v="311.22000000000003"/>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0"/>
    <n v="23497.200000000001"/>
    <n v="25002.799999999999"/>
    <n v="1100"/>
    <x v="51"/>
  </r>
  <r>
    <x v="0"/>
    <s v="-"/>
    <x v="51"/>
    <x v="0"/>
    <s v="23"/>
    <s v="101"/>
    <s v="248"/>
    <s v=""/>
    <s v="7200_100"/>
    <s v="Rent/Lease Property"/>
    <n v="7300"/>
    <n v="0"/>
    <n v="7300"/>
    <n v="0"/>
    <n v="0"/>
    <n v="7300"/>
    <n v="0"/>
    <x v="51"/>
  </r>
  <r>
    <x v="0"/>
    <s v="-"/>
    <x v="51"/>
    <x v="0"/>
    <s v="23"/>
    <s v="101"/>
    <s v="248"/>
    <s v=""/>
    <s v="8005"/>
    <s v="Vehicle/Equipment Repairs"/>
    <n v="0"/>
    <n v="0"/>
    <n v="0"/>
    <n v="0"/>
    <n v="3813.23"/>
    <n v="-3813.23"/>
    <n v="1670.46"/>
    <x v="51"/>
  </r>
  <r>
    <x v="0"/>
    <s v="-"/>
    <x v="52"/>
    <x v="0"/>
    <s v="23"/>
    <s v="103"/>
    <s v="255"/>
    <s v=""/>
    <s v="5000_100"/>
    <s v="Salaries and Wages Regular, Full Time"/>
    <n v="232233"/>
    <n v="0"/>
    <n v="232233"/>
    <n v="0"/>
    <n v="112957.43"/>
    <n v="119275.57"/>
    <n v="20259.419999999998"/>
    <x v="52"/>
  </r>
  <r>
    <x v="0"/>
    <s v="-"/>
    <x v="52"/>
    <x v="0"/>
    <s v="23"/>
    <s v="103"/>
    <s v="255"/>
    <s v=""/>
    <s v="5000_115"/>
    <s v="Salaries and Wages Seasonal/Temporary"/>
    <n v="63000"/>
    <n v="0"/>
    <n v="63000"/>
    <n v="0"/>
    <n v="25015.52"/>
    <n v="37984.480000000003"/>
    <n v="3571.01"/>
    <x v="52"/>
  </r>
  <r>
    <x v="0"/>
    <s v="-"/>
    <x v="52"/>
    <x v="0"/>
    <s v="23"/>
    <s v="103"/>
    <s v="255"/>
    <s v=""/>
    <s v="5100"/>
    <s v="Overtime"/>
    <n v="5500"/>
    <n v="0"/>
    <n v="5500"/>
    <n v="0"/>
    <n v="3007.1"/>
    <n v="2492.9"/>
    <n v="1184.48"/>
    <x v="52"/>
  </r>
  <r>
    <x v="0"/>
    <s v="-"/>
    <x v="52"/>
    <x v="0"/>
    <s v="23"/>
    <s v="103"/>
    <s v="255"/>
    <s v=""/>
    <s v="5200_110"/>
    <s v="Other Personal Services On-Call"/>
    <n v="300"/>
    <n v="0"/>
    <n v="300"/>
    <n v="0"/>
    <n v="0"/>
    <n v="300"/>
    <n v="0"/>
    <x v="52"/>
  </r>
  <r>
    <x v="0"/>
    <s v="-"/>
    <x v="52"/>
    <x v="0"/>
    <s v="23"/>
    <s v="103"/>
    <s v="255"/>
    <s v=""/>
    <s v="5200_115"/>
    <s v="Other Personal Services Other Compensation"/>
    <n v="6460"/>
    <n v="0"/>
    <n v="6460"/>
    <n v="0"/>
    <n v="1689.45"/>
    <n v="4770.55"/>
    <n v="0"/>
    <x v="52"/>
  </r>
  <r>
    <x v="0"/>
    <s v="-"/>
    <x v="52"/>
    <x v="0"/>
    <s v="23"/>
    <s v="103"/>
    <s v="255"/>
    <s v=""/>
    <s v="5200_120"/>
    <s v="Other Personal Services Shift Differential"/>
    <n v="3500"/>
    <n v="0"/>
    <n v="3500"/>
    <n v="0"/>
    <n v="1959.64"/>
    <n v="1540.36"/>
    <n v="350.16"/>
    <x v="52"/>
  </r>
  <r>
    <x v="0"/>
    <s v="-"/>
    <x v="52"/>
    <x v="0"/>
    <s v="23"/>
    <s v="103"/>
    <s v="255"/>
    <s v=""/>
    <s v="5200_130"/>
    <s v="Other Personal Services Allowance Taxable"/>
    <n v="0"/>
    <n v="0"/>
    <n v="0"/>
    <n v="0"/>
    <n v="965.84"/>
    <n v="-965.84"/>
    <n v="0"/>
    <x v="52"/>
  </r>
  <r>
    <x v="0"/>
    <s v="-"/>
    <x v="52"/>
    <x v="0"/>
    <s v="23"/>
    <s v="103"/>
    <s v="255"/>
    <s v=""/>
    <s v="5400_100"/>
    <s v="Employee Benefits FICA"/>
    <n v="23791"/>
    <n v="0"/>
    <n v="23791"/>
    <n v="0"/>
    <n v="10843.7"/>
    <n v="12947.3"/>
    <n v="1871.62"/>
    <x v="52"/>
  </r>
  <r>
    <x v="0"/>
    <s v="-"/>
    <x v="52"/>
    <x v="0"/>
    <s v="23"/>
    <s v="103"/>
    <s v="255"/>
    <s v=""/>
    <s v="5400_115"/>
    <s v="Employee Benefits Retirement B"/>
    <n v="13585"/>
    <n v="0"/>
    <n v="13585"/>
    <n v="0"/>
    <n v="12757.84"/>
    <n v="827.16"/>
    <n v="2426.61"/>
    <x v="52"/>
  </r>
  <r>
    <x v="0"/>
    <s v="-"/>
    <x v="52"/>
    <x v="0"/>
    <s v="23"/>
    <s v="103"/>
    <s v="255"/>
    <s v=""/>
    <s v="5400_120"/>
    <s v="Employee Benefits Workers Compensation"/>
    <n v="13879"/>
    <n v="0"/>
    <n v="13879"/>
    <n v="0"/>
    <n v="0"/>
    <n v="13879"/>
    <n v="0"/>
    <x v="52"/>
  </r>
  <r>
    <x v="0"/>
    <s v="-"/>
    <x v="52"/>
    <x v="0"/>
    <s v="23"/>
    <s v="103"/>
    <s v="255"/>
    <s v=""/>
    <s v="5400_130"/>
    <s v="Employee Benefits Dental Insurance"/>
    <n v="3675"/>
    <n v="0"/>
    <n v="3675"/>
    <n v="0"/>
    <n v="1882.69"/>
    <n v="1792.31"/>
    <n v="286.68"/>
    <x v="52"/>
  </r>
  <r>
    <x v="0"/>
    <s v="-"/>
    <x v="52"/>
    <x v="0"/>
    <s v="23"/>
    <s v="103"/>
    <s v="255"/>
    <s v=""/>
    <s v="5400_135"/>
    <s v="Employee Benefits Life Insurance"/>
    <n v="0"/>
    <n v="0"/>
    <n v="0"/>
    <n v="0"/>
    <n v="735"/>
    <n v="-735"/>
    <n v="136"/>
    <x v="52"/>
  </r>
  <r>
    <x v="0"/>
    <s v="-"/>
    <x v="52"/>
    <x v="0"/>
    <s v="23"/>
    <s v="103"/>
    <s v="255"/>
    <s v=""/>
    <s v="6202"/>
    <s v="Printing/Copying/Paper Mgt"/>
    <n v="750"/>
    <n v="0"/>
    <n v="750"/>
    <n v="0"/>
    <n v="8.99"/>
    <n v="741.01"/>
    <n v="0"/>
    <x v="52"/>
  </r>
  <r>
    <x v="0"/>
    <s v="-"/>
    <x v="52"/>
    <x v="0"/>
    <s v="23"/>
    <s v="103"/>
    <s v="255"/>
    <s v=""/>
    <s v="6203"/>
    <s v="Dues/Subscriptions"/>
    <n v="150"/>
    <n v="0"/>
    <n v="150"/>
    <n v="0"/>
    <n v="125"/>
    <n v="25"/>
    <n v="0"/>
    <x v="52"/>
  </r>
  <r>
    <x v="0"/>
    <s v="-"/>
    <x v="52"/>
    <x v="0"/>
    <s v="23"/>
    <s v="103"/>
    <s v="255"/>
    <s v=""/>
    <s v="6205"/>
    <s v="Cash  Short"/>
    <n v="150"/>
    <n v="0"/>
    <n v="150"/>
    <n v="0"/>
    <n v="-147.84"/>
    <n v="297.83999999999997"/>
    <n v="-17.91"/>
    <x v="52"/>
  </r>
  <r>
    <x v="0"/>
    <s v="-"/>
    <x v="52"/>
    <x v="0"/>
    <s v="23"/>
    <s v="103"/>
    <s v="255"/>
    <s v=""/>
    <s v="6206"/>
    <s v="Custodian Supplies"/>
    <n v="1000"/>
    <n v="0"/>
    <n v="1000"/>
    <n v="537.05999999999995"/>
    <n v="462.94"/>
    <n v="0"/>
    <n v="66.5"/>
    <x v="52"/>
  </r>
  <r>
    <x v="0"/>
    <s v="-"/>
    <x v="52"/>
    <x v="0"/>
    <s v="23"/>
    <s v="103"/>
    <s v="255"/>
    <s v=""/>
    <s v="6208"/>
    <s v="Special Supplies"/>
    <n v="9500"/>
    <n v="0"/>
    <n v="9500"/>
    <n v="830.38"/>
    <n v="2552.84"/>
    <n v="6116.78"/>
    <n v="224.47"/>
    <x v="52"/>
  </r>
  <r>
    <x v="0"/>
    <s v="-"/>
    <x v="52"/>
    <x v="0"/>
    <s v="23"/>
    <s v="103"/>
    <s v="255"/>
    <s v=""/>
    <s v="6210"/>
    <s v="Small Tools and Equipment"/>
    <n v="1000"/>
    <n v="0"/>
    <n v="1000"/>
    <n v="0"/>
    <n v="0"/>
    <n v="1000"/>
    <n v="0"/>
    <x v="52"/>
  </r>
  <r>
    <x v="0"/>
    <s v="-"/>
    <x v="52"/>
    <x v="0"/>
    <s v="23"/>
    <s v="103"/>
    <s v="255"/>
    <s v=""/>
    <s v="6211"/>
    <s v="Specialized Equipment"/>
    <n v="1000"/>
    <n v="0"/>
    <n v="1000"/>
    <n v="23.32"/>
    <n v="176.68"/>
    <n v="800"/>
    <n v="176.68"/>
    <x v="52"/>
  </r>
  <r>
    <x v="0"/>
    <s v="-"/>
    <x v="52"/>
    <x v="0"/>
    <s v="23"/>
    <s v="103"/>
    <s v="255"/>
    <s v=""/>
    <s v="6212_115"/>
    <s v="Fuel Propane"/>
    <n v="5500"/>
    <n v="0"/>
    <n v="5500"/>
    <n v="1459.09"/>
    <n v="1540.91"/>
    <n v="2500"/>
    <n v="712.25"/>
    <x v="52"/>
  </r>
  <r>
    <x v="0"/>
    <s v="-"/>
    <x v="52"/>
    <x v="0"/>
    <s v="23"/>
    <s v="103"/>
    <s v="255"/>
    <s v=""/>
    <s v="6214"/>
    <s v="Clothing And Uniforms"/>
    <n v="2100"/>
    <n v="0"/>
    <n v="2100"/>
    <n v="0"/>
    <n v="268.39"/>
    <n v="18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21.42"/>
    <n v="-21.42"/>
    <n v="0"/>
    <x v="52"/>
  </r>
  <r>
    <x v="0"/>
    <s v="-"/>
    <x v="52"/>
    <x v="0"/>
    <s v="23"/>
    <s v="103"/>
    <s v="255"/>
    <s v=""/>
    <s v="6300_105"/>
    <s v="Repair &amp; Maintenance Vehicle Maint Supplies"/>
    <n v="700"/>
    <n v="0"/>
    <n v="700"/>
    <n v="350"/>
    <n v="0"/>
    <n v="350"/>
    <n v="0"/>
    <x v="52"/>
  </r>
  <r>
    <x v="0"/>
    <s v="-"/>
    <x v="52"/>
    <x v="0"/>
    <s v="23"/>
    <s v="103"/>
    <s v="255"/>
    <s v=""/>
    <s v="6300_170"/>
    <s v="Repair &amp; Maintenance Buildings"/>
    <n v="5500"/>
    <n v="0"/>
    <n v="5500"/>
    <n v="309.58"/>
    <n v="1960.4"/>
    <n v="3230.02"/>
    <n v="586.04"/>
    <x v="52"/>
  </r>
  <r>
    <x v="0"/>
    <s v="-"/>
    <x v="52"/>
    <x v="0"/>
    <s v="23"/>
    <s v="103"/>
    <s v="255"/>
    <s v=""/>
    <s v="6325"/>
    <s v="Items For Resale"/>
    <n v="7500"/>
    <n v="0"/>
    <n v="7500"/>
    <n v="2149.75"/>
    <n v="4318.66"/>
    <n v="1031.5899999999999"/>
    <n v="0"/>
    <x v="52"/>
  </r>
  <r>
    <x v="0"/>
    <s v="-"/>
    <x v="52"/>
    <x v="0"/>
    <s v="23"/>
    <s v="103"/>
    <s v="255"/>
    <s v=""/>
    <s v="6330"/>
    <s v="Restaurant Food and Supplies"/>
    <n v="18500"/>
    <n v="0"/>
    <n v="18500"/>
    <n v="0"/>
    <n v="37.200000000000003"/>
    <n v="18462.8"/>
    <n v="0"/>
    <x v="52"/>
  </r>
  <r>
    <x v="0"/>
    <s v="-"/>
    <x v="52"/>
    <x v="0"/>
    <s v="23"/>
    <s v="103"/>
    <s v="255"/>
    <s v=""/>
    <s v="6350"/>
    <s v="Legal Notice &amp; Advertising"/>
    <n v="1000"/>
    <n v="0"/>
    <n v="1000"/>
    <n v="0"/>
    <n v="422.5"/>
    <n v="577.5"/>
    <n v="0"/>
    <x v="52"/>
  </r>
  <r>
    <x v="0"/>
    <s v="-"/>
    <x v="52"/>
    <x v="0"/>
    <s v="23"/>
    <s v="103"/>
    <s v="255"/>
    <s v=""/>
    <s v="6400_100"/>
    <s v="Utilities Electricity"/>
    <n v="135000"/>
    <n v="0"/>
    <n v="135000"/>
    <n v="50821.37"/>
    <n v="67874.02"/>
    <n v="16304.61"/>
    <n v="21978.63"/>
    <x v="52"/>
  </r>
  <r>
    <x v="0"/>
    <s v="-"/>
    <x v="52"/>
    <x v="0"/>
    <s v="23"/>
    <s v="103"/>
    <s v="255"/>
    <s v=""/>
    <s v="6400_105"/>
    <s v="Utilities Gas"/>
    <n v="48000"/>
    <n v="0"/>
    <n v="48000"/>
    <n v="24000"/>
    <n v="14007.9"/>
    <n v="9992.1"/>
    <n v="3452.23"/>
    <x v="52"/>
  </r>
  <r>
    <x v="0"/>
    <s v="-"/>
    <x v="52"/>
    <x v="0"/>
    <s v="23"/>
    <s v="103"/>
    <s v="255"/>
    <s v=""/>
    <s v="6400_115"/>
    <s v="Utilities Water/Wastewater"/>
    <n v="9000"/>
    <n v="0"/>
    <n v="9000"/>
    <n v="0"/>
    <n v="4789.2700000000004"/>
    <n v="4210.7299999999996"/>
    <n v="598.99"/>
    <x v="52"/>
  </r>
  <r>
    <x v="0"/>
    <s v="-"/>
    <x v="52"/>
    <x v="0"/>
    <s v="23"/>
    <s v="103"/>
    <s v="255"/>
    <s v=""/>
    <s v="6400_120"/>
    <s v="Utilities Rubbish Removal"/>
    <n v="2500"/>
    <n v="0"/>
    <n v="2500"/>
    <n v="411.74"/>
    <n v="788.26"/>
    <n v="1300"/>
    <n v="0"/>
    <x v="52"/>
  </r>
  <r>
    <x v="0"/>
    <s v="-"/>
    <x v="52"/>
    <x v="0"/>
    <s v="23"/>
    <s v="103"/>
    <s v="255"/>
    <s v=""/>
    <s v="6400_125"/>
    <s v="Utilities Telecommunications"/>
    <n v="3500"/>
    <n v="0"/>
    <n v="3500"/>
    <n v="0"/>
    <n v="1903.48"/>
    <n v="1596.52"/>
    <n v="317.26"/>
    <x v="52"/>
  </r>
  <r>
    <x v="0"/>
    <s v="-"/>
    <x v="52"/>
    <x v="0"/>
    <s v="23"/>
    <s v="103"/>
    <s v="255"/>
    <s v=""/>
    <s v="6400_127"/>
    <s v="Utilities Cellular Communications"/>
    <n v="700"/>
    <n v="0"/>
    <n v="700"/>
    <n v="119.04"/>
    <n v="309.87"/>
    <n v="271.08999999999997"/>
    <n v="49.5"/>
    <x v="52"/>
  </r>
  <r>
    <x v="0"/>
    <s v="-"/>
    <x v="52"/>
    <x v="0"/>
    <s v="23"/>
    <s v="103"/>
    <s v="255"/>
    <s v=""/>
    <s v="6500_118"/>
    <s v="Professional and Consultant Services Contractual Services"/>
    <n v="5000"/>
    <n v="-500"/>
    <n v="4500"/>
    <n v="2000"/>
    <n v="592"/>
    <n v="1908"/>
    <n v="80"/>
    <x v="52"/>
  </r>
  <r>
    <x v="0"/>
    <s v="-"/>
    <x v="52"/>
    <x v="0"/>
    <s v="23"/>
    <s v="103"/>
    <s v="255"/>
    <s v=""/>
    <s v="6615"/>
    <s v="Property Repairs"/>
    <n v="0"/>
    <n v="0"/>
    <n v="0"/>
    <n v="0"/>
    <n v="0"/>
    <n v="0"/>
    <n v="0"/>
    <x v="52"/>
  </r>
  <r>
    <x v="0"/>
    <s v="-"/>
    <x v="52"/>
    <x v="0"/>
    <s v="23"/>
    <s v="103"/>
    <s v="255"/>
    <s v=""/>
    <s v="6625"/>
    <s v="Equipment Maintenance Repairs"/>
    <n v="20000"/>
    <n v="0"/>
    <n v="20000"/>
    <n v="8422.9699999999993"/>
    <n v="10790.03"/>
    <n v="787"/>
    <n v="5462.36"/>
    <x v="52"/>
  </r>
  <r>
    <x v="0"/>
    <s v="-"/>
    <x v="52"/>
    <x v="0"/>
    <s v="23"/>
    <s v="103"/>
    <s v="255"/>
    <s v=""/>
    <s v="6700_115"/>
    <s v="Travel &amp; Training Mileage"/>
    <n v="300"/>
    <n v="500"/>
    <n v="800"/>
    <n v="55.93"/>
    <n v="154.25"/>
    <n v="589.82000000000005"/>
    <n v="25.43"/>
    <x v="52"/>
  </r>
  <r>
    <x v="0"/>
    <s v="-"/>
    <x v="52"/>
    <x v="0"/>
    <s v="23"/>
    <s v="103"/>
    <s v="255"/>
    <s v=""/>
    <s v="6800_125"/>
    <s v="Fees for Services  Fees &amp; Permits"/>
    <n v="150"/>
    <n v="0"/>
    <n v="150"/>
    <n v="0"/>
    <n v="0"/>
    <n v="150"/>
    <n v="0"/>
    <x v="52"/>
  </r>
  <r>
    <x v="0"/>
    <s v="-"/>
    <x v="52"/>
    <x v="0"/>
    <s v="23"/>
    <s v="103"/>
    <s v="255"/>
    <s v=""/>
    <s v="7200_115"/>
    <s v="Rent/Lease Equipment"/>
    <n v="11900"/>
    <n v="0"/>
    <n v="11900"/>
    <n v="0"/>
    <n v="6021.93"/>
    <n v="5878.07"/>
    <n v="92.89"/>
    <x v="52"/>
  </r>
  <r>
    <x v="0"/>
    <s v="-"/>
    <x v="52"/>
    <x v="0"/>
    <s v="23"/>
    <s v="103"/>
    <s v="255"/>
    <s v=""/>
    <s v="7303"/>
    <s v="Regulatory and Bank Fees"/>
    <n v="2500"/>
    <n v="0"/>
    <n v="2500"/>
    <n v="0"/>
    <n v="1752.5"/>
    <n v="747.5"/>
    <n v="454.37"/>
    <x v="52"/>
  </r>
  <r>
    <x v="0"/>
    <s v="-"/>
    <x v="52"/>
    <x v="0"/>
    <s v="23"/>
    <s v="103"/>
    <s v="255"/>
    <s v=""/>
    <s v="7730"/>
    <s v="Scholarships"/>
    <n v="0"/>
    <n v="0"/>
    <n v="0"/>
    <n v="0"/>
    <n v="0"/>
    <n v="0"/>
    <n v="0"/>
    <x v="52"/>
  </r>
  <r>
    <x v="0"/>
    <s v="-"/>
    <x v="52"/>
    <x v="0"/>
    <s v="23"/>
    <s v="103"/>
    <s v="255"/>
    <s v=""/>
    <s v="8005"/>
    <s v="Vehicle/Equipment Repairs"/>
    <n v="4000"/>
    <n v="0"/>
    <n v="4000"/>
    <n v="0"/>
    <n v="1691.64"/>
    <n v="2308.36"/>
    <n v="1133.6600000000001"/>
    <x v="52"/>
  </r>
  <r>
    <x v="0"/>
    <s v="-"/>
    <x v="53"/>
    <x v="0"/>
    <s v="23"/>
    <s v="103"/>
    <s v="256"/>
    <s v=""/>
    <s v="5000_100"/>
    <s v="Salaries and Wages Regular, Full Time"/>
    <n v="0"/>
    <n v="0"/>
    <n v="0"/>
    <n v="0"/>
    <n v="11077.07"/>
    <n v="-11077.07"/>
    <n v="3041.8"/>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3611.59"/>
    <n v="-10611.59"/>
    <n v="637.13"/>
    <x v="53"/>
  </r>
  <r>
    <x v="0"/>
    <s v="-"/>
    <x v="53"/>
    <x v="0"/>
    <s v="23"/>
    <s v="103"/>
    <s v="256"/>
    <s v=""/>
    <s v="5100"/>
    <s v="Overtime"/>
    <n v="5000"/>
    <n v="0"/>
    <n v="5000"/>
    <n v="0"/>
    <n v="2922.48"/>
    <n v="2077.52"/>
    <n v="221.64"/>
    <x v="53"/>
  </r>
  <r>
    <x v="0"/>
    <s v="-"/>
    <x v="53"/>
    <x v="0"/>
    <s v="23"/>
    <s v="103"/>
    <s v="256"/>
    <s v=""/>
    <s v="5200_115"/>
    <s v="Other Personal Services Other Compensation"/>
    <n v="750"/>
    <n v="0"/>
    <n v="750"/>
    <n v="0"/>
    <n v="0"/>
    <n v="750"/>
    <n v="0"/>
    <x v="53"/>
  </r>
  <r>
    <x v="0"/>
    <s v="-"/>
    <x v="53"/>
    <x v="0"/>
    <s v="23"/>
    <s v="103"/>
    <s v="256"/>
    <s v=""/>
    <s v="5200_120"/>
    <s v="Other Personal Services Shift Differential"/>
    <n v="4000"/>
    <n v="0"/>
    <n v="4000"/>
    <n v="0"/>
    <n v="487.75"/>
    <n v="3512.25"/>
    <n v="12.35"/>
    <x v="53"/>
  </r>
  <r>
    <x v="0"/>
    <s v="-"/>
    <x v="53"/>
    <x v="0"/>
    <s v="23"/>
    <s v="103"/>
    <s v="256"/>
    <s v=""/>
    <s v="5200_130"/>
    <s v="Other Personal Services Allowance Taxable"/>
    <n v="500"/>
    <n v="0"/>
    <n v="500"/>
    <n v="0"/>
    <n v="0"/>
    <n v="500"/>
    <n v="0"/>
    <x v="53"/>
  </r>
  <r>
    <x v="0"/>
    <s v="-"/>
    <x v="53"/>
    <x v="0"/>
    <s v="23"/>
    <s v="103"/>
    <s v="256"/>
    <s v=""/>
    <s v="5400_100"/>
    <s v="Employee Benefits FICA"/>
    <n v="1358"/>
    <n v="0"/>
    <n v="1358"/>
    <n v="0"/>
    <n v="2214.3000000000002"/>
    <n v="-856.3"/>
    <n v="290.94"/>
    <x v="53"/>
  </r>
  <r>
    <x v="0"/>
    <s v="-"/>
    <x v="53"/>
    <x v="0"/>
    <s v="23"/>
    <s v="103"/>
    <s v="256"/>
    <s v=""/>
    <s v="5400_115"/>
    <s v="Employee Benefits Retirement B"/>
    <n v="0"/>
    <n v="0"/>
    <n v="0"/>
    <n v="0"/>
    <n v="1298.79"/>
    <n v="-1298.79"/>
    <n v="450.48"/>
    <x v="53"/>
  </r>
  <r>
    <x v="0"/>
    <s v="-"/>
    <x v="53"/>
    <x v="0"/>
    <s v="23"/>
    <s v="103"/>
    <s v="256"/>
    <s v=""/>
    <s v="5400_130"/>
    <s v="Employee Benefits Dental Insurance"/>
    <n v="0"/>
    <n v="0"/>
    <n v="0"/>
    <n v="0"/>
    <n v="97.57"/>
    <n v="-97.57"/>
    <n v="32.35"/>
    <x v="53"/>
  </r>
  <r>
    <x v="0"/>
    <s v="-"/>
    <x v="53"/>
    <x v="0"/>
    <s v="23"/>
    <s v="103"/>
    <s v="256"/>
    <s v=""/>
    <s v="5400_135"/>
    <s v="Employee Benefits Life Insurance"/>
    <n v="0"/>
    <n v="0"/>
    <n v="0"/>
    <n v="0"/>
    <n v="110"/>
    <n v="-110"/>
    <n v="40"/>
    <x v="53"/>
  </r>
  <r>
    <x v="0"/>
    <s v="-"/>
    <x v="53"/>
    <x v="0"/>
    <s v="23"/>
    <s v="103"/>
    <s v="256"/>
    <s v=""/>
    <s v="6000"/>
    <s v="Office Supplies"/>
    <n v="250"/>
    <n v="0"/>
    <n v="250"/>
    <n v="0"/>
    <n v="143.97999999999999"/>
    <n v="106.02"/>
    <n v="143.97999999999999"/>
    <x v="53"/>
  </r>
  <r>
    <x v="0"/>
    <s v="-"/>
    <x v="53"/>
    <x v="0"/>
    <s v="23"/>
    <s v="103"/>
    <s v="256"/>
    <s v=""/>
    <s v="6200"/>
    <s v="Medical Fees And Supplies"/>
    <n v="200"/>
    <n v="0"/>
    <n v="200"/>
    <n v="0"/>
    <n v="144.44999999999999"/>
    <n v="55.55"/>
    <n v="0"/>
    <x v="53"/>
  </r>
  <r>
    <x v="0"/>
    <s v="-"/>
    <x v="53"/>
    <x v="0"/>
    <s v="23"/>
    <s v="103"/>
    <s v="256"/>
    <s v=""/>
    <s v="6202"/>
    <s v="Printing/Copying/Paper Mgt"/>
    <n v="350"/>
    <n v="0"/>
    <n v="350"/>
    <n v="82.19"/>
    <n v="217.81"/>
    <n v="50"/>
    <n v="24.3"/>
    <x v="53"/>
  </r>
  <r>
    <x v="0"/>
    <s v="-"/>
    <x v="53"/>
    <x v="0"/>
    <s v="23"/>
    <s v="103"/>
    <s v="256"/>
    <s v=""/>
    <s v="6206"/>
    <s v="Custodian Supplies"/>
    <n v="0"/>
    <n v="0"/>
    <n v="0"/>
    <n v="0"/>
    <n v="0"/>
    <n v="0"/>
    <n v="0"/>
    <x v="53"/>
  </r>
  <r>
    <x v="0"/>
    <s v="-"/>
    <x v="53"/>
    <x v="0"/>
    <s v="23"/>
    <s v="103"/>
    <s v="256"/>
    <s v=""/>
    <s v="6208"/>
    <s v="Special Supplies"/>
    <n v="2400"/>
    <n v="0"/>
    <n v="2400"/>
    <n v="1124.1300000000001"/>
    <n v="775.87"/>
    <n v="500"/>
    <n v="63"/>
    <x v="53"/>
  </r>
  <r>
    <x v="0"/>
    <s v="-"/>
    <x v="53"/>
    <x v="0"/>
    <s v="23"/>
    <s v="103"/>
    <s v="256"/>
    <s v=""/>
    <s v="6210"/>
    <s v="Small Tools and Equipment"/>
    <n v="3270"/>
    <n v="0"/>
    <n v="3270"/>
    <n v="0"/>
    <n v="0"/>
    <n v="3270"/>
    <n v="0"/>
    <x v="53"/>
  </r>
  <r>
    <x v="0"/>
    <s v="-"/>
    <x v="53"/>
    <x v="0"/>
    <s v="23"/>
    <s v="103"/>
    <s v="256"/>
    <s v=""/>
    <s v="6300_100"/>
    <s v="Repair &amp; Maintenance Equipment  Parts"/>
    <n v="0"/>
    <n v="16000"/>
    <n v="16000"/>
    <n v="0"/>
    <n v="0"/>
    <n v="16000"/>
    <n v="0"/>
    <x v="53"/>
  </r>
  <r>
    <x v="0"/>
    <s v="-"/>
    <x v="53"/>
    <x v="0"/>
    <s v="23"/>
    <s v="103"/>
    <s v="256"/>
    <s v=""/>
    <s v="6300_170"/>
    <s v="Repair &amp; Maintenance Buildings"/>
    <n v="15000"/>
    <n v="-6000"/>
    <n v="9000"/>
    <n v="2857.08"/>
    <n v="1786.33"/>
    <n v="4356.59"/>
    <n v="587.08000000000004"/>
    <x v="53"/>
  </r>
  <r>
    <x v="0"/>
    <s v="-"/>
    <x v="53"/>
    <x v="0"/>
    <s v="23"/>
    <s v="103"/>
    <s v="256"/>
    <s v=""/>
    <s v="6350"/>
    <s v="Legal Notice &amp; Advertising"/>
    <n v="352"/>
    <n v="0"/>
    <n v="352"/>
    <n v="0"/>
    <n v="200"/>
    <n v="152"/>
    <n v="0"/>
    <x v="53"/>
  </r>
  <r>
    <x v="0"/>
    <s v="-"/>
    <x v="53"/>
    <x v="0"/>
    <s v="23"/>
    <s v="103"/>
    <s v="256"/>
    <s v=""/>
    <s v="6400_100"/>
    <s v="Utilities Electricity"/>
    <n v="35000"/>
    <n v="0"/>
    <n v="35000"/>
    <n v="4570.04"/>
    <n v="11408.43"/>
    <n v="19021.53"/>
    <n v="1929.96"/>
    <x v="53"/>
  </r>
  <r>
    <x v="0"/>
    <s v="-"/>
    <x v="53"/>
    <x v="0"/>
    <s v="23"/>
    <s v="103"/>
    <s v="256"/>
    <s v=""/>
    <s v="6400_105"/>
    <s v="Utilities Gas"/>
    <n v="29000"/>
    <n v="0"/>
    <n v="29000"/>
    <n v="0"/>
    <n v="6246.24"/>
    <n v="22753.759999999998"/>
    <n v="4186.6400000000003"/>
    <x v="53"/>
  </r>
  <r>
    <x v="0"/>
    <s v="-"/>
    <x v="53"/>
    <x v="0"/>
    <s v="23"/>
    <s v="103"/>
    <s v="256"/>
    <s v=""/>
    <s v="6400_115"/>
    <s v="Utilities Water/Wastewater"/>
    <n v="4500"/>
    <n v="0"/>
    <n v="4500"/>
    <n v="0"/>
    <n v="3647.16"/>
    <n v="852.84"/>
    <n v="768.85"/>
    <x v="53"/>
  </r>
  <r>
    <x v="0"/>
    <s v="-"/>
    <x v="53"/>
    <x v="0"/>
    <s v="23"/>
    <s v="103"/>
    <s v="256"/>
    <s v=""/>
    <s v="6400_120"/>
    <s v="Utilities Rubbish Removal"/>
    <n v="5000"/>
    <n v="0"/>
    <n v="5000"/>
    <n v="1207.29"/>
    <n v="2681.1"/>
    <n v="1111.6099999999999"/>
    <n v="664.65"/>
    <x v="53"/>
  </r>
  <r>
    <x v="0"/>
    <s v="-"/>
    <x v="53"/>
    <x v="0"/>
    <s v="23"/>
    <s v="103"/>
    <s v="256"/>
    <s v=""/>
    <s v="6400_125"/>
    <s v="Utilities Telecommunications"/>
    <n v="3400"/>
    <n v="0"/>
    <n v="3400"/>
    <n v="0"/>
    <n v="1833.14"/>
    <n v="1566.86"/>
    <n v="305.33999999999997"/>
    <x v="53"/>
  </r>
  <r>
    <x v="0"/>
    <s v="-"/>
    <x v="53"/>
    <x v="0"/>
    <s v="23"/>
    <s v="103"/>
    <s v="256"/>
    <s v=""/>
    <s v="6500_103"/>
    <s v="Professional and Consultant Services Security Contracts"/>
    <n v="21000"/>
    <n v="0"/>
    <n v="21000"/>
    <n v="0"/>
    <n v="4057"/>
    <n v="16943"/>
    <n v="1495"/>
    <x v="53"/>
  </r>
  <r>
    <x v="0"/>
    <s v="-"/>
    <x v="53"/>
    <x v="0"/>
    <s v="23"/>
    <s v="103"/>
    <s v="256"/>
    <s v=""/>
    <s v="6500_118"/>
    <s v="Professional and Consultant Services Contractual Services"/>
    <n v="21298"/>
    <n v="-3000"/>
    <n v="18298"/>
    <n v="550"/>
    <n v="9326.92"/>
    <n v="8421.08"/>
    <n v="0"/>
    <x v="53"/>
  </r>
  <r>
    <x v="0"/>
    <s v="-"/>
    <x v="53"/>
    <x v="0"/>
    <s v="23"/>
    <s v="103"/>
    <s v="256"/>
    <s v=""/>
    <s v="6500_162"/>
    <s v="Professional and Consultant Services Performers"/>
    <n v="3000"/>
    <n v="0"/>
    <n v="3000"/>
    <n v="0"/>
    <n v="1358"/>
    <n v="1642"/>
    <n v="0"/>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0"/>
    <n v="800"/>
    <n v="2470"/>
    <n v="0"/>
    <x v="53"/>
  </r>
  <r>
    <x v="0"/>
    <s v="-"/>
    <x v="54"/>
    <x v="0"/>
    <s v="23"/>
    <s v="103"/>
    <s v="257"/>
    <s v=""/>
    <s v="5000_115"/>
    <s v="Salaries and Wages Seasonal/Temporary"/>
    <n v="165500"/>
    <n v="0"/>
    <n v="165500"/>
    <n v="0"/>
    <n v="103885.58"/>
    <n v="61614.42"/>
    <n v="0"/>
    <x v="54"/>
  </r>
  <r>
    <x v="0"/>
    <s v="-"/>
    <x v="54"/>
    <x v="0"/>
    <s v="23"/>
    <s v="103"/>
    <s v="257"/>
    <s v=""/>
    <s v="5400_100"/>
    <s v="Employee Benefits FICA"/>
    <n v="12660"/>
    <n v="0"/>
    <n v="12660"/>
    <n v="0"/>
    <n v="8533.06"/>
    <n v="4126.9399999999996"/>
    <n v="0"/>
    <x v="54"/>
  </r>
  <r>
    <x v="0"/>
    <s v="-"/>
    <x v="54"/>
    <x v="0"/>
    <s v="23"/>
    <s v="103"/>
    <s v="257"/>
    <s v=""/>
    <s v="6202"/>
    <s v="Printing/Copying/Paper Mgt"/>
    <n v="1000"/>
    <n v="0"/>
    <n v="1000"/>
    <n v="0.1"/>
    <n v="424.9"/>
    <n v="575"/>
    <n v="0"/>
    <x v="54"/>
  </r>
  <r>
    <x v="0"/>
    <s v="-"/>
    <x v="54"/>
    <x v="0"/>
    <s v="23"/>
    <s v="103"/>
    <s v="257"/>
    <s v=""/>
    <s v="6205"/>
    <s v="Cash  Short"/>
    <n v="1000"/>
    <n v="0"/>
    <n v="1000"/>
    <n v="0"/>
    <n v="107"/>
    <n v="893"/>
    <n v="0"/>
    <x v="54"/>
  </r>
  <r>
    <x v="0"/>
    <s v="-"/>
    <x v="54"/>
    <x v="0"/>
    <s v="23"/>
    <s v="103"/>
    <s v="257"/>
    <s v=""/>
    <s v="6208"/>
    <s v="Special Supplies"/>
    <n v="4382"/>
    <n v="0"/>
    <n v="4382"/>
    <n v="433.55"/>
    <n v="66.45"/>
    <n v="3882"/>
    <n v="0"/>
    <x v="54"/>
  </r>
  <r>
    <x v="0"/>
    <s v="-"/>
    <x v="54"/>
    <x v="0"/>
    <s v="23"/>
    <s v="103"/>
    <s v="257"/>
    <s v=""/>
    <s v="6210"/>
    <s v="Small Tools and Equipment"/>
    <n v="3000"/>
    <n v="0"/>
    <n v="3000"/>
    <n v="0"/>
    <n v="0"/>
    <n v="3000"/>
    <n v="0"/>
    <x v="54"/>
  </r>
  <r>
    <x v="0"/>
    <s v="-"/>
    <x v="54"/>
    <x v="0"/>
    <s v="23"/>
    <s v="103"/>
    <s v="257"/>
    <s v=""/>
    <s v="6211"/>
    <s v="Specialized Equipment"/>
    <n v="0"/>
    <n v="0"/>
    <n v="0"/>
    <n v="0"/>
    <n v="0"/>
    <n v="0"/>
    <n v="0"/>
    <x v="54"/>
  </r>
  <r>
    <x v="0"/>
    <s v="-"/>
    <x v="54"/>
    <x v="0"/>
    <s v="23"/>
    <s v="103"/>
    <s v="257"/>
    <s v=""/>
    <s v="6214"/>
    <s v="Clothing And Uniforms"/>
    <n v="3000"/>
    <n v="0"/>
    <n v="3000"/>
    <n v="0"/>
    <n v="0"/>
    <n v="3000"/>
    <n v="0"/>
    <x v="54"/>
  </r>
  <r>
    <x v="0"/>
    <s v="-"/>
    <x v="54"/>
    <x v="0"/>
    <s v="23"/>
    <s v="103"/>
    <s v="257"/>
    <s v=""/>
    <s v="6300_165"/>
    <s v="Repair &amp; Maintenance Other Small Charges Not Capital"/>
    <n v="0"/>
    <n v="0"/>
    <n v="0"/>
    <n v="0"/>
    <n v="0"/>
    <n v="0"/>
    <n v="0"/>
    <x v="54"/>
  </r>
  <r>
    <x v="0"/>
    <s v="-"/>
    <x v="54"/>
    <x v="0"/>
    <s v="23"/>
    <s v="103"/>
    <s v="257"/>
    <s v=""/>
    <s v="6300_170"/>
    <s v="Repair &amp; Maintenance Buildings"/>
    <n v="13200"/>
    <n v="0"/>
    <n v="13200"/>
    <n v="2935.05"/>
    <n v="1414.95"/>
    <n v="8850"/>
    <n v="80.58"/>
    <x v="54"/>
  </r>
  <r>
    <x v="0"/>
    <s v="-"/>
    <x v="54"/>
    <x v="0"/>
    <s v="23"/>
    <s v="103"/>
    <s v="257"/>
    <s v=""/>
    <s v="6325"/>
    <s v="Items For Resale"/>
    <n v="4500"/>
    <n v="0"/>
    <n v="4500"/>
    <n v="148.80000000000001"/>
    <n v="4126.2"/>
    <n v="225"/>
    <n v="0"/>
    <x v="54"/>
  </r>
  <r>
    <x v="0"/>
    <s v="-"/>
    <x v="54"/>
    <x v="0"/>
    <s v="23"/>
    <s v="103"/>
    <s v="257"/>
    <s v=""/>
    <s v="6330"/>
    <s v="Restaurant Food and Supplies"/>
    <n v="300"/>
    <n v="0"/>
    <n v="300"/>
    <n v="0"/>
    <n v="0"/>
    <n v="300"/>
    <n v="0"/>
    <x v="54"/>
  </r>
  <r>
    <x v="0"/>
    <s v="-"/>
    <x v="54"/>
    <x v="0"/>
    <s v="23"/>
    <s v="103"/>
    <s v="257"/>
    <s v=""/>
    <s v="6350"/>
    <s v="Legal Notice &amp; Advertising"/>
    <n v="3000"/>
    <n v="0"/>
    <n v="3000"/>
    <n v="925"/>
    <n v="576.04999999999995"/>
    <n v="1498.95"/>
    <n v="0"/>
    <x v="54"/>
  </r>
  <r>
    <x v="0"/>
    <s v="-"/>
    <x v="54"/>
    <x v="0"/>
    <s v="23"/>
    <s v="103"/>
    <s v="257"/>
    <s v=""/>
    <s v="6400_100"/>
    <s v="Utilities Electricity"/>
    <n v="31500"/>
    <n v="0"/>
    <n v="31500"/>
    <n v="2135.04"/>
    <n v="22864.959999999999"/>
    <n v="6500"/>
    <n v="2071.29"/>
    <x v="54"/>
  </r>
  <r>
    <x v="0"/>
    <s v="-"/>
    <x v="54"/>
    <x v="0"/>
    <s v="23"/>
    <s v="103"/>
    <s v="257"/>
    <s v=""/>
    <s v="6400_105"/>
    <s v="Utilities Gas"/>
    <n v="6200"/>
    <n v="0"/>
    <n v="6200"/>
    <n v="704.63"/>
    <n v="4295.37"/>
    <n v="1200"/>
    <n v="172.33"/>
    <x v="54"/>
  </r>
  <r>
    <x v="0"/>
    <s v="-"/>
    <x v="54"/>
    <x v="0"/>
    <s v="23"/>
    <s v="103"/>
    <s v="257"/>
    <s v=""/>
    <s v="6400_115"/>
    <s v="Utilities Water/Wastewater"/>
    <n v="9000"/>
    <n v="0"/>
    <n v="9000"/>
    <n v="0"/>
    <n v="632.70000000000005"/>
    <n v="8367.2999999999993"/>
    <n v="0"/>
    <x v="54"/>
  </r>
  <r>
    <x v="0"/>
    <s v="-"/>
    <x v="54"/>
    <x v="0"/>
    <s v="23"/>
    <s v="103"/>
    <s v="257"/>
    <s v=""/>
    <s v="6400_120"/>
    <s v="Utilities Rubbish Removal"/>
    <n v="10000"/>
    <n v="0"/>
    <n v="10000"/>
    <n v="0"/>
    <n v="6144.93"/>
    <n v="3855.07"/>
    <n v="0"/>
    <x v="54"/>
  </r>
  <r>
    <x v="0"/>
    <s v="-"/>
    <x v="54"/>
    <x v="0"/>
    <s v="23"/>
    <s v="103"/>
    <s v="257"/>
    <s v=""/>
    <s v="6500_118"/>
    <s v="Professional and Consultant Services Contractual Services"/>
    <n v="8000"/>
    <n v="0"/>
    <n v="8000"/>
    <n v="2171.33"/>
    <n v="3083.67"/>
    <n v="2745"/>
    <n v="745"/>
    <x v="54"/>
  </r>
  <r>
    <x v="0"/>
    <s v="-"/>
    <x v="54"/>
    <x v="0"/>
    <s v="23"/>
    <s v="103"/>
    <s v="257"/>
    <s v=""/>
    <s v="6615"/>
    <s v="Property Repairs"/>
    <n v="0"/>
    <n v="0"/>
    <n v="0"/>
    <n v="0"/>
    <n v="0"/>
    <n v="0"/>
    <n v="0"/>
    <x v="54"/>
  </r>
  <r>
    <x v="0"/>
    <s v="-"/>
    <x v="54"/>
    <x v="0"/>
    <s v="23"/>
    <s v="103"/>
    <s v="257"/>
    <s v=""/>
    <s v="7303"/>
    <s v="Regulatory and Bank Fees"/>
    <n v="9400"/>
    <n v="0"/>
    <n v="9400"/>
    <n v="0"/>
    <n v="8278.14"/>
    <n v="1121.8599999999999"/>
    <n v="31.7"/>
    <x v="54"/>
  </r>
  <r>
    <x v="0"/>
    <s v="-"/>
    <x v="55"/>
    <x v="0"/>
    <s v="23"/>
    <s v="103"/>
    <s v="258"/>
    <s v=""/>
    <s v="5000_100"/>
    <s v="Salaries and Wages Regular, Full Time"/>
    <n v="100769"/>
    <n v="0"/>
    <n v="100769"/>
    <n v="0"/>
    <n v="48405.04"/>
    <n v="52363.96"/>
    <n v="7682.36"/>
    <x v="55"/>
  </r>
  <r>
    <x v="0"/>
    <s v="-"/>
    <x v="55"/>
    <x v="0"/>
    <s v="23"/>
    <s v="103"/>
    <s v="258"/>
    <s v=""/>
    <s v="5000_115"/>
    <s v="Salaries and Wages Seasonal/Temporary"/>
    <n v="165000"/>
    <n v="0"/>
    <n v="165000"/>
    <n v="0"/>
    <n v="107625.94"/>
    <n v="57374.06"/>
    <n v="36"/>
    <x v="55"/>
  </r>
  <r>
    <x v="0"/>
    <s v="-"/>
    <x v="55"/>
    <x v="0"/>
    <s v="23"/>
    <s v="103"/>
    <s v="258"/>
    <s v=""/>
    <s v="5200_115"/>
    <s v="Other Personal Services Other Compensation"/>
    <n v="0"/>
    <n v="0"/>
    <n v="0"/>
    <n v="0"/>
    <n v="100"/>
    <n v="-100"/>
    <n v="0"/>
    <x v="55"/>
  </r>
  <r>
    <x v="0"/>
    <s v="-"/>
    <x v="55"/>
    <x v="0"/>
    <s v="23"/>
    <s v="103"/>
    <s v="258"/>
    <s v=""/>
    <s v="5400_100"/>
    <s v="Employee Benefits FICA"/>
    <n v="20331"/>
    <n v="0"/>
    <n v="20331"/>
    <n v="0"/>
    <n v="12982.29"/>
    <n v="7348.71"/>
    <n v="628.45000000000005"/>
    <x v="55"/>
  </r>
  <r>
    <x v="0"/>
    <s v="-"/>
    <x v="55"/>
    <x v="0"/>
    <s v="23"/>
    <s v="103"/>
    <s v="258"/>
    <s v=""/>
    <s v="5400_115"/>
    <s v="Employee Benefits Retirement B"/>
    <n v="5891"/>
    <n v="0"/>
    <n v="5891"/>
    <n v="0"/>
    <n v="3287.37"/>
    <n v="2603.63"/>
    <n v="661.7"/>
    <x v="55"/>
  </r>
  <r>
    <x v="0"/>
    <s v="-"/>
    <x v="55"/>
    <x v="0"/>
    <s v="23"/>
    <s v="103"/>
    <s v="258"/>
    <s v=""/>
    <s v="5400_130"/>
    <s v="Employee Benefits Dental Insurance"/>
    <n v="1470"/>
    <n v="0"/>
    <n v="1470"/>
    <n v="0"/>
    <n v="594.9"/>
    <n v="875.1"/>
    <n v="94.82"/>
    <x v="55"/>
  </r>
  <r>
    <x v="0"/>
    <s v="-"/>
    <x v="55"/>
    <x v="0"/>
    <s v="23"/>
    <s v="103"/>
    <s v="258"/>
    <s v=""/>
    <s v="5400_135"/>
    <s v="Employee Benefits Life Insurance"/>
    <n v="0"/>
    <n v="0"/>
    <n v="0"/>
    <n v="0"/>
    <n v="201"/>
    <n v="-201"/>
    <n v="32"/>
    <x v="55"/>
  </r>
  <r>
    <x v="0"/>
    <s v="-"/>
    <x v="55"/>
    <x v="0"/>
    <s v="23"/>
    <s v="103"/>
    <s v="258"/>
    <s v=""/>
    <s v="6000"/>
    <s v="Office Supplies"/>
    <n v="0"/>
    <n v="1000"/>
    <n v="1000"/>
    <n v="0"/>
    <n v="0"/>
    <n v="1000"/>
    <n v="0"/>
    <x v="55"/>
  </r>
  <r>
    <x v="0"/>
    <s v="-"/>
    <x v="55"/>
    <x v="0"/>
    <s v="23"/>
    <s v="103"/>
    <s v="258"/>
    <s v=""/>
    <s v="6010"/>
    <s v="Computer Equipment"/>
    <n v="0"/>
    <n v="0"/>
    <n v="0"/>
    <n v="0"/>
    <n v="0"/>
    <n v="0"/>
    <n v="0"/>
    <x v="55"/>
  </r>
  <r>
    <x v="0"/>
    <s v="-"/>
    <x v="55"/>
    <x v="0"/>
    <s v="23"/>
    <s v="103"/>
    <s v="258"/>
    <s v=""/>
    <s v="6200"/>
    <s v="Medical Fees And Supplies"/>
    <n v="800"/>
    <n v="-500"/>
    <n v="300"/>
    <n v="0"/>
    <n v="0"/>
    <n v="300"/>
    <n v="0"/>
    <x v="55"/>
  </r>
  <r>
    <x v="0"/>
    <s v="-"/>
    <x v="55"/>
    <x v="0"/>
    <s v="23"/>
    <s v="103"/>
    <s v="258"/>
    <s v=""/>
    <s v="6202"/>
    <s v="Printing/Copying/Paper Mgt"/>
    <n v="1000"/>
    <n v="-500"/>
    <n v="500"/>
    <n v="0"/>
    <n v="0"/>
    <n v="500"/>
    <n v="0"/>
    <x v="55"/>
  </r>
  <r>
    <x v="0"/>
    <s v="-"/>
    <x v="55"/>
    <x v="0"/>
    <s v="23"/>
    <s v="103"/>
    <s v="258"/>
    <s v=""/>
    <s v="6203"/>
    <s v="Dues/Subscriptions"/>
    <n v="0"/>
    <n v="275"/>
    <n v="275"/>
    <n v="0"/>
    <n v="275"/>
    <n v="0"/>
    <n v="275"/>
    <x v="55"/>
  </r>
  <r>
    <x v="0"/>
    <s v="-"/>
    <x v="55"/>
    <x v="0"/>
    <s v="23"/>
    <s v="103"/>
    <s v="258"/>
    <s v=""/>
    <s v="6205"/>
    <s v="Cash  Short"/>
    <n v="1000"/>
    <n v="0"/>
    <n v="1000"/>
    <n v="0"/>
    <n v="229.58"/>
    <n v="770.42"/>
    <n v="0"/>
    <x v="55"/>
  </r>
  <r>
    <x v="0"/>
    <s v="-"/>
    <x v="55"/>
    <x v="0"/>
    <s v="23"/>
    <s v="103"/>
    <s v="258"/>
    <s v=""/>
    <s v="6206"/>
    <s v="Custodian Supplies"/>
    <n v="4500"/>
    <n v="-750"/>
    <n v="3750"/>
    <n v="583"/>
    <n v="167"/>
    <n v="3000"/>
    <n v="0"/>
    <x v="55"/>
  </r>
  <r>
    <x v="0"/>
    <s v="-"/>
    <x v="55"/>
    <x v="0"/>
    <s v="23"/>
    <s v="103"/>
    <s v="258"/>
    <s v=""/>
    <s v="6208"/>
    <s v="Special Supplies"/>
    <n v="3200"/>
    <n v="0"/>
    <n v="3200"/>
    <n v="610.9"/>
    <n v="397.1"/>
    <n v="2192"/>
    <n v="0"/>
    <x v="55"/>
  </r>
  <r>
    <x v="0"/>
    <s v="-"/>
    <x v="55"/>
    <x v="0"/>
    <s v="23"/>
    <s v="103"/>
    <s v="258"/>
    <s v=""/>
    <s v="6210"/>
    <s v="Small Tools and Equipment"/>
    <n v="2500"/>
    <n v="0"/>
    <n v="2500"/>
    <n v="0"/>
    <n v="0"/>
    <n v="2500"/>
    <n v="0"/>
    <x v="55"/>
  </r>
  <r>
    <x v="0"/>
    <s v="-"/>
    <x v="55"/>
    <x v="0"/>
    <s v="23"/>
    <s v="103"/>
    <s v="258"/>
    <s v=""/>
    <s v="6212"/>
    <s v="Fuel"/>
    <n v="1000"/>
    <n v="0"/>
    <n v="1000"/>
    <n v="0"/>
    <n v="0"/>
    <n v="1000"/>
    <n v="0"/>
    <x v="55"/>
  </r>
  <r>
    <x v="0"/>
    <s v="-"/>
    <x v="55"/>
    <x v="0"/>
    <s v="23"/>
    <s v="103"/>
    <s v="258"/>
    <s v=""/>
    <s v="6212_110"/>
    <s v="Fuel Diesel"/>
    <n v="0"/>
    <n v="0"/>
    <n v="0"/>
    <n v="0"/>
    <n v="0"/>
    <n v="0"/>
    <n v="0"/>
    <x v="55"/>
  </r>
  <r>
    <x v="0"/>
    <s v="-"/>
    <x v="55"/>
    <x v="0"/>
    <s v="23"/>
    <s v="103"/>
    <s v="258"/>
    <s v=""/>
    <s v="6214"/>
    <s v="Clothing And Uniforms"/>
    <n v="5100"/>
    <n v="0"/>
    <n v="5100"/>
    <n v="0"/>
    <n v="0"/>
    <n v="5100"/>
    <n v="0"/>
    <x v="55"/>
  </r>
  <r>
    <x v="0"/>
    <s v="-"/>
    <x v="55"/>
    <x v="0"/>
    <s v="23"/>
    <s v="103"/>
    <s v="258"/>
    <s v=""/>
    <s v="6300"/>
    <s v="Repair &amp; Maintenance"/>
    <n v="15500"/>
    <n v="-1000"/>
    <n v="14500"/>
    <n v="3001.89"/>
    <n v="2948.32"/>
    <n v="8549.7900000000009"/>
    <n v="0"/>
    <x v="55"/>
  </r>
  <r>
    <x v="0"/>
    <s v="-"/>
    <x v="55"/>
    <x v="0"/>
    <s v="23"/>
    <s v="103"/>
    <s v="258"/>
    <s v=""/>
    <s v="6350"/>
    <s v="Legal Notice &amp; Advertising"/>
    <n v="1000"/>
    <n v="0"/>
    <n v="1000"/>
    <n v="23.62"/>
    <n v="556"/>
    <n v="420.38"/>
    <n v="0"/>
    <x v="55"/>
  </r>
  <r>
    <x v="0"/>
    <s v="-"/>
    <x v="55"/>
    <x v="0"/>
    <s v="23"/>
    <s v="103"/>
    <s v="258"/>
    <s v=""/>
    <s v="6400_100"/>
    <s v="Utilities Electricity"/>
    <n v="30000"/>
    <n v="0"/>
    <n v="30000"/>
    <n v="0"/>
    <n v="13564.14"/>
    <n v="16435.86"/>
    <n v="1074.03"/>
    <x v="55"/>
  </r>
  <r>
    <x v="0"/>
    <s v="-"/>
    <x v="55"/>
    <x v="0"/>
    <s v="23"/>
    <s v="103"/>
    <s v="258"/>
    <s v=""/>
    <s v="6400_105"/>
    <s v="Utilities Gas"/>
    <n v="8000"/>
    <n v="0"/>
    <n v="8000"/>
    <n v="0"/>
    <n v="3111.02"/>
    <n v="4888.9799999999996"/>
    <n v="721.34"/>
    <x v="55"/>
  </r>
  <r>
    <x v="0"/>
    <s v="-"/>
    <x v="55"/>
    <x v="0"/>
    <s v="23"/>
    <s v="103"/>
    <s v="258"/>
    <s v=""/>
    <s v="6400_115"/>
    <s v="Utilities Water/Wastewater"/>
    <n v="13600"/>
    <n v="0"/>
    <n v="13600"/>
    <n v="0"/>
    <n v="13314.69"/>
    <n v="285.31"/>
    <n v="146.35"/>
    <x v="55"/>
  </r>
  <r>
    <x v="0"/>
    <s v="-"/>
    <x v="55"/>
    <x v="0"/>
    <s v="23"/>
    <s v="103"/>
    <s v="258"/>
    <s v=""/>
    <s v="6400_120"/>
    <s v="Utilities Rubbish Removal"/>
    <n v="16000"/>
    <n v="0"/>
    <n v="16000"/>
    <n v="0"/>
    <n v="9828.39"/>
    <n v="6171.61"/>
    <n v="0"/>
    <x v="55"/>
  </r>
  <r>
    <x v="0"/>
    <s v="-"/>
    <x v="55"/>
    <x v="0"/>
    <s v="23"/>
    <s v="103"/>
    <s v="258"/>
    <s v=""/>
    <s v="6400_125"/>
    <s v="Utilities Telecommunications"/>
    <n v="4800"/>
    <n v="0"/>
    <n v="4800"/>
    <n v="0"/>
    <n v="3970.2"/>
    <n v="829.8"/>
    <n v="286.61"/>
    <x v="55"/>
  </r>
  <r>
    <x v="0"/>
    <s v="-"/>
    <x v="55"/>
    <x v="0"/>
    <s v="23"/>
    <s v="103"/>
    <s v="258"/>
    <s v=""/>
    <s v="6400_127"/>
    <s v="Utilities Cellular Communications"/>
    <n v="1700"/>
    <n v="0"/>
    <n v="1700"/>
    <n v="751.08"/>
    <n v="748.03"/>
    <n v="200.89"/>
    <n v="149.65"/>
    <x v="55"/>
  </r>
  <r>
    <x v="0"/>
    <s v="-"/>
    <x v="55"/>
    <x v="0"/>
    <s v="23"/>
    <s v="103"/>
    <s v="258"/>
    <s v=""/>
    <s v="6500_118"/>
    <s v="Professional and Consultant Services Contractual Services"/>
    <n v="8000"/>
    <n v="1475"/>
    <n v="9475"/>
    <n v="2674.23"/>
    <n v="4539.5200000000004"/>
    <n v="2261.25"/>
    <n v="599.38"/>
    <x v="55"/>
  </r>
  <r>
    <x v="0"/>
    <s v="-"/>
    <x v="55"/>
    <x v="0"/>
    <s v="23"/>
    <s v="103"/>
    <s v="258"/>
    <s v=""/>
    <s v="6615"/>
    <s v="Property Repairs"/>
    <n v="1000"/>
    <n v="0"/>
    <n v="1000"/>
    <n v="0"/>
    <n v="0"/>
    <n v="1000"/>
    <n v="0"/>
    <x v="55"/>
  </r>
  <r>
    <x v="0"/>
    <s v="-"/>
    <x v="55"/>
    <x v="0"/>
    <s v="23"/>
    <s v="103"/>
    <s v="258"/>
    <s v=""/>
    <s v="6625"/>
    <s v="Equipment Maintenance Repairs"/>
    <n v="10500"/>
    <n v="0"/>
    <n v="10500"/>
    <n v="3251.97"/>
    <n v="1248.03"/>
    <n v="6000"/>
    <n v="0"/>
    <x v="55"/>
  </r>
  <r>
    <x v="0"/>
    <s v="-"/>
    <x v="55"/>
    <x v="0"/>
    <s v="23"/>
    <s v="103"/>
    <s v="258"/>
    <s v=""/>
    <s v="7200_115"/>
    <s v="Rent/Lease Equipment"/>
    <n v="54577"/>
    <n v="0"/>
    <n v="54577"/>
    <n v="0"/>
    <n v="41478.959999999999"/>
    <n v="13098.04"/>
    <n v="20373.96"/>
    <x v="55"/>
  </r>
  <r>
    <x v="0"/>
    <s v="-"/>
    <x v="55"/>
    <x v="0"/>
    <s v="23"/>
    <s v="103"/>
    <s v="258"/>
    <s v=""/>
    <s v="7303"/>
    <s v="Regulatory and Bank Fees"/>
    <n v="7000"/>
    <n v="0"/>
    <n v="7000"/>
    <n v="0"/>
    <n v="6295.13"/>
    <n v="704.87"/>
    <n v="220.55"/>
    <x v="55"/>
  </r>
  <r>
    <x v="0"/>
    <s v="-"/>
    <x v="56"/>
    <x v="0"/>
    <s v="23"/>
    <s v="103"/>
    <s v="259"/>
    <s v=""/>
    <s v="5000_115"/>
    <s v="Salaries and Wages Seasonal/Temporary"/>
    <n v="30000"/>
    <n v="12820"/>
    <n v="42820"/>
    <n v="0"/>
    <n v="15909.65"/>
    <n v="26910.35"/>
    <n v="2724"/>
    <x v="56"/>
  </r>
  <r>
    <x v="0"/>
    <s v="-"/>
    <x v="56"/>
    <x v="0"/>
    <s v="23"/>
    <s v="103"/>
    <s v="259"/>
    <s v=""/>
    <s v="5400_100"/>
    <s v="Employee Benefits FICA"/>
    <n v="2295"/>
    <n v="0"/>
    <n v="2295"/>
    <n v="0"/>
    <n v="1946.39"/>
    <n v="348.61"/>
    <n v="208.4"/>
    <x v="56"/>
  </r>
  <r>
    <x v="0"/>
    <s v="-"/>
    <x v="56"/>
    <x v="0"/>
    <s v="23"/>
    <s v="103"/>
    <s v="259"/>
    <s v=""/>
    <s v="6000"/>
    <s v="Office Supplies"/>
    <n v="1500"/>
    <n v="0"/>
    <n v="1500"/>
    <n v="0"/>
    <n v="243.48"/>
    <n v="1256.52"/>
    <n v="113.69"/>
    <x v="56"/>
  </r>
  <r>
    <x v="0"/>
    <s v="-"/>
    <x v="56"/>
    <x v="0"/>
    <s v="23"/>
    <s v="103"/>
    <s v="259"/>
    <s v=""/>
    <s v="6200"/>
    <s v="Medical Fees And Supplies"/>
    <n v="600"/>
    <n v="0"/>
    <n v="600"/>
    <n v="200.7"/>
    <n v="299.3"/>
    <n v="100"/>
    <n v="24.2"/>
    <x v="56"/>
  </r>
  <r>
    <x v="0"/>
    <s v="-"/>
    <x v="56"/>
    <x v="0"/>
    <s v="23"/>
    <s v="103"/>
    <s v="259"/>
    <s v=""/>
    <s v="6202"/>
    <s v="Printing/Copying/Paper Mgt"/>
    <n v="500"/>
    <n v="0"/>
    <n v="500"/>
    <n v="0"/>
    <n v="139.03"/>
    <n v="360.97"/>
    <n v="0"/>
    <x v="56"/>
  </r>
  <r>
    <x v="0"/>
    <s v="-"/>
    <x v="56"/>
    <x v="0"/>
    <s v="23"/>
    <s v="103"/>
    <s v="259"/>
    <s v=""/>
    <s v="6206"/>
    <s v="Custodian Supplies"/>
    <n v="500"/>
    <n v="0"/>
    <n v="500"/>
    <n v="259.38"/>
    <n v="216.63"/>
    <n v="23.99"/>
    <n v="72.849999999999994"/>
    <x v="56"/>
  </r>
  <r>
    <x v="0"/>
    <s v="-"/>
    <x v="56"/>
    <x v="0"/>
    <s v="23"/>
    <s v="103"/>
    <s v="259"/>
    <s v=""/>
    <s v="6210"/>
    <s v="Small Tools and Equipment"/>
    <n v="0"/>
    <n v="1000"/>
    <n v="1000"/>
    <n v="250"/>
    <n v="0"/>
    <n v="750"/>
    <n v="0"/>
    <x v="56"/>
  </r>
  <r>
    <x v="0"/>
    <s v="-"/>
    <x v="56"/>
    <x v="0"/>
    <s v="23"/>
    <s v="103"/>
    <s v="259"/>
    <s v=""/>
    <s v="6214"/>
    <s v="Clothing And Uniforms"/>
    <n v="200"/>
    <n v="0"/>
    <n v="200"/>
    <n v="0"/>
    <n v="0"/>
    <n v="200"/>
    <n v="0"/>
    <x v="56"/>
  </r>
  <r>
    <x v="0"/>
    <s v="-"/>
    <x v="56"/>
    <x v="0"/>
    <s v="23"/>
    <s v="103"/>
    <s v="259"/>
    <s v=""/>
    <s v="6300_170"/>
    <s v="Repair &amp; Maintenance Buildings"/>
    <n v="0"/>
    <n v="10000"/>
    <n v="10000"/>
    <n v="9095"/>
    <n v="0"/>
    <n v="905"/>
    <n v="0"/>
    <x v="56"/>
  </r>
  <r>
    <x v="0"/>
    <s v="-"/>
    <x v="56"/>
    <x v="0"/>
    <s v="23"/>
    <s v="103"/>
    <s v="259"/>
    <s v=""/>
    <s v="6400_100"/>
    <s v="Utilities Electricity"/>
    <n v="15000"/>
    <n v="0"/>
    <n v="15000"/>
    <n v="0"/>
    <n v="6531.45"/>
    <n v="8468.5499999999993"/>
    <n v="2379.0700000000002"/>
    <x v="56"/>
  </r>
  <r>
    <x v="0"/>
    <s v="-"/>
    <x v="56"/>
    <x v="0"/>
    <s v="23"/>
    <s v="103"/>
    <s v="259"/>
    <s v=""/>
    <s v="6400_105"/>
    <s v="Utilities Gas"/>
    <n v="14000"/>
    <n v="0"/>
    <n v="14000"/>
    <n v="6000"/>
    <n v="2573.5500000000002"/>
    <n v="5426.45"/>
    <n v="1270.79"/>
    <x v="56"/>
  </r>
  <r>
    <x v="0"/>
    <s v="-"/>
    <x v="56"/>
    <x v="0"/>
    <s v="23"/>
    <s v="103"/>
    <s v="259"/>
    <s v=""/>
    <s v="6400_115"/>
    <s v="Utilities Water/Wastewater"/>
    <n v="2000"/>
    <n v="0"/>
    <n v="2000"/>
    <n v="0"/>
    <n v="635.26"/>
    <n v="1364.74"/>
    <n v="178.81"/>
    <x v="56"/>
  </r>
  <r>
    <x v="0"/>
    <s v="-"/>
    <x v="56"/>
    <x v="0"/>
    <s v="23"/>
    <s v="103"/>
    <s v="259"/>
    <s v=""/>
    <s v="6400_120"/>
    <s v="Utilities Rubbish Removal"/>
    <n v="1500"/>
    <n v="0"/>
    <n v="1500"/>
    <n v="407.5"/>
    <n v="492.5"/>
    <n v="600"/>
    <n v="0"/>
    <x v="56"/>
  </r>
  <r>
    <x v="0"/>
    <s v="-"/>
    <x v="56"/>
    <x v="0"/>
    <s v="23"/>
    <s v="103"/>
    <s v="259"/>
    <s v=""/>
    <s v="6400_125"/>
    <s v="Utilities Telecommunications"/>
    <n v="2000"/>
    <n v="0"/>
    <n v="2000"/>
    <n v="0"/>
    <n v="1061.4000000000001"/>
    <n v="938.6"/>
    <n v="177.08"/>
    <x v="56"/>
  </r>
  <r>
    <x v="0"/>
    <s v="-"/>
    <x v="56"/>
    <x v="0"/>
    <s v="23"/>
    <s v="103"/>
    <s v="259"/>
    <s v=""/>
    <s v="6500_118"/>
    <s v="Professional and Consultant Services Contractual Services"/>
    <n v="10000"/>
    <n v="3500"/>
    <n v="13500"/>
    <n v="1906.27"/>
    <n v="3307.93"/>
    <n v="8285.7999999999993"/>
    <n v="2146.09"/>
    <x v="56"/>
  </r>
  <r>
    <x v="0"/>
    <s v="-"/>
    <x v="56"/>
    <x v="0"/>
    <s v="23"/>
    <s v="103"/>
    <s v="259"/>
    <s v=""/>
    <s v="6625"/>
    <s v="Equipment Maintenance Repairs"/>
    <n v="2500"/>
    <n v="8000"/>
    <n v="10500"/>
    <n v="175"/>
    <n v="478.54"/>
    <n v="9846.4599999999991"/>
    <n v="370.6"/>
    <x v="56"/>
  </r>
  <r>
    <x v="0"/>
    <s v="-"/>
    <x v="57"/>
    <x v="0"/>
    <s v="23"/>
    <s v="103"/>
    <s v="260"/>
    <s v=""/>
    <s v="5000_100"/>
    <s v="Salaries and Wages Regular, Full Time"/>
    <n v="105337"/>
    <n v="0"/>
    <n v="105337"/>
    <n v="0"/>
    <n v="58347.07"/>
    <n v="46989.93"/>
    <n v="12697.58"/>
    <x v="57"/>
  </r>
  <r>
    <x v="0"/>
    <s v="-"/>
    <x v="57"/>
    <x v="0"/>
    <s v="23"/>
    <s v="103"/>
    <s v="260"/>
    <s v=""/>
    <s v="5000_110"/>
    <s v="Salaries and Wages Regular Part Time"/>
    <n v="0"/>
    <n v="0"/>
    <n v="0"/>
    <n v="0"/>
    <n v="28.66"/>
    <n v="-28.66"/>
    <n v="28.66"/>
    <x v="57"/>
  </r>
  <r>
    <x v="0"/>
    <s v="-"/>
    <x v="57"/>
    <x v="0"/>
    <s v="23"/>
    <s v="103"/>
    <s v="260"/>
    <s v=""/>
    <s v="5000_115"/>
    <s v="Salaries and Wages Seasonal/Temporary"/>
    <n v="15000"/>
    <n v="0"/>
    <n v="15000"/>
    <n v="0"/>
    <n v="4300.45"/>
    <n v="10699.55"/>
    <n v="0"/>
    <x v="57"/>
  </r>
  <r>
    <x v="0"/>
    <s v="-"/>
    <x v="57"/>
    <x v="0"/>
    <s v="23"/>
    <s v="103"/>
    <s v="260"/>
    <s v=""/>
    <s v="5100"/>
    <s v="Overtime"/>
    <n v="15000"/>
    <n v="0"/>
    <n v="15000"/>
    <n v="0"/>
    <n v="9621.7999999999993"/>
    <n v="5378.2"/>
    <n v="2238.5300000000002"/>
    <x v="57"/>
  </r>
  <r>
    <x v="0"/>
    <s v="-"/>
    <x v="57"/>
    <x v="0"/>
    <s v="23"/>
    <s v="103"/>
    <s v="260"/>
    <s v=""/>
    <s v="5200_115"/>
    <s v="Other Personal Services Other Compensation"/>
    <n v="1500"/>
    <n v="0"/>
    <n v="1500"/>
    <n v="0"/>
    <n v="1024.7"/>
    <n v="475.3"/>
    <n v="0"/>
    <x v="57"/>
  </r>
  <r>
    <x v="0"/>
    <s v="-"/>
    <x v="57"/>
    <x v="0"/>
    <s v="23"/>
    <s v="103"/>
    <s v="260"/>
    <s v=""/>
    <s v="5200_120"/>
    <s v="Other Personal Services Shift Differential"/>
    <n v="0"/>
    <n v="0"/>
    <n v="0"/>
    <n v="0"/>
    <n v="1600.99"/>
    <n v="-1600.99"/>
    <n v="296.5"/>
    <x v="57"/>
  </r>
  <r>
    <x v="0"/>
    <s v="-"/>
    <x v="57"/>
    <x v="0"/>
    <s v="23"/>
    <s v="103"/>
    <s v="260"/>
    <s v=""/>
    <s v="5200_130"/>
    <s v="Other Personal Services Allowance Taxable"/>
    <n v="0"/>
    <n v="0"/>
    <n v="0"/>
    <n v="0"/>
    <n v="791.21"/>
    <n v="-791.21"/>
    <n v="0"/>
    <x v="57"/>
  </r>
  <r>
    <x v="0"/>
    <s v="-"/>
    <x v="57"/>
    <x v="0"/>
    <s v="23"/>
    <s v="103"/>
    <s v="260"/>
    <s v=""/>
    <s v="5400_100"/>
    <s v="Employee Benefits FICA"/>
    <n v="9338"/>
    <n v="0"/>
    <n v="9338"/>
    <n v="0"/>
    <n v="5764.32"/>
    <n v="3573.68"/>
    <n v="1138.43"/>
    <x v="57"/>
  </r>
  <r>
    <x v="0"/>
    <s v="-"/>
    <x v="57"/>
    <x v="0"/>
    <s v="23"/>
    <s v="103"/>
    <s v="260"/>
    <s v=""/>
    <s v="5400_115"/>
    <s v="Employee Benefits Retirement B"/>
    <n v="5297"/>
    <n v="0"/>
    <n v="5297"/>
    <n v="0"/>
    <n v="7597.18"/>
    <n v="-2300.1799999999998"/>
    <n v="1625.92"/>
    <x v="57"/>
  </r>
  <r>
    <x v="0"/>
    <s v="-"/>
    <x v="57"/>
    <x v="0"/>
    <s v="23"/>
    <s v="103"/>
    <s v="260"/>
    <s v=""/>
    <s v="5400_120"/>
    <s v="Employee Benefits Workers Compensation"/>
    <n v="1965"/>
    <n v="0"/>
    <n v="1965"/>
    <n v="0"/>
    <n v="0"/>
    <n v="1965"/>
    <n v="0"/>
    <x v="57"/>
  </r>
  <r>
    <x v="0"/>
    <s v="-"/>
    <x v="57"/>
    <x v="0"/>
    <s v="23"/>
    <s v="103"/>
    <s v="260"/>
    <s v=""/>
    <s v="5400_125"/>
    <s v="Employee Benefits Health Insurance"/>
    <n v="0"/>
    <n v="0"/>
    <n v="0"/>
    <n v="0"/>
    <n v="3.68"/>
    <n v="-3.68"/>
    <n v="3.68"/>
    <x v="57"/>
  </r>
  <r>
    <x v="0"/>
    <s v="-"/>
    <x v="57"/>
    <x v="0"/>
    <s v="23"/>
    <s v="103"/>
    <s v="260"/>
    <s v=""/>
    <s v="5400_130"/>
    <s v="Employee Benefits Dental Insurance"/>
    <n v="1470"/>
    <n v="0"/>
    <n v="1470"/>
    <n v="0"/>
    <n v="936.44"/>
    <n v="533.55999999999995"/>
    <n v="174.79"/>
    <x v="57"/>
  </r>
  <r>
    <x v="0"/>
    <s v="-"/>
    <x v="57"/>
    <x v="0"/>
    <s v="23"/>
    <s v="103"/>
    <s v="260"/>
    <s v=""/>
    <s v="5400_135"/>
    <s v="Employee Benefits Life Insurance"/>
    <n v="0"/>
    <n v="0"/>
    <n v="0"/>
    <n v="0"/>
    <n v="614.54999999999995"/>
    <n v="-614.54999999999995"/>
    <n v="137.69999999999999"/>
    <x v="57"/>
  </r>
  <r>
    <x v="0"/>
    <s v="-"/>
    <x v="57"/>
    <x v="0"/>
    <s v="23"/>
    <s v="103"/>
    <s v="260"/>
    <s v=""/>
    <s v="5400_145"/>
    <s v="Employee Benefits Employee Parking"/>
    <n v="2500"/>
    <n v="0"/>
    <n v="2500"/>
    <n v="0"/>
    <n v="850"/>
    <n v="1650"/>
    <n v="40"/>
    <x v="57"/>
  </r>
  <r>
    <x v="0"/>
    <s v="-"/>
    <x v="57"/>
    <x v="0"/>
    <s v="23"/>
    <s v="103"/>
    <s v="260"/>
    <s v=""/>
    <s v="6200"/>
    <s v="Medical Fees And Supplies"/>
    <n v="0"/>
    <n v="350"/>
    <n v="350"/>
    <n v="0"/>
    <n v="0"/>
    <n v="350"/>
    <n v="0"/>
    <x v="57"/>
  </r>
  <r>
    <x v="0"/>
    <s v="-"/>
    <x v="57"/>
    <x v="0"/>
    <s v="23"/>
    <s v="103"/>
    <s v="260"/>
    <s v=""/>
    <s v="6206"/>
    <s v="Custodian Supplies"/>
    <n v="17000"/>
    <n v="0"/>
    <n v="17000"/>
    <n v="5157.3500000000004"/>
    <n v="11840.32"/>
    <n v="2.33"/>
    <n v="1138.81"/>
    <x v="57"/>
  </r>
  <r>
    <x v="0"/>
    <s v="-"/>
    <x v="57"/>
    <x v="0"/>
    <s v="23"/>
    <s v="103"/>
    <s v="260"/>
    <s v=""/>
    <s v="6208"/>
    <s v="Special Supplies"/>
    <n v="6000"/>
    <n v="0"/>
    <n v="6000"/>
    <n v="1787.18"/>
    <n v="4321.24"/>
    <n v="-108.42"/>
    <n v="830.18"/>
    <x v="57"/>
  </r>
  <r>
    <x v="0"/>
    <s v="-"/>
    <x v="57"/>
    <x v="0"/>
    <s v="23"/>
    <s v="103"/>
    <s v="260"/>
    <s v=""/>
    <s v="6214"/>
    <s v="Clothing And Uniforms"/>
    <n v="850"/>
    <n v="0"/>
    <n v="850"/>
    <n v="0"/>
    <n v="0"/>
    <n v="850"/>
    <n v="0"/>
    <x v="57"/>
  </r>
  <r>
    <x v="0"/>
    <s v="-"/>
    <x v="57"/>
    <x v="0"/>
    <s v="23"/>
    <s v="103"/>
    <s v="260"/>
    <s v=""/>
    <s v="6300_100"/>
    <s v="Repair &amp; Maintenance Equipment  Parts"/>
    <n v="22000"/>
    <n v="-11150"/>
    <n v="10850"/>
    <n v="0"/>
    <n v="995.3"/>
    <n v="9854.7000000000007"/>
    <n v="519.96"/>
    <x v="57"/>
  </r>
  <r>
    <x v="0"/>
    <s v="-"/>
    <x v="57"/>
    <x v="0"/>
    <s v="23"/>
    <s v="103"/>
    <s v="260"/>
    <s v=""/>
    <s v="6300_170"/>
    <s v="Repair &amp; Maintenance Buildings"/>
    <n v="10000"/>
    <n v="0"/>
    <n v="10000"/>
    <n v="6186.55"/>
    <n v="4156.38"/>
    <n v="-342.93"/>
    <n v="441.35"/>
    <x v="57"/>
  </r>
  <r>
    <x v="0"/>
    <s v="-"/>
    <x v="57"/>
    <x v="0"/>
    <s v="23"/>
    <s v="103"/>
    <s v="260"/>
    <s v=""/>
    <s v="6400_100"/>
    <s v="Utilities Electricity"/>
    <n v="80000"/>
    <n v="0"/>
    <n v="80000"/>
    <n v="16096.64"/>
    <n v="42213.54"/>
    <n v="21689.82"/>
    <n v="8166.52"/>
    <x v="57"/>
  </r>
  <r>
    <x v="0"/>
    <s v="-"/>
    <x v="57"/>
    <x v="0"/>
    <s v="23"/>
    <s v="103"/>
    <s v="260"/>
    <s v=""/>
    <s v="6400_105"/>
    <s v="Utilities Gas"/>
    <n v="30000"/>
    <n v="0"/>
    <n v="30000"/>
    <n v="0"/>
    <n v="5662.06"/>
    <n v="24337.94"/>
    <n v="3139.13"/>
    <x v="57"/>
  </r>
  <r>
    <x v="0"/>
    <s v="-"/>
    <x v="57"/>
    <x v="0"/>
    <s v="23"/>
    <s v="103"/>
    <s v="260"/>
    <s v=""/>
    <s v="6400_112"/>
    <s v="Utilities Other"/>
    <n v="3000"/>
    <n v="0"/>
    <n v="3000"/>
    <n v="0"/>
    <n v="359.73"/>
    <n v="2640.27"/>
    <n v="278.62"/>
    <x v="57"/>
  </r>
  <r>
    <x v="0"/>
    <s v="-"/>
    <x v="57"/>
    <x v="0"/>
    <s v="23"/>
    <s v="103"/>
    <s v="260"/>
    <s v=""/>
    <s v="6400_115"/>
    <s v="Utilities Water/Wastewater"/>
    <n v="8000"/>
    <n v="0"/>
    <n v="8000"/>
    <n v="0"/>
    <n v="6731.41"/>
    <n v="1268.5899999999999"/>
    <n v="512.79999999999995"/>
    <x v="57"/>
  </r>
  <r>
    <x v="0"/>
    <s v="-"/>
    <x v="57"/>
    <x v="0"/>
    <s v="23"/>
    <s v="103"/>
    <s v="260"/>
    <s v=""/>
    <s v="6400_117"/>
    <s v="Utilities Stormwater"/>
    <n v="500"/>
    <n v="0"/>
    <n v="500"/>
    <n v="0"/>
    <n v="253.02"/>
    <n v="246.98"/>
    <n v="42.17"/>
    <x v="57"/>
  </r>
  <r>
    <x v="0"/>
    <s v="-"/>
    <x v="57"/>
    <x v="0"/>
    <s v="23"/>
    <s v="103"/>
    <s v="260"/>
    <s v=""/>
    <s v="6400_120"/>
    <s v="Utilities Rubbish Removal"/>
    <n v="6000"/>
    <n v="0"/>
    <n v="6000"/>
    <n v="5252.76"/>
    <n v="301.24"/>
    <n v="446"/>
    <n v="63.16"/>
    <x v="57"/>
  </r>
  <r>
    <x v="0"/>
    <s v="-"/>
    <x v="57"/>
    <x v="0"/>
    <s v="23"/>
    <s v="103"/>
    <s v="260"/>
    <s v=""/>
    <s v="6400_125"/>
    <s v="Utilities Telecommunications"/>
    <n v="3900"/>
    <n v="0"/>
    <n v="3900"/>
    <n v="0"/>
    <n v="2225.15"/>
    <n v="1674.85"/>
    <n v="371.91"/>
    <x v="57"/>
  </r>
  <r>
    <x v="0"/>
    <s v="-"/>
    <x v="57"/>
    <x v="0"/>
    <s v="23"/>
    <s v="103"/>
    <s v="260"/>
    <s v=""/>
    <s v="6400_127"/>
    <s v="Utilities Cellular Communications"/>
    <n v="500"/>
    <n v="800"/>
    <n v="1300"/>
    <n v="61.51"/>
    <n v="148.49"/>
    <n v="1090"/>
    <n v="49.5"/>
    <x v="57"/>
  </r>
  <r>
    <x v="0"/>
    <s v="-"/>
    <x v="57"/>
    <x v="0"/>
    <s v="23"/>
    <s v="103"/>
    <s v="260"/>
    <s v=""/>
    <s v="6500_118"/>
    <s v="Professional and Consultant Services Contractual Services"/>
    <n v="20000"/>
    <n v="0"/>
    <n v="20000"/>
    <n v="4358.5"/>
    <n v="6032.12"/>
    <n v="9609.3799999999992"/>
    <n v="3083.32"/>
    <x v="57"/>
  </r>
  <r>
    <x v="0"/>
    <s v="-"/>
    <x v="57"/>
    <x v="0"/>
    <s v="23"/>
    <s v="103"/>
    <s v="260"/>
    <s v=""/>
    <s v="6600"/>
    <s v="Maintenance Contracts"/>
    <n v="10000"/>
    <n v="0"/>
    <n v="10000"/>
    <n v="2874.55"/>
    <n v="3534.02"/>
    <n v="3591.43"/>
    <n v="168.55"/>
    <x v="57"/>
  </r>
  <r>
    <x v="0"/>
    <s v="-"/>
    <x v="57"/>
    <x v="0"/>
    <s v="23"/>
    <s v="103"/>
    <s v="260"/>
    <s v=""/>
    <s v="6610"/>
    <s v="Custodial Contracts"/>
    <n v="75000"/>
    <n v="0"/>
    <n v="75000"/>
    <n v="890"/>
    <n v="11110"/>
    <n v="63000"/>
    <n v="10000"/>
    <x v="57"/>
  </r>
  <r>
    <x v="0"/>
    <s v="-"/>
    <x v="57"/>
    <x v="0"/>
    <s v="23"/>
    <s v="103"/>
    <s v="260"/>
    <s v=""/>
    <s v="6615"/>
    <s v="Property Repairs"/>
    <n v="6750"/>
    <n v="0"/>
    <n v="6750"/>
    <n v="0"/>
    <n v="1163.43"/>
    <n v="5586.57"/>
    <n v="1009"/>
    <x v="57"/>
  </r>
  <r>
    <x v="0"/>
    <s v="-"/>
    <x v="57"/>
    <x v="0"/>
    <s v="23"/>
    <s v="103"/>
    <s v="260"/>
    <s v=""/>
    <s v="6800_125"/>
    <s v="Fees for Services  Fees &amp; Permits"/>
    <n v="50"/>
    <n v="0"/>
    <n v="50"/>
    <n v="0"/>
    <n v="30"/>
    <n v="20"/>
    <n v="0"/>
    <x v="57"/>
  </r>
  <r>
    <x v="0"/>
    <s v="-"/>
    <x v="57"/>
    <x v="0"/>
    <s v="23"/>
    <s v="103"/>
    <s v="260"/>
    <s v=""/>
    <s v="7200_100"/>
    <s v="Rent/Lease Property"/>
    <n v="53063"/>
    <n v="0"/>
    <n v="53063"/>
    <n v="26531.58"/>
    <n v="30953.51"/>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122530.77"/>
    <n v="88099.23"/>
    <n v="20603.169999999998"/>
    <x v="58"/>
  </r>
  <r>
    <x v="0"/>
    <s v="-"/>
    <x v="58"/>
    <x v="0"/>
    <s v="27"/>
    <s v="000"/>
    <s v="000"/>
    <s v=""/>
    <s v="5000_105"/>
    <s v="Salaries and Wages Limited Service"/>
    <n v="81787"/>
    <n v="0"/>
    <n v="81787"/>
    <n v="0"/>
    <n v="17241.46"/>
    <n v="64545.54"/>
    <n v="2041.93"/>
    <x v="58"/>
  </r>
  <r>
    <x v="0"/>
    <s v="-"/>
    <x v="58"/>
    <x v="0"/>
    <s v="27"/>
    <s v="000"/>
    <s v="000"/>
    <s v=""/>
    <s v="5000_110"/>
    <s v="Salaries and Wages Regular Part Time"/>
    <n v="0"/>
    <n v="0"/>
    <n v="0"/>
    <n v="0"/>
    <n v="0"/>
    <n v="0"/>
    <n v="0"/>
    <x v="58"/>
  </r>
  <r>
    <x v="0"/>
    <s v="-"/>
    <x v="58"/>
    <x v="0"/>
    <s v="27"/>
    <s v="000"/>
    <s v="000"/>
    <s v=""/>
    <s v="5000_115"/>
    <s v="Salaries and Wages Seasonal/Temporary"/>
    <n v="0"/>
    <n v="18750"/>
    <n v="18750"/>
    <n v="0"/>
    <n v="937.75"/>
    <n v="17812.25"/>
    <n v="193.75"/>
    <x v="58"/>
  </r>
  <r>
    <x v="0"/>
    <s v="-"/>
    <x v="58"/>
    <x v="0"/>
    <s v="27"/>
    <s v="000"/>
    <s v="000"/>
    <s v=""/>
    <s v="5200_115"/>
    <s v="Other Personal Services Other Compensation"/>
    <n v="2400"/>
    <n v="0"/>
    <n v="2400"/>
    <n v="0"/>
    <n v="700"/>
    <n v="1700"/>
    <n v="0"/>
    <x v="58"/>
  </r>
  <r>
    <x v="0"/>
    <s v="-"/>
    <x v="58"/>
    <x v="0"/>
    <s v="27"/>
    <s v="000"/>
    <s v="000"/>
    <s v=""/>
    <s v="5400_100"/>
    <s v="Employee Benefits FICA"/>
    <n v="25224"/>
    <n v="0"/>
    <n v="25224"/>
    <n v="0"/>
    <n v="10778.37"/>
    <n v="14445.63"/>
    <n v="1668.75"/>
    <x v="58"/>
  </r>
  <r>
    <x v="0"/>
    <s v="-"/>
    <x v="58"/>
    <x v="0"/>
    <s v="27"/>
    <s v="000"/>
    <s v="000"/>
    <s v=""/>
    <s v="5400_115"/>
    <s v="Employee Benefits Retirement B"/>
    <n v="14364"/>
    <n v="0"/>
    <n v="14364"/>
    <n v="0"/>
    <n v="14062.66"/>
    <n v="301.33999999999997"/>
    <n v="2850.48"/>
    <x v="58"/>
  </r>
  <r>
    <x v="0"/>
    <s v="-"/>
    <x v="58"/>
    <x v="0"/>
    <s v="27"/>
    <s v="000"/>
    <s v="000"/>
    <s v=""/>
    <s v="5400_120"/>
    <s v="Employee Benefits Workers Compensation"/>
    <n v="12980"/>
    <n v="0"/>
    <n v="12980"/>
    <n v="0"/>
    <n v="0"/>
    <n v="12980"/>
    <n v="0"/>
    <x v="58"/>
  </r>
  <r>
    <x v="0"/>
    <s v="-"/>
    <x v="58"/>
    <x v="0"/>
    <s v="27"/>
    <s v="000"/>
    <s v="000"/>
    <s v=""/>
    <s v="5400_130"/>
    <s v="Employee Benefits Dental Insurance"/>
    <n v="4410"/>
    <n v="0"/>
    <n v="4410"/>
    <n v="0"/>
    <n v="2550.84"/>
    <n v="1859.16"/>
    <n v="358.54"/>
    <x v="58"/>
  </r>
  <r>
    <x v="0"/>
    <s v="-"/>
    <x v="58"/>
    <x v="0"/>
    <s v="27"/>
    <s v="000"/>
    <s v="000"/>
    <s v=""/>
    <s v="5400_135"/>
    <s v="Employee Benefits Life Insurance"/>
    <n v="0"/>
    <n v="0"/>
    <n v="0"/>
    <n v="0"/>
    <n v="502.5"/>
    <n v="-502.5"/>
    <n v="80"/>
    <x v="58"/>
  </r>
  <r>
    <x v="0"/>
    <s v="-"/>
    <x v="58"/>
    <x v="0"/>
    <s v="27"/>
    <s v="000"/>
    <s v="000"/>
    <s v=""/>
    <s v="5400_145"/>
    <s v="Employee Benefits Employee Parking"/>
    <n v="2160"/>
    <n v="0"/>
    <n v="2160"/>
    <n v="0"/>
    <n v="1080"/>
    <n v="1080"/>
    <n v="180"/>
    <x v="58"/>
  </r>
  <r>
    <x v="0"/>
    <s v="-"/>
    <x v="58"/>
    <x v="0"/>
    <s v="27"/>
    <s v="000"/>
    <s v="000"/>
    <s v=""/>
    <s v="6000"/>
    <s v="Office Supplies"/>
    <n v="9500"/>
    <n v="0"/>
    <n v="9500"/>
    <n v="1642.87"/>
    <n v="2770.84"/>
    <n v="5086.29"/>
    <n v="459.76"/>
    <x v="58"/>
  </r>
  <r>
    <x v="0"/>
    <s v="-"/>
    <x v="58"/>
    <x v="0"/>
    <s v="27"/>
    <s v="000"/>
    <s v="000"/>
    <s v=""/>
    <s v="6005"/>
    <s v="Postage"/>
    <n v="6500"/>
    <n v="0"/>
    <n v="6500"/>
    <n v="0"/>
    <n v="3568.75"/>
    <n v="2931.25"/>
    <n v="582"/>
    <x v="58"/>
  </r>
  <r>
    <x v="0"/>
    <s v="-"/>
    <x v="58"/>
    <x v="0"/>
    <s v="27"/>
    <s v="000"/>
    <s v="000"/>
    <s v=""/>
    <s v="6200"/>
    <s v="Medical Fees And Supplies"/>
    <n v="0"/>
    <n v="0"/>
    <n v="0"/>
    <n v="0"/>
    <n v="79"/>
    <n v="-79"/>
    <n v="0"/>
    <x v="58"/>
  </r>
  <r>
    <x v="0"/>
    <s v="-"/>
    <x v="58"/>
    <x v="0"/>
    <s v="27"/>
    <s v="000"/>
    <s v="000"/>
    <s v=""/>
    <s v="6202"/>
    <s v="Printing/Copying/Paper Mgt"/>
    <n v="30600"/>
    <n v="7100"/>
    <n v="37700"/>
    <n v="4546.1499999999996"/>
    <n v="9316.85"/>
    <n v="23837"/>
    <n v="1923.25"/>
    <x v="58"/>
  </r>
  <r>
    <x v="0"/>
    <s v="-"/>
    <x v="58"/>
    <x v="0"/>
    <s v="27"/>
    <s v="000"/>
    <s v="000"/>
    <s v=""/>
    <s v="6203"/>
    <s v="Dues/Subscriptions"/>
    <n v="3100"/>
    <n v="0"/>
    <n v="3100"/>
    <n v="20"/>
    <n v="2024.94"/>
    <n v="1055.06"/>
    <n v="0"/>
    <x v="58"/>
  </r>
  <r>
    <x v="0"/>
    <s v="-"/>
    <x v="58"/>
    <x v="0"/>
    <s v="27"/>
    <s v="000"/>
    <s v="000"/>
    <s v=""/>
    <s v="6208"/>
    <s v="Special Supplies"/>
    <n v="1600"/>
    <n v="0"/>
    <n v="1600"/>
    <n v="193.78"/>
    <n v="239.22"/>
    <n v="1167"/>
    <n v="101.87"/>
    <x v="58"/>
  </r>
  <r>
    <x v="0"/>
    <s v="-"/>
    <x v="58"/>
    <x v="0"/>
    <s v="27"/>
    <s v="000"/>
    <s v="000"/>
    <s v=""/>
    <s v="6327"/>
    <s v="Customer Credits &amp; Refunds"/>
    <n v="1000"/>
    <n v="0"/>
    <n v="1000"/>
    <n v="0"/>
    <n v="275"/>
    <n v="725"/>
    <n v="0"/>
    <x v="58"/>
  </r>
  <r>
    <x v="0"/>
    <s v="-"/>
    <x v="58"/>
    <x v="0"/>
    <s v="27"/>
    <s v="000"/>
    <s v="000"/>
    <s v=""/>
    <s v="6350"/>
    <s v="Legal Notice &amp; Advertising"/>
    <n v="38765"/>
    <n v="14100"/>
    <n v="52865"/>
    <n v="5619.25"/>
    <n v="11584.83"/>
    <n v="35660.92"/>
    <n v="2152"/>
    <x v="58"/>
  </r>
  <r>
    <x v="0"/>
    <s v="-"/>
    <x v="58"/>
    <x v="0"/>
    <s v="27"/>
    <s v="000"/>
    <s v="000"/>
    <s v=""/>
    <s v="6400_125"/>
    <s v="Utilities Telecommunications"/>
    <n v="7000"/>
    <n v="0"/>
    <n v="7000"/>
    <n v="0"/>
    <n v="2931.04"/>
    <n v="4068.96"/>
    <n v="487.68"/>
    <x v="58"/>
  </r>
  <r>
    <x v="0"/>
    <s v="-"/>
    <x v="58"/>
    <x v="0"/>
    <s v="27"/>
    <s v="000"/>
    <s v="000"/>
    <s v=""/>
    <s v="6400_127"/>
    <s v="Utilities Cellular Communications"/>
    <n v="3300"/>
    <n v="0"/>
    <n v="3300"/>
    <n v="1447.9"/>
    <n v="1227.0999999999999"/>
    <n v="625"/>
    <n v="201.59"/>
    <x v="58"/>
  </r>
  <r>
    <x v="0"/>
    <s v="-"/>
    <x v="58"/>
    <x v="0"/>
    <s v="27"/>
    <s v="000"/>
    <s v="000"/>
    <s v=""/>
    <s v="6500_118"/>
    <s v="Professional and Consultant Services Contractual Services"/>
    <n v="19580"/>
    <n v="0"/>
    <n v="19580"/>
    <n v="116.25"/>
    <n v="11818"/>
    <n v="7645.75"/>
    <n v="10.5"/>
    <x v="58"/>
  </r>
  <r>
    <x v="0"/>
    <s v="-"/>
    <x v="58"/>
    <x v="0"/>
    <s v="27"/>
    <s v="000"/>
    <s v="000"/>
    <s v=""/>
    <s v="6700_100"/>
    <s v="Travel &amp; Training Education"/>
    <n v="0"/>
    <n v="0"/>
    <n v="0"/>
    <n v="0"/>
    <n v="0"/>
    <n v="0"/>
    <n v="0"/>
    <x v="58"/>
  </r>
  <r>
    <x v="0"/>
    <s v="-"/>
    <x v="58"/>
    <x v="0"/>
    <s v="27"/>
    <s v="000"/>
    <s v="000"/>
    <s v=""/>
    <s v="6700_110"/>
    <s v="Travel &amp; Training Travel Expense"/>
    <n v="4600"/>
    <n v="0"/>
    <n v="4600"/>
    <n v="175.65"/>
    <n v="1966.64"/>
    <n v="2457.71"/>
    <n v="25"/>
    <x v="58"/>
  </r>
  <r>
    <x v="0"/>
    <s v="-"/>
    <x v="58"/>
    <x v="0"/>
    <s v="27"/>
    <s v="000"/>
    <s v="000"/>
    <s v=""/>
    <s v="7000"/>
    <s v="Bad Debt Expense"/>
    <n v="0"/>
    <n v="0"/>
    <n v="0"/>
    <n v="0"/>
    <n v="59.5"/>
    <n v="-59.5"/>
    <n v="49.5"/>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s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1997.67"/>
    <n v="34763.33"/>
    <n v="342.57"/>
    <x v="60"/>
  </r>
  <r>
    <x v="0"/>
    <s v="-"/>
    <x v="60"/>
    <x v="0"/>
    <s v="27"/>
    <s v="000"/>
    <s v="051"/>
    <s v=""/>
    <s v="5000_105"/>
    <s v="Salaries and Wages Limited Service"/>
    <n v="0"/>
    <n v="0"/>
    <n v="0"/>
    <n v="0"/>
    <n v="15441.1"/>
    <n v="-15441.1"/>
    <n v="2541.8200000000002"/>
    <x v="60"/>
  </r>
  <r>
    <x v="0"/>
    <s v="-"/>
    <x v="60"/>
    <x v="0"/>
    <s v="27"/>
    <s v="000"/>
    <s v="051"/>
    <s v=""/>
    <s v="5000_115"/>
    <s v="Salaries and Wages Seasonal/Temporary"/>
    <n v="0"/>
    <n v="0"/>
    <n v="0"/>
    <n v="0"/>
    <n v="0"/>
    <n v="0"/>
    <n v="0"/>
    <x v="60"/>
  </r>
  <r>
    <x v="0"/>
    <s v="-"/>
    <x v="60"/>
    <x v="0"/>
    <s v="27"/>
    <s v="000"/>
    <s v="051"/>
    <s v=""/>
    <s v="5200_115"/>
    <s v="Other Personal Services Other Compensation"/>
    <n v="0"/>
    <n v="0"/>
    <n v="0"/>
    <n v="0"/>
    <n v="125"/>
    <n v="-125"/>
    <n v="0"/>
    <x v="60"/>
  </r>
  <r>
    <x v="0"/>
    <s v="-"/>
    <x v="60"/>
    <x v="0"/>
    <s v="27"/>
    <s v="000"/>
    <s v="051"/>
    <s v=""/>
    <s v="5400_100"/>
    <s v="Employee Benefits FICA"/>
    <n v="0"/>
    <n v="0"/>
    <n v="0"/>
    <n v="0"/>
    <n v="1351.51"/>
    <n v="-1351.51"/>
    <n v="212.7"/>
    <x v="60"/>
  </r>
  <r>
    <x v="0"/>
    <s v="-"/>
    <x v="60"/>
    <x v="0"/>
    <s v="27"/>
    <s v="000"/>
    <s v="051"/>
    <s v=""/>
    <s v="5400_130"/>
    <s v="Employee Benefits Dental Insurance"/>
    <n v="0"/>
    <n v="0"/>
    <n v="0"/>
    <n v="0"/>
    <n v="168.22"/>
    <n v="-168.22"/>
    <n v="25.88"/>
    <x v="60"/>
  </r>
  <r>
    <x v="0"/>
    <s v="-"/>
    <x v="60"/>
    <x v="0"/>
    <s v="27"/>
    <s v="000"/>
    <s v="051"/>
    <s v=""/>
    <s v="5400_135"/>
    <s v="Employee Benefits Life Insurance"/>
    <n v="0"/>
    <n v="0"/>
    <n v="0"/>
    <n v="0"/>
    <n v="100.5"/>
    <n v="-100.5"/>
    <n v="16"/>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3001.91"/>
    <n v="2119.09"/>
    <n v="4379"/>
    <n v="373.53"/>
    <x v="60"/>
  </r>
  <r>
    <x v="0"/>
    <s v="-"/>
    <x v="60"/>
    <x v="0"/>
    <s v="27"/>
    <s v="000"/>
    <s v="051"/>
    <s v=""/>
    <s v="7303"/>
    <s v="Regulatory and Bank Fees"/>
    <n v="0"/>
    <n v="0"/>
    <n v="0"/>
    <n v="0"/>
    <n v="0"/>
    <n v="0"/>
    <n v="0"/>
    <x v="60"/>
  </r>
  <r>
    <x v="0"/>
    <s v="-"/>
    <x v="61"/>
    <x v="0"/>
    <s v="27"/>
    <s v="175"/>
    <s v=""/>
    <s v=""/>
    <s v="5000_100"/>
    <s v="Salaries and Wages Regular, Full Time"/>
    <n v="94183"/>
    <n v="0"/>
    <n v="94183"/>
    <n v="0"/>
    <n v="43257.96"/>
    <n v="50925.04"/>
    <n v="7395.47"/>
    <x v="61"/>
  </r>
  <r>
    <x v="0"/>
    <s v="-"/>
    <x v="61"/>
    <x v="0"/>
    <s v="27"/>
    <s v="175"/>
    <s v=""/>
    <s v=""/>
    <s v="5000_105"/>
    <s v="Salaries and Wages Limited Service"/>
    <n v="105059"/>
    <n v="0"/>
    <n v="105059"/>
    <n v="0"/>
    <n v="25614.04"/>
    <n v="79444.960000000006"/>
    <n v="4850.91"/>
    <x v="61"/>
  </r>
  <r>
    <x v="0"/>
    <s v="-"/>
    <x v="61"/>
    <x v="0"/>
    <s v="27"/>
    <s v="175"/>
    <s v=""/>
    <s v=""/>
    <s v="5000_110"/>
    <s v="Salaries and Wages Regular Part Time"/>
    <n v="0"/>
    <n v="0"/>
    <n v="0"/>
    <n v="0"/>
    <n v="0"/>
    <n v="0"/>
    <n v="0"/>
    <x v="61"/>
  </r>
  <r>
    <x v="0"/>
    <s v="-"/>
    <x v="61"/>
    <x v="0"/>
    <s v="27"/>
    <s v="175"/>
    <s v=""/>
    <s v=""/>
    <s v="5000_115"/>
    <s v="Salaries and Wages Seasonal/Temporary"/>
    <n v="41000"/>
    <n v="0"/>
    <n v="41000"/>
    <n v="0"/>
    <n v="21522.26"/>
    <n v="19477.740000000002"/>
    <n v="1733.5"/>
    <x v="61"/>
  </r>
  <r>
    <x v="0"/>
    <s v="-"/>
    <x v="61"/>
    <x v="0"/>
    <s v="27"/>
    <s v="175"/>
    <s v=""/>
    <s v=""/>
    <s v="5100"/>
    <s v="Overtime"/>
    <n v="0"/>
    <n v="0"/>
    <n v="0"/>
    <n v="0"/>
    <n v="819.31"/>
    <n v="-819.31"/>
    <n v="0"/>
    <x v="61"/>
  </r>
  <r>
    <x v="0"/>
    <s v="-"/>
    <x v="61"/>
    <x v="0"/>
    <s v="27"/>
    <s v="175"/>
    <s v=""/>
    <s v=""/>
    <s v="5200_115"/>
    <s v="Other Personal Services Other Compensation"/>
    <n v="1600"/>
    <n v="0"/>
    <n v="1600"/>
    <n v="0"/>
    <n v="150"/>
    <n v="1450"/>
    <n v="0"/>
    <x v="61"/>
  </r>
  <r>
    <x v="0"/>
    <s v="-"/>
    <x v="61"/>
    <x v="0"/>
    <s v="27"/>
    <s v="175"/>
    <s v=""/>
    <s v=""/>
    <s v="5400_100"/>
    <s v="Employee Benefits FICA"/>
    <n v="19614"/>
    <n v="0"/>
    <n v="19614"/>
    <n v="0"/>
    <n v="6893.74"/>
    <n v="12720.26"/>
    <n v="1028.33"/>
    <x v="61"/>
  </r>
  <r>
    <x v="0"/>
    <s v="-"/>
    <x v="61"/>
    <x v="0"/>
    <s v="27"/>
    <s v="175"/>
    <s v=""/>
    <s v=""/>
    <s v="5400_115"/>
    <s v="Employee Benefits Retirement B"/>
    <n v="5510"/>
    <n v="0"/>
    <n v="5510"/>
    <n v="0"/>
    <n v="2506.11"/>
    <n v="3003.89"/>
    <n v="506.48"/>
    <x v="61"/>
  </r>
  <r>
    <x v="0"/>
    <s v="-"/>
    <x v="61"/>
    <x v="0"/>
    <s v="27"/>
    <s v="175"/>
    <s v=""/>
    <s v=""/>
    <s v="5400_125"/>
    <s v="Employee Benefits Health Insurance"/>
    <n v="0"/>
    <n v="0"/>
    <n v="0"/>
    <n v="0"/>
    <n v="2345.33"/>
    <n v="-2345.33"/>
    <n v="360.82"/>
    <x v="61"/>
  </r>
  <r>
    <x v="0"/>
    <s v="-"/>
    <x v="61"/>
    <x v="0"/>
    <s v="27"/>
    <s v="175"/>
    <s v=""/>
    <s v=""/>
    <s v="5400_130"/>
    <s v="Employee Benefits Dental Insurance"/>
    <n v="2756"/>
    <n v="0"/>
    <n v="2756"/>
    <n v="0"/>
    <n v="1278.8699999999999"/>
    <n v="1477.13"/>
    <n v="204.56"/>
    <x v="61"/>
  </r>
  <r>
    <x v="0"/>
    <s v="-"/>
    <x v="61"/>
    <x v="0"/>
    <s v="27"/>
    <s v="175"/>
    <s v=""/>
    <s v=""/>
    <s v="5400_135"/>
    <s v="Employee Benefits Life Insurance"/>
    <n v="0"/>
    <n v="0"/>
    <n v="0"/>
    <n v="0"/>
    <n v="271.5"/>
    <n v="-271.5"/>
    <n v="48"/>
    <x v="61"/>
  </r>
  <r>
    <x v="0"/>
    <s v="-"/>
    <x v="61"/>
    <x v="0"/>
    <s v="27"/>
    <s v="175"/>
    <s v=""/>
    <s v=""/>
    <s v="6007"/>
    <s v="Shipping and Moving"/>
    <n v="9000"/>
    <n v="0"/>
    <n v="9000"/>
    <n v="228.63"/>
    <n v="3572.71"/>
    <n v="5198.66"/>
    <n v="560.66"/>
    <x v="61"/>
  </r>
  <r>
    <x v="0"/>
    <s v="-"/>
    <x v="61"/>
    <x v="0"/>
    <s v="27"/>
    <s v="175"/>
    <s v=""/>
    <s v=""/>
    <s v="6203"/>
    <s v="Dues/Subscriptions"/>
    <n v="550"/>
    <n v="0"/>
    <n v="550"/>
    <n v="35"/>
    <n v="310"/>
    <n v="205"/>
    <n v="0"/>
    <x v="61"/>
  </r>
  <r>
    <x v="0"/>
    <s v="-"/>
    <x v="61"/>
    <x v="0"/>
    <s v="27"/>
    <s v="175"/>
    <s v=""/>
    <s v=""/>
    <s v="6208"/>
    <s v="Special Supplies"/>
    <n v="6050"/>
    <n v="5000"/>
    <n v="11050"/>
    <n v="854.83"/>
    <n v="5645.26"/>
    <n v="4549.91"/>
    <n v="416.58"/>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751"/>
    <n v="18098.5"/>
    <n v="10450.5"/>
    <n v="125"/>
    <x v="61"/>
  </r>
  <r>
    <x v="0"/>
    <s v="-"/>
    <x v="61"/>
    <x v="0"/>
    <s v="27"/>
    <s v="175"/>
    <s v=""/>
    <s v=""/>
    <s v="6510_100"/>
    <s v="Artist Services non-salaried compensation"/>
    <n v="48900"/>
    <n v="0"/>
    <n v="48900"/>
    <n v="250"/>
    <n v="24313.25"/>
    <n v="24336.75"/>
    <n v="0"/>
    <x v="61"/>
  </r>
  <r>
    <x v="0"/>
    <s v="-"/>
    <x v="61"/>
    <x v="0"/>
    <s v="27"/>
    <s v="175"/>
    <s v=""/>
    <s v=""/>
    <s v="6510_110"/>
    <s v="Artist Services commissions"/>
    <n v="14000"/>
    <n v="0"/>
    <n v="14000"/>
    <n v="0"/>
    <n v="12608"/>
    <n v="1392"/>
    <n v="5400"/>
    <x v="61"/>
  </r>
  <r>
    <x v="0"/>
    <s v="-"/>
    <x v="61"/>
    <x v="0"/>
    <s v="27"/>
    <s v="175"/>
    <s v=""/>
    <s v=""/>
    <s v="6510_120"/>
    <s v="Artist Services consignments"/>
    <n v="59500"/>
    <n v="25000"/>
    <n v="84500"/>
    <n v="3924.5"/>
    <n v="54165.25"/>
    <n v="26410.25"/>
    <n v="2877"/>
    <x v="61"/>
  </r>
  <r>
    <x v="0"/>
    <s v="-"/>
    <x v="61"/>
    <x v="0"/>
    <s v="27"/>
    <s v="175"/>
    <s v=""/>
    <s v=""/>
    <s v="6510_130"/>
    <s v="Artist Services reimbursements"/>
    <n v="500"/>
    <n v="0"/>
    <n v="500"/>
    <n v="0"/>
    <n v="0"/>
    <n v="500"/>
    <n v="0"/>
    <x v="61"/>
  </r>
  <r>
    <x v="0"/>
    <s v="-"/>
    <x v="61"/>
    <x v="0"/>
    <s v="27"/>
    <s v="175"/>
    <s v=""/>
    <s v=""/>
    <s v="6700_110"/>
    <s v="Travel &amp; Training Travel Expense"/>
    <n v="7400"/>
    <n v="1000"/>
    <n v="8400"/>
    <n v="567.6"/>
    <n v="3982.82"/>
    <n v="3849.58"/>
    <n v="1094.26"/>
    <x v="61"/>
  </r>
  <r>
    <x v="0"/>
    <s v="-"/>
    <x v="61"/>
    <x v="0"/>
    <s v="27"/>
    <s v="175"/>
    <s v=""/>
    <s v=""/>
    <s v="6800_125"/>
    <s v="Fees for Services  Fees &amp; Permits"/>
    <n v="0"/>
    <n v="0"/>
    <n v="0"/>
    <n v="0"/>
    <n v="10"/>
    <n v="-10"/>
    <n v="10"/>
    <x v="61"/>
  </r>
  <r>
    <x v="0"/>
    <s v="-"/>
    <x v="61"/>
    <x v="0"/>
    <s v="27"/>
    <s v="175"/>
    <s v=""/>
    <s v=""/>
    <s v="6800_140"/>
    <s v="Fees for Services  Hospitality Expense"/>
    <n v="5350"/>
    <n v="1000"/>
    <n v="6350"/>
    <n v="0"/>
    <n v="1427.36"/>
    <n v="4922.6400000000003"/>
    <n v="224.48"/>
    <x v="61"/>
  </r>
  <r>
    <x v="0"/>
    <s v="-"/>
    <x v="62"/>
    <x v="0"/>
    <s v="27"/>
    <s v="176"/>
    <s v="055"/>
    <s v=""/>
    <s v="5000_100"/>
    <s v="Salaries and Wages Regular, Full Time"/>
    <n v="0"/>
    <n v="0"/>
    <n v="0"/>
    <n v="0"/>
    <n v="0"/>
    <n v="0"/>
    <n v="0"/>
    <x v="62"/>
  </r>
  <r>
    <x v="0"/>
    <s v="-"/>
    <x v="62"/>
    <x v="0"/>
    <s v="27"/>
    <s v="176"/>
    <s v="055"/>
    <s v=""/>
    <s v="5000_115"/>
    <s v="Salaries and Wages Seasonal/Temporary"/>
    <n v="0"/>
    <n v="0"/>
    <n v="0"/>
    <n v="0"/>
    <n v="575"/>
    <n v="-575"/>
    <n v="0"/>
    <x v="62"/>
  </r>
  <r>
    <x v="0"/>
    <s v="-"/>
    <x v="62"/>
    <x v="0"/>
    <s v="27"/>
    <s v="176"/>
    <s v="055"/>
    <s v=""/>
    <s v="5400_100"/>
    <s v="Employee Benefits FICA"/>
    <n v="0"/>
    <n v="0"/>
    <n v="0"/>
    <n v="0"/>
    <n v="43.99"/>
    <n v="-43.99"/>
    <n v="0"/>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2498.75"/>
    <n v="-2498.75"/>
    <n v="70"/>
    <x v="63"/>
  </r>
  <r>
    <x v="0"/>
    <s v="-"/>
    <x v="63"/>
    <x v="0"/>
    <s v="27"/>
    <s v="176"/>
    <s v="056"/>
    <s v=""/>
    <s v="5400_100"/>
    <s v="Employee Benefits FICA"/>
    <n v="0"/>
    <n v="0"/>
    <n v="0"/>
    <n v="0"/>
    <n v="271.3"/>
    <n v="-271.3"/>
    <n v="5.36"/>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131.25"/>
    <n v="-131.25"/>
    <n v="280"/>
    <x v="64"/>
  </r>
  <r>
    <x v="0"/>
    <s v="-"/>
    <x v="64"/>
    <x v="0"/>
    <s v="27"/>
    <s v="176"/>
    <s v="057"/>
    <s v=""/>
    <s v="5200_115"/>
    <s v="Other Personal Services Other Compensation"/>
    <n v="0"/>
    <n v="0"/>
    <n v="0"/>
    <n v="0"/>
    <n v="0"/>
    <n v="0"/>
    <n v="0"/>
    <x v="64"/>
  </r>
  <r>
    <x v="0"/>
    <s v="-"/>
    <x v="64"/>
    <x v="0"/>
    <s v="27"/>
    <s v="176"/>
    <s v="057"/>
    <s v=""/>
    <s v="5400_100"/>
    <s v="Employee Benefits FICA"/>
    <n v="0"/>
    <n v="0"/>
    <n v="0"/>
    <n v="0"/>
    <n v="32.130000000000003"/>
    <n v="-32.130000000000003"/>
    <n v="21.42"/>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36687.86"/>
    <n v="54889.14"/>
    <n v="4848.28"/>
    <x v="65"/>
  </r>
  <r>
    <x v="0"/>
    <s v="-"/>
    <x v="65"/>
    <x v="0"/>
    <s v="27"/>
    <s v="176"/>
    <s v="058"/>
    <s v=""/>
    <s v="5000_105"/>
    <s v="Salaries and Wages Limited Service"/>
    <n v="68333"/>
    <n v="0"/>
    <n v="68333"/>
    <n v="0"/>
    <n v="10422.83"/>
    <n v="57910.17"/>
    <n v="1888.58"/>
    <x v="65"/>
  </r>
  <r>
    <x v="0"/>
    <s v="-"/>
    <x v="65"/>
    <x v="0"/>
    <s v="27"/>
    <s v="176"/>
    <s v="058"/>
    <s v=""/>
    <s v="5000_110"/>
    <s v="Salaries and Wages Regular Part Time"/>
    <n v="0"/>
    <n v="0"/>
    <n v="0"/>
    <n v="0"/>
    <n v="13079.21"/>
    <n v="-13079.21"/>
    <n v="1883.52"/>
    <x v="65"/>
  </r>
  <r>
    <x v="0"/>
    <s v="-"/>
    <x v="65"/>
    <x v="0"/>
    <s v="27"/>
    <s v="176"/>
    <s v="058"/>
    <s v=""/>
    <s v="5000_115"/>
    <s v="Salaries and Wages Seasonal/Temporary"/>
    <n v="154800"/>
    <n v="0"/>
    <n v="154800"/>
    <n v="0"/>
    <n v="94902"/>
    <n v="59898"/>
    <n v="10783.5"/>
    <x v="65"/>
  </r>
  <r>
    <x v="0"/>
    <s v="-"/>
    <x v="65"/>
    <x v="0"/>
    <s v="27"/>
    <s v="176"/>
    <s v="058"/>
    <s v=""/>
    <s v="5200_115"/>
    <s v="Other Personal Services Other Compensation"/>
    <n v="1600"/>
    <n v="0"/>
    <n v="1600"/>
    <n v="0"/>
    <n v="79.38"/>
    <n v="1520.62"/>
    <n v="0"/>
    <x v="65"/>
  </r>
  <r>
    <x v="0"/>
    <s v="-"/>
    <x v="65"/>
    <x v="0"/>
    <s v="27"/>
    <s v="176"/>
    <s v="058"/>
    <s v=""/>
    <s v="5400_100"/>
    <s v="Employee Benefits FICA"/>
    <n v="24315"/>
    <n v="0"/>
    <n v="24315"/>
    <n v="0"/>
    <n v="11425.25"/>
    <n v="12889.75"/>
    <n v="1445.82"/>
    <x v="65"/>
  </r>
  <r>
    <x v="0"/>
    <s v="-"/>
    <x v="65"/>
    <x v="0"/>
    <s v="27"/>
    <s v="176"/>
    <s v="058"/>
    <s v=""/>
    <s v="5400_115"/>
    <s v="Employee Benefits Retirement B"/>
    <n v="5357"/>
    <n v="0"/>
    <n v="5357"/>
    <n v="0"/>
    <n v="5647.63"/>
    <n v="-290.63"/>
    <n v="952.38"/>
    <x v="65"/>
  </r>
  <r>
    <x v="0"/>
    <s v="-"/>
    <x v="65"/>
    <x v="0"/>
    <s v="27"/>
    <s v="176"/>
    <s v="058"/>
    <s v=""/>
    <s v="5400_125"/>
    <s v="Employee Benefits Health Insurance"/>
    <n v="0"/>
    <n v="0"/>
    <n v="0"/>
    <n v="0"/>
    <n v="3612.64"/>
    <n v="-3612.64"/>
    <n v="721.64"/>
    <x v="65"/>
  </r>
  <r>
    <x v="0"/>
    <s v="-"/>
    <x v="65"/>
    <x v="0"/>
    <s v="27"/>
    <s v="176"/>
    <s v="058"/>
    <s v=""/>
    <s v="5400_130"/>
    <s v="Employee Benefits Dental Insurance"/>
    <n v="3124"/>
    <n v="0"/>
    <n v="3124"/>
    <n v="0"/>
    <n v="994.98"/>
    <n v="2129.02"/>
    <n v="64.52"/>
    <x v="65"/>
  </r>
  <r>
    <x v="0"/>
    <s v="-"/>
    <x v="65"/>
    <x v="0"/>
    <s v="27"/>
    <s v="176"/>
    <s v="058"/>
    <s v=""/>
    <s v="5400_135"/>
    <s v="Employee Benefits Life Insurance"/>
    <n v="0"/>
    <n v="0"/>
    <n v="0"/>
    <n v="0"/>
    <n v="130.5"/>
    <n v="-130.5"/>
    <n v="16"/>
    <x v="65"/>
  </r>
  <r>
    <x v="0"/>
    <s v="-"/>
    <x v="65"/>
    <x v="0"/>
    <s v="27"/>
    <s v="176"/>
    <s v="058"/>
    <s v=""/>
    <s v="6208"/>
    <s v="Special Supplies"/>
    <n v="44300"/>
    <n v="0"/>
    <n v="44300"/>
    <n v="9082.68"/>
    <n v="20729.46"/>
    <n v="14487.86"/>
    <n v="2316.84"/>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0"/>
    <n v="3450.5"/>
    <n v="49.5"/>
    <n v="285"/>
    <x v="65"/>
  </r>
  <r>
    <x v="0"/>
    <s v="-"/>
    <x v="65"/>
    <x v="0"/>
    <s v="27"/>
    <s v="176"/>
    <s v="058"/>
    <s v=""/>
    <s v="6510_100"/>
    <s v="Artist Services non-salaried compensation"/>
    <n v="4140"/>
    <n v="0"/>
    <n v="4140"/>
    <n v="120"/>
    <n v="1480"/>
    <n v="2540"/>
    <n v="280"/>
    <x v="65"/>
  </r>
  <r>
    <x v="0"/>
    <s v="-"/>
    <x v="65"/>
    <x v="0"/>
    <s v="27"/>
    <s v="176"/>
    <s v="058"/>
    <s v=""/>
    <s v="6800_140"/>
    <s v="Fees for Services  Hospitality Expense"/>
    <n v="1930"/>
    <n v="0"/>
    <n v="1930"/>
    <n v="578.99"/>
    <n v="271.01"/>
    <n v="1080"/>
    <n v="0"/>
    <x v="65"/>
  </r>
  <r>
    <x v="0"/>
    <s v="-"/>
    <x v="65"/>
    <x v="0"/>
    <s v="27"/>
    <s v="176"/>
    <s v="058"/>
    <s v=""/>
    <s v="7303"/>
    <s v="Regulatory and Bank Fees"/>
    <n v="9500"/>
    <n v="0"/>
    <n v="9500"/>
    <n v="0"/>
    <n v="4097.1899999999996"/>
    <n v="5402.81"/>
    <n v="578.54999999999995"/>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16415.97"/>
    <n v="-16415.97"/>
    <n v="4385.88"/>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7835"/>
    <n v="-7835"/>
    <n v="525"/>
    <x v="67"/>
  </r>
  <r>
    <x v="0"/>
    <s v="-"/>
    <x v="67"/>
    <x v="0"/>
    <s v="27"/>
    <s v="176"/>
    <s v="060"/>
    <s v=""/>
    <s v="5100"/>
    <s v="Overtime"/>
    <n v="0"/>
    <n v="0"/>
    <n v="0"/>
    <n v="0"/>
    <n v="0"/>
    <n v="0"/>
    <n v="0"/>
    <x v="67"/>
  </r>
  <r>
    <x v="0"/>
    <s v="-"/>
    <x v="67"/>
    <x v="0"/>
    <s v="27"/>
    <s v="176"/>
    <s v="060"/>
    <s v=""/>
    <s v="5200_115"/>
    <s v="Other Personal Services Other Compensation"/>
    <n v="0"/>
    <n v="0"/>
    <n v="0"/>
    <n v="0"/>
    <n v="100"/>
    <n v="-100"/>
    <n v="0"/>
    <x v="67"/>
  </r>
  <r>
    <x v="0"/>
    <s v="-"/>
    <x v="67"/>
    <x v="0"/>
    <s v="27"/>
    <s v="176"/>
    <s v="060"/>
    <s v=""/>
    <s v="5400_100"/>
    <s v="Employee Benefits FICA"/>
    <n v="0"/>
    <n v="0"/>
    <n v="0"/>
    <n v="0"/>
    <n v="2306.6999999999998"/>
    <n v="-2306.6999999999998"/>
    <n v="363.58"/>
    <x v="67"/>
  </r>
  <r>
    <x v="0"/>
    <s v="-"/>
    <x v="67"/>
    <x v="0"/>
    <s v="27"/>
    <s v="176"/>
    <s v="060"/>
    <s v=""/>
    <s v="5400_115"/>
    <s v="Employee Benefits Retirement B"/>
    <n v="0"/>
    <n v="0"/>
    <n v="0"/>
    <n v="0"/>
    <n v="2066.62"/>
    <n v="-2066.62"/>
    <n v="649.54"/>
    <x v="67"/>
  </r>
  <r>
    <x v="0"/>
    <s v="-"/>
    <x v="67"/>
    <x v="0"/>
    <s v="27"/>
    <s v="176"/>
    <s v="060"/>
    <s v=""/>
    <s v="5400_125"/>
    <s v="Employee Benefits Health Insurance"/>
    <n v="0"/>
    <n v="0"/>
    <n v="0"/>
    <n v="0"/>
    <n v="494.4"/>
    <n v="-494.4"/>
    <n v="0"/>
    <x v="67"/>
  </r>
  <r>
    <x v="0"/>
    <s v="-"/>
    <x v="67"/>
    <x v="0"/>
    <s v="27"/>
    <s v="176"/>
    <s v="060"/>
    <s v=""/>
    <s v="5400_130"/>
    <s v="Employee Benefits Dental Insurance"/>
    <n v="0"/>
    <n v="0"/>
    <n v="0"/>
    <n v="0"/>
    <n v="130.13"/>
    <n v="-130.13"/>
    <n v="25.88"/>
    <x v="67"/>
  </r>
  <r>
    <x v="0"/>
    <s v="-"/>
    <x v="67"/>
    <x v="0"/>
    <s v="27"/>
    <s v="176"/>
    <s v="060"/>
    <s v=""/>
    <s v="5400_135"/>
    <s v="Employee Benefits Life Insurance"/>
    <n v="0"/>
    <n v="0"/>
    <n v="0"/>
    <n v="0"/>
    <n v="63"/>
    <n v="-63"/>
    <n v="16"/>
    <x v="67"/>
  </r>
  <r>
    <x v="0"/>
    <s v="-"/>
    <x v="68"/>
    <x v="0"/>
    <s v="27"/>
    <s v="177"/>
    <s v=""/>
    <s v=""/>
    <s v="5000_115"/>
    <s v="Salaries and Wages Seasonal/Temporary"/>
    <n v="11000"/>
    <n v="0"/>
    <n v="11000"/>
    <n v="0"/>
    <n v="3455.25"/>
    <n v="7544.75"/>
    <n v="0"/>
    <x v="68"/>
  </r>
  <r>
    <x v="0"/>
    <s v="-"/>
    <x v="68"/>
    <x v="0"/>
    <s v="27"/>
    <s v="177"/>
    <s v=""/>
    <s v=""/>
    <s v="5400_100"/>
    <s v="Employee Benefits FICA"/>
    <n v="842"/>
    <n v="0"/>
    <n v="842"/>
    <n v="0"/>
    <n v="284.8"/>
    <n v="557.20000000000005"/>
    <n v="0"/>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19584.330000000002"/>
    <n v="10481.67"/>
    <n v="7678.19"/>
    <x v="11"/>
  </r>
  <r>
    <x v="0"/>
    <s v="-"/>
    <x v="70"/>
    <x v="1"/>
    <s v="08"/>
    <s v="000"/>
    <s v=""/>
    <s v=""/>
    <s v="5000_115"/>
    <s v="Salaries and Wages Seasonal/Temporary"/>
    <n v="2000"/>
    <n v="0"/>
    <n v="2000"/>
    <n v="0"/>
    <n v="0"/>
    <n v="2000"/>
    <n v="0"/>
    <x v="11"/>
  </r>
  <r>
    <x v="0"/>
    <s v="-"/>
    <x v="70"/>
    <x v="1"/>
    <s v="08"/>
    <s v="000"/>
    <s v=""/>
    <s v=""/>
    <s v="5200_115"/>
    <s v="Other Personal Services Other Compensation"/>
    <n v="0"/>
    <n v="0"/>
    <n v="0"/>
    <n v="0"/>
    <n v="12.5"/>
    <n v="-12.5"/>
    <n v="0"/>
    <x v="11"/>
  </r>
  <r>
    <x v="0"/>
    <s v="-"/>
    <x v="70"/>
    <x v="1"/>
    <s v="08"/>
    <s v="000"/>
    <s v=""/>
    <s v=""/>
    <s v="5400_100"/>
    <s v="Employee Benefits FICA"/>
    <n v="1162"/>
    <n v="0"/>
    <n v="1162"/>
    <n v="0"/>
    <n v="1458.29"/>
    <n v="-296.29000000000002"/>
    <n v="580.87"/>
    <x v="11"/>
  </r>
  <r>
    <x v="0"/>
    <s v="-"/>
    <x v="70"/>
    <x v="1"/>
    <s v="08"/>
    <s v="000"/>
    <s v=""/>
    <s v=""/>
    <s v="5400_115"/>
    <s v="Employee Benefits Retirement B"/>
    <n v="4554"/>
    <n v="0"/>
    <n v="4554"/>
    <n v="0"/>
    <n v="2317.75"/>
    <n v="2236.25"/>
    <n v="1058.1600000000001"/>
    <x v="11"/>
  </r>
  <r>
    <x v="0"/>
    <s v="-"/>
    <x v="70"/>
    <x v="1"/>
    <s v="08"/>
    <s v="000"/>
    <s v=""/>
    <s v=""/>
    <s v="5400_120"/>
    <s v="Employee Benefits Workers Compensation"/>
    <n v="975"/>
    <n v="0"/>
    <n v="975"/>
    <n v="0"/>
    <n v="475.5"/>
    <n v="499.5"/>
    <n v="79.25"/>
    <x v="11"/>
  </r>
  <r>
    <x v="0"/>
    <s v="-"/>
    <x v="70"/>
    <x v="1"/>
    <s v="08"/>
    <s v="000"/>
    <s v=""/>
    <s v=""/>
    <s v="5400_125"/>
    <s v="Employee Benefits Health Insurance"/>
    <n v="9163"/>
    <n v="0"/>
    <n v="9163"/>
    <n v="0"/>
    <n v="0"/>
    <n v="9163"/>
    <n v="0"/>
    <x v="11"/>
  </r>
  <r>
    <x v="0"/>
    <s v="-"/>
    <x v="70"/>
    <x v="1"/>
    <s v="08"/>
    <s v="000"/>
    <s v=""/>
    <s v=""/>
    <s v="5400_130"/>
    <s v="Employee Benefits Dental Insurance"/>
    <n v="518"/>
    <n v="0"/>
    <n v="518"/>
    <n v="0"/>
    <n v="258.72000000000003"/>
    <n v="259.27999999999997"/>
    <n v="39.49"/>
    <x v="11"/>
  </r>
  <r>
    <x v="0"/>
    <s v="-"/>
    <x v="70"/>
    <x v="1"/>
    <s v="08"/>
    <s v="000"/>
    <s v=""/>
    <s v=""/>
    <s v="5400_135"/>
    <s v="Employee Benefits Life Insurance"/>
    <n v="48"/>
    <n v="0"/>
    <n v="48"/>
    <n v="0"/>
    <n v="50.18"/>
    <n v="-2.1800000000000002"/>
    <n v="7.93"/>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81.88"/>
    <n v="1118.1199999999999"/>
    <n v="0"/>
    <x v="11"/>
  </r>
  <r>
    <x v="0"/>
    <s v="-"/>
    <x v="70"/>
    <x v="1"/>
    <s v="08"/>
    <s v="000"/>
    <s v=""/>
    <s v=""/>
    <s v="6005"/>
    <s v="Postage"/>
    <n v="4100"/>
    <n v="0"/>
    <n v="4100"/>
    <n v="0"/>
    <n v="1714.99"/>
    <n v="2385.0100000000002"/>
    <n v="279.66000000000003"/>
    <x v="11"/>
  </r>
  <r>
    <x v="0"/>
    <s v="-"/>
    <x v="70"/>
    <x v="1"/>
    <s v="08"/>
    <s v="000"/>
    <s v=""/>
    <s v=""/>
    <s v="6010"/>
    <s v="Computer Equipment"/>
    <n v="500"/>
    <n v="0"/>
    <n v="500"/>
    <n v="0"/>
    <n v="0"/>
    <n v="500"/>
    <n v="0"/>
    <x v="11"/>
  </r>
  <r>
    <x v="0"/>
    <s v="-"/>
    <x v="70"/>
    <x v="1"/>
    <s v="08"/>
    <s v="000"/>
    <s v=""/>
    <s v=""/>
    <s v="6200"/>
    <s v="Medical Fees And Supplies"/>
    <n v="3000"/>
    <n v="0"/>
    <n v="3000"/>
    <n v="0"/>
    <n v="100"/>
    <n v="29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199.6"/>
    <n v="245.4"/>
    <n v="31.77"/>
    <x v="11"/>
  </r>
  <r>
    <x v="0"/>
    <s v="-"/>
    <x v="70"/>
    <x v="1"/>
    <s v="08"/>
    <s v="000"/>
    <s v=""/>
    <s v=""/>
    <s v="6500_100"/>
    <s v="Professional and Consultant Services Actuaries "/>
    <n v="110000"/>
    <n v="0"/>
    <n v="110000"/>
    <n v="0"/>
    <n v="20067"/>
    <n v="89933"/>
    <n v="0"/>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0"/>
    <n v="1000"/>
    <n v="0"/>
    <x v="11"/>
  </r>
  <r>
    <x v="0"/>
    <s v="-"/>
    <x v="70"/>
    <x v="1"/>
    <s v="08"/>
    <s v="000"/>
    <s v=""/>
    <s v=""/>
    <s v="6700_100"/>
    <s v="Travel &amp; Training Education"/>
    <n v="3500"/>
    <n v="0"/>
    <n v="3500"/>
    <n v="0"/>
    <n v="1904.93"/>
    <n v="1595.07"/>
    <n v="594.03"/>
    <x v="11"/>
  </r>
  <r>
    <x v="0"/>
    <s v="-"/>
    <x v="70"/>
    <x v="1"/>
    <s v="08"/>
    <s v="000"/>
    <s v=""/>
    <s v=""/>
    <s v="6700_110"/>
    <s v="Travel &amp; Training Travel Expense"/>
    <n v="1000"/>
    <n v="0"/>
    <n v="1000"/>
    <n v="57"/>
    <n v="57"/>
    <n v="886"/>
    <n v="0"/>
    <x v="11"/>
  </r>
  <r>
    <x v="0"/>
    <s v="-"/>
    <x v="70"/>
    <x v="1"/>
    <s v="08"/>
    <s v="000"/>
    <s v=""/>
    <s v=""/>
    <s v="7230_105"/>
    <s v="Insurance General"/>
    <n v="1200"/>
    <n v="0"/>
    <n v="1200"/>
    <n v="0"/>
    <n v="642"/>
    <n v="558"/>
    <n v="107"/>
    <x v="11"/>
  </r>
  <r>
    <x v="0"/>
    <s v="-"/>
    <x v="70"/>
    <x v="1"/>
    <s v="08"/>
    <s v="000"/>
    <s v=""/>
    <s v=""/>
    <s v="7230_107"/>
    <s v="Insurance Property"/>
    <n v="0"/>
    <n v="0"/>
    <n v="0"/>
    <n v="0"/>
    <n v="2797.5"/>
    <n v="-2797.5"/>
    <n v="466.25"/>
    <x v="11"/>
  </r>
  <r>
    <x v="0"/>
    <s v="-"/>
    <x v="70"/>
    <x v="1"/>
    <s v="08"/>
    <s v="000"/>
    <s v=""/>
    <s v=""/>
    <s v="7230_115"/>
    <s v="Insurance Claims and Expenses"/>
    <n v="0"/>
    <n v="0"/>
    <n v="0"/>
    <n v="0"/>
    <n v="127.98"/>
    <n v="-127.98"/>
    <n v="21.33"/>
    <x v="11"/>
  </r>
  <r>
    <x v="0"/>
    <s v="-"/>
    <x v="70"/>
    <x v="1"/>
    <s v="08"/>
    <s v="000"/>
    <s v=""/>
    <s v=""/>
    <s v="8015"/>
    <s v="Indirect Fees"/>
    <n v="15000"/>
    <n v="0"/>
    <n v="15000"/>
    <n v="0"/>
    <n v="6463.2"/>
    <n v="8536.7999999999993"/>
    <n v="1077.2"/>
    <x v="11"/>
  </r>
  <r>
    <x v="0"/>
    <s v="-"/>
    <x v="70"/>
    <x v="1"/>
    <s v="08"/>
    <s v="000"/>
    <s v=""/>
    <s v=""/>
    <s v="8016"/>
    <s v="Risk Management"/>
    <n v="165"/>
    <n v="0"/>
    <n v="165"/>
    <n v="0"/>
    <n v="33.479999999999997"/>
    <n v="131.52000000000001"/>
    <n v="5.58"/>
    <x v="11"/>
  </r>
  <r>
    <x v="0"/>
    <s v="-"/>
    <x v="71"/>
    <x v="1"/>
    <s v="08"/>
    <s v="036"/>
    <s v=""/>
    <s v=""/>
    <s v="5400_100"/>
    <s v="Employee Benefits FICA"/>
    <n v="0"/>
    <n v="0"/>
    <n v="0"/>
    <n v="0"/>
    <n v="239.74"/>
    <n v="-239.74"/>
    <n v="239.74"/>
    <x v="70"/>
  </r>
  <r>
    <x v="0"/>
    <s v="-"/>
    <x v="71"/>
    <x v="1"/>
    <s v="08"/>
    <s v="036"/>
    <s v=""/>
    <s v=""/>
    <s v="5400_135"/>
    <s v="Employee Benefits Life Insurance"/>
    <n v="0"/>
    <n v="0"/>
    <n v="0"/>
    <n v="0"/>
    <n v="1014.78"/>
    <n v="-1014.78"/>
    <n v="168.48"/>
    <x v="70"/>
  </r>
  <r>
    <x v="0"/>
    <s v="-"/>
    <x v="71"/>
    <x v="1"/>
    <s v="08"/>
    <s v="036"/>
    <s v=""/>
    <s v=""/>
    <s v="6500_110"/>
    <s v="Professional and Consultant Services Investment Management"/>
    <n v="600000"/>
    <n v="0"/>
    <n v="600000"/>
    <n v="0"/>
    <n v="17299.66"/>
    <n v="582700.34"/>
    <n v="0"/>
    <x v="70"/>
  </r>
  <r>
    <x v="0"/>
    <s v="-"/>
    <x v="71"/>
    <x v="1"/>
    <s v="08"/>
    <s v="036"/>
    <s v=""/>
    <s v=""/>
    <s v="6500_113"/>
    <s v="Professional and Consultant Services Trust Custodian"/>
    <n v="10000"/>
    <n v="0"/>
    <n v="10000"/>
    <n v="0"/>
    <n v="0"/>
    <n v="10000"/>
    <n v="0"/>
    <x v="70"/>
  </r>
  <r>
    <x v="0"/>
    <s v="-"/>
    <x v="71"/>
    <x v="1"/>
    <s v="08"/>
    <s v="036"/>
    <s v=""/>
    <s v=""/>
    <s v="6900_100"/>
    <s v="Claims and Benefits Retirement Benefit Payments"/>
    <n v="10080000"/>
    <n v="0"/>
    <n v="10080000"/>
    <n v="0"/>
    <n v="5549426.2300000004"/>
    <n v="4530573.7699999996"/>
    <n v="954310.29"/>
    <x v="70"/>
  </r>
  <r>
    <x v="0"/>
    <s v="-"/>
    <x v="71"/>
    <x v="1"/>
    <s v="08"/>
    <s v="036"/>
    <s v=""/>
    <s v=""/>
    <s v="6900_105"/>
    <s v="Claims and Benefits Non-Benefit Retire Payments (A) "/>
    <n v="100000"/>
    <n v="0"/>
    <n v="100000"/>
    <n v="0"/>
    <n v="9976.6200000000008"/>
    <n v="90023.38"/>
    <n v="0"/>
    <x v="70"/>
  </r>
  <r>
    <x v="0"/>
    <s v="-"/>
    <x v="71"/>
    <x v="1"/>
    <s v="08"/>
    <s v="036"/>
    <s v=""/>
    <s v=""/>
    <s v="6900_106"/>
    <s v="Claims and Benefits Non-Benefit Retire Payments (B)"/>
    <n v="150000"/>
    <n v="0"/>
    <n v="150000"/>
    <n v="0"/>
    <n v="39674.61"/>
    <n v="110325.39"/>
    <n v="488.89"/>
    <x v="70"/>
  </r>
  <r>
    <x v="0"/>
    <s v="-"/>
    <x v="71"/>
    <x v="1"/>
    <s v="08"/>
    <s v="036"/>
    <s v=""/>
    <s v=""/>
    <s v="6905"/>
    <s v="FICA Remittance"/>
    <n v="2752522"/>
    <n v="0"/>
    <n v="2752522"/>
    <n v="0"/>
    <n v="1318067.98"/>
    <n v="1434454.02"/>
    <n v="197981.07"/>
    <x v="70"/>
  </r>
  <r>
    <x v="0"/>
    <s v="-"/>
    <x v="71"/>
    <x v="1"/>
    <s v="08"/>
    <s v="036"/>
    <s v=""/>
    <s v=""/>
    <s v="6910_10"/>
    <s v="Deferred Compensation Remittance Police"/>
    <n v="36000"/>
    <n v="0"/>
    <n v="36000"/>
    <n v="0"/>
    <n v="2725.5"/>
    <n v="33274.5"/>
    <n v="0"/>
    <x v="70"/>
  </r>
  <r>
    <x v="0"/>
    <s v="-"/>
    <x v="71"/>
    <x v="1"/>
    <s v="08"/>
    <s v="036"/>
    <s v=""/>
    <s v=""/>
    <s v="6910_20"/>
    <s v="Deferred Compensation Remittance Fire"/>
    <n v="39000"/>
    <n v="0"/>
    <n v="39000"/>
    <n v="0"/>
    <n v="36821.230000000003"/>
    <n v="2178.77"/>
    <n v="3749.04"/>
    <x v="70"/>
  </r>
  <r>
    <x v="0"/>
    <s v="-"/>
    <x v="71"/>
    <x v="1"/>
    <s v="08"/>
    <s v="036"/>
    <s v=""/>
    <s v=""/>
    <s v="7475_100"/>
    <s v="Debt Paying Agent Fees VPIC Administration "/>
    <n v="12500"/>
    <n v="0"/>
    <n v="12500"/>
    <n v="0"/>
    <n v="0"/>
    <n v="12500"/>
    <n v="0"/>
    <x v="70"/>
  </r>
  <r>
    <x v="0"/>
    <s v="-"/>
    <x v="72"/>
    <x v="2"/>
    <s v="08"/>
    <s v="035"/>
    <s v=""/>
    <s v=""/>
    <s v="5400_100"/>
    <s v="Employee Benefits FICA"/>
    <n v="0"/>
    <n v="0"/>
    <n v="0"/>
    <n v="0"/>
    <n v="186.44"/>
    <n v="-186.44"/>
    <n v="96.45"/>
    <x v="71"/>
  </r>
  <r>
    <x v="0"/>
    <s v="-"/>
    <x v="72"/>
    <x v="2"/>
    <s v="08"/>
    <s v="035"/>
    <s v=""/>
    <s v=""/>
    <s v="5400_125"/>
    <s v="Employee Benefits Health Insurance"/>
    <n v="0"/>
    <n v="0"/>
    <n v="0"/>
    <n v="0"/>
    <n v="9.19"/>
    <n v="-9.19"/>
    <n v="9.19"/>
    <x v="71"/>
  </r>
  <r>
    <x v="0"/>
    <s v="-"/>
    <x v="72"/>
    <x v="2"/>
    <s v="08"/>
    <s v="035"/>
    <s v=""/>
    <s v=""/>
    <s v="5400_130"/>
    <s v="Employee Benefits Dental Insurance"/>
    <n v="0"/>
    <n v="0"/>
    <n v="0"/>
    <n v="0"/>
    <n v="32.5"/>
    <n v="-32.5"/>
    <n v="15.45"/>
    <x v="71"/>
  </r>
  <r>
    <x v="0"/>
    <s v="-"/>
    <x v="72"/>
    <x v="2"/>
    <s v="08"/>
    <s v="035"/>
    <s v=""/>
    <s v=""/>
    <s v="5400_135"/>
    <s v="Employee Benefits Life Insurance"/>
    <n v="0"/>
    <n v="0"/>
    <n v="0"/>
    <n v="0"/>
    <n v="14.23"/>
    <n v="-14.23"/>
    <n v="6.33"/>
    <x v="71"/>
  </r>
  <r>
    <x v="0"/>
    <s v="-"/>
    <x v="72"/>
    <x v="2"/>
    <s v="08"/>
    <s v="035"/>
    <s v=""/>
    <s v=""/>
    <s v="6500_104"/>
    <s v="Professional and Consultant Services Third Party Admin. - Health"/>
    <n v="460000"/>
    <n v="0"/>
    <n v="460000"/>
    <n v="394.8"/>
    <n v="230113.42"/>
    <n v="229491.78"/>
    <n v="394.8"/>
    <x v="71"/>
  </r>
  <r>
    <x v="0"/>
    <s v="-"/>
    <x v="72"/>
    <x v="2"/>
    <s v="08"/>
    <s v="035"/>
    <s v=""/>
    <s v=""/>
    <s v="6500_105"/>
    <s v="Professional and Consultant Services Third Party Admin. - Dental"/>
    <n v="28225"/>
    <n v="0"/>
    <n v="28225"/>
    <n v="0"/>
    <n v="0"/>
    <n v="28225"/>
    <n v="0"/>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0"/>
    <n v="30000"/>
    <n v="6254.99"/>
    <n v="6103.84"/>
    <n v="17641.169999999998"/>
    <n v="3075.3"/>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46822.43"/>
    <n v="23177.57"/>
    <n v="10315.19"/>
    <x v="71"/>
  </r>
  <r>
    <x v="0"/>
    <s v="-"/>
    <x v="72"/>
    <x v="2"/>
    <s v="08"/>
    <s v="035"/>
    <s v=""/>
    <s v=""/>
    <s v="6900_110"/>
    <s v="Claims and Benefits Health Insurance Claims"/>
    <n v="8800000"/>
    <n v="0"/>
    <n v="8800000"/>
    <n v="0"/>
    <n v="3766318.7"/>
    <n v="5033681.3"/>
    <n v="673099.57"/>
    <x v="71"/>
  </r>
  <r>
    <x v="0"/>
    <s v="-"/>
    <x v="72"/>
    <x v="2"/>
    <s v="08"/>
    <s v="035"/>
    <s v=""/>
    <s v=""/>
    <s v="6900_130"/>
    <s v="Claims and Benefits Dental Claims"/>
    <n v="472082"/>
    <n v="0"/>
    <n v="472082"/>
    <n v="3578.72"/>
    <n v="241804.71"/>
    <n v="226698.57"/>
    <n v="46511.35"/>
    <x v="71"/>
  </r>
  <r>
    <x v="0"/>
    <s v="-"/>
    <x v="72"/>
    <x v="2"/>
    <s v="08"/>
    <s v="035"/>
    <s v=""/>
    <s v=""/>
    <s v="7230"/>
    <s v="Insurance"/>
    <n v="385070"/>
    <n v="0"/>
    <n v="385070"/>
    <n v="0"/>
    <n v="217704.84"/>
    <n v="167365.16"/>
    <n v="0"/>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49500"/>
    <n v="49500"/>
    <n v="0"/>
    <x v="72"/>
  </r>
  <r>
    <x v="0"/>
    <s v="-"/>
    <x v="73"/>
    <x v="3"/>
    <s v="00"/>
    <s v="013"/>
    <s v=""/>
    <s v=""/>
    <s v="6900_155"/>
    <s v="Claims and Benefits Unemployement"/>
    <n v="60000"/>
    <n v="0"/>
    <n v="60000"/>
    <n v="0"/>
    <n v="6130.12"/>
    <n v="53869.88"/>
    <n v="6102.39"/>
    <x v="72"/>
  </r>
  <r>
    <x v="0"/>
    <s v="-"/>
    <x v="73"/>
    <x v="3"/>
    <s v="00"/>
    <s v="013"/>
    <s v=""/>
    <s v=""/>
    <s v="7230_100"/>
    <s v="Insurance Vehicle"/>
    <n v="197877"/>
    <n v="0"/>
    <n v="197877"/>
    <n v="0"/>
    <n v="47785.84"/>
    <n v="150091.16"/>
    <n v="0"/>
    <x v="72"/>
  </r>
  <r>
    <x v="0"/>
    <s v="-"/>
    <x v="73"/>
    <x v="3"/>
    <s v="00"/>
    <s v="013"/>
    <s v=""/>
    <s v=""/>
    <s v="7230_105"/>
    <s v="Insurance General"/>
    <n v="604446"/>
    <n v="0"/>
    <n v="604446"/>
    <n v="0"/>
    <n v="169996"/>
    <n v="434450"/>
    <n v="0"/>
    <x v="72"/>
  </r>
  <r>
    <x v="0"/>
    <s v="-"/>
    <x v="73"/>
    <x v="3"/>
    <s v="00"/>
    <s v="013"/>
    <s v=""/>
    <s v=""/>
    <s v="7230_107"/>
    <s v="Insurance Property"/>
    <n v="232647"/>
    <n v="0"/>
    <n v="232647"/>
    <n v="0"/>
    <n v="55838"/>
    <n v="176809"/>
    <n v="0"/>
    <x v="72"/>
  </r>
  <r>
    <x v="0"/>
    <s v="-"/>
    <x v="73"/>
    <x v="3"/>
    <s v="00"/>
    <s v="013"/>
    <s v=""/>
    <s v=""/>
    <s v="7230_109"/>
    <s v="Insurance Inland Marine"/>
    <n v="27095"/>
    <n v="0"/>
    <n v="27095"/>
    <n v="0"/>
    <n v="0"/>
    <n v="27095"/>
    <n v="0"/>
    <x v="72"/>
  </r>
  <r>
    <x v="0"/>
    <s v="-"/>
    <x v="73"/>
    <x v="3"/>
    <s v="00"/>
    <s v="013"/>
    <s v=""/>
    <s v=""/>
    <s v="7230_112"/>
    <s v="Insurance Pollution"/>
    <n v="2000"/>
    <n v="0"/>
    <n v="2000"/>
    <n v="0"/>
    <n v="0"/>
    <n v="2000"/>
    <n v="0"/>
    <x v="72"/>
  </r>
  <r>
    <x v="0"/>
    <s v="-"/>
    <x v="73"/>
    <x v="3"/>
    <s v="00"/>
    <s v="013"/>
    <s v=""/>
    <s v=""/>
    <s v="7230_115"/>
    <s v="Insurance Claims and Expenses"/>
    <n v="350000"/>
    <n v="0"/>
    <n v="350000"/>
    <n v="3318.28"/>
    <n v="61565.36"/>
    <n v="285116.36"/>
    <n v="0"/>
    <x v="72"/>
  </r>
  <r>
    <x v="0"/>
    <s v="-"/>
    <x v="73"/>
    <x v="3"/>
    <s v="00"/>
    <s v="013"/>
    <s v=""/>
    <s v=""/>
    <s v="7230_120"/>
    <s v="Insurance Life Insurance"/>
    <n v="96000"/>
    <n v="0"/>
    <n v="96000"/>
    <n v="0"/>
    <n v="53743.02"/>
    <n v="42256.98"/>
    <n v="7914.26"/>
    <x v="72"/>
  </r>
  <r>
    <x v="0"/>
    <s v="-"/>
    <x v="74"/>
    <x v="3"/>
    <s v="00"/>
    <s v="015"/>
    <s v=""/>
    <s v=""/>
    <s v="6200"/>
    <s v="Medical Fees And Supplies"/>
    <n v="75000"/>
    <n v="0"/>
    <n v="75000"/>
    <n v="7819.18"/>
    <n v="21529.18"/>
    <n v="45651.64"/>
    <n v="448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479738.05"/>
    <n v="270261.95"/>
    <n v="113633.31"/>
    <x v="73"/>
  </r>
  <r>
    <x v="0"/>
    <s v="-"/>
    <x v="74"/>
    <x v="3"/>
    <s v="00"/>
    <s v="015"/>
    <s v=""/>
    <s v=""/>
    <s v="6900_145"/>
    <s v="Claims and Benefits Workers' Comp - VCLT"/>
    <n v="125000"/>
    <n v="0"/>
    <n v="125000"/>
    <n v="0"/>
    <n v="0"/>
    <n v="125000"/>
    <n v="0"/>
    <x v="73"/>
  </r>
  <r>
    <x v="0"/>
    <s v="-"/>
    <x v="74"/>
    <x v="3"/>
    <s v="00"/>
    <s v="015"/>
    <s v=""/>
    <s v=""/>
    <s v="7230"/>
    <s v="Insurance"/>
    <n v="540000"/>
    <n v="0"/>
    <n v="540000"/>
    <n v="0"/>
    <n v="275406"/>
    <n v="264594"/>
    <n v="45897"/>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132490"/>
    <n v="0"/>
    <n v="47280"/>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76000"/>
    <n v="28233.43"/>
    <n v="144428.57"/>
    <n v="28233.43"/>
    <x v="78"/>
  </r>
  <r>
    <x v="0"/>
    <s v="-"/>
    <x v="80"/>
    <x v="4"/>
    <s v="32"/>
    <s v="000"/>
    <s v=""/>
    <s v=""/>
    <s v="9500"/>
    <s v="Capital Outlay"/>
    <n v="48524"/>
    <n v="0"/>
    <n v="48524"/>
    <n v="0"/>
    <n v="0"/>
    <n v="48524"/>
    <n v="0"/>
    <x v="79"/>
  </r>
  <r>
    <x v="0"/>
    <s v="-"/>
    <x v="81"/>
    <x v="5"/>
    <s v="33"/>
    <s v="000"/>
    <s v=""/>
    <s v=""/>
    <s v="5000_100"/>
    <s v="Salaries and Wages Regular, Full Time"/>
    <n v="121792"/>
    <n v="0"/>
    <n v="121792"/>
    <n v="0"/>
    <n v="58124.73"/>
    <n v="63667.27"/>
    <n v="9300.64"/>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s Other Compensation"/>
    <n v="515"/>
    <n v="0"/>
    <n v="515"/>
    <n v="0"/>
    <n v="400"/>
    <n v="115"/>
    <n v="0"/>
    <x v="80"/>
  </r>
  <r>
    <x v="0"/>
    <s v="-"/>
    <x v="81"/>
    <x v="5"/>
    <s v="33"/>
    <s v="000"/>
    <s v=""/>
    <s v=""/>
    <s v="5200_125"/>
    <s v="Other Personal Services Taxable Reimbursements"/>
    <n v="2000"/>
    <n v="-1500"/>
    <n v="500"/>
    <n v="0"/>
    <n v="0"/>
    <n v="500"/>
    <n v="0"/>
    <x v="80"/>
  </r>
  <r>
    <x v="0"/>
    <s v="-"/>
    <x v="81"/>
    <x v="5"/>
    <s v="33"/>
    <s v="000"/>
    <s v=""/>
    <s v=""/>
    <s v="5200_130"/>
    <s v="Other Personal Services Allowance Taxable"/>
    <n v="1000"/>
    <n v="0"/>
    <n v="1000"/>
    <n v="0"/>
    <n v="480.75"/>
    <n v="519.25"/>
    <n v="76.92"/>
    <x v="80"/>
  </r>
  <r>
    <x v="0"/>
    <s v="-"/>
    <x v="81"/>
    <x v="5"/>
    <s v="33"/>
    <s v="000"/>
    <s v=""/>
    <s v=""/>
    <s v="5400_100"/>
    <s v="Employee Benefits FICA"/>
    <n v="8402"/>
    <n v="0"/>
    <n v="8402"/>
    <n v="0"/>
    <n v="4422.8999999999996"/>
    <n v="3979.1"/>
    <n v="701.17"/>
    <x v="80"/>
  </r>
  <r>
    <x v="0"/>
    <s v="-"/>
    <x v="81"/>
    <x v="5"/>
    <s v="33"/>
    <s v="000"/>
    <s v=""/>
    <s v=""/>
    <s v="5400_105"/>
    <s v="Employee Benefits Unemployment Insurance"/>
    <n v="0"/>
    <n v="0"/>
    <n v="0"/>
    <n v="0"/>
    <n v="0"/>
    <n v="0"/>
    <n v="0"/>
    <x v="80"/>
  </r>
  <r>
    <x v="0"/>
    <s v="-"/>
    <x v="81"/>
    <x v="5"/>
    <s v="33"/>
    <s v="000"/>
    <s v=""/>
    <s v=""/>
    <s v="5400_115"/>
    <s v="Employee Benefits Retirement B"/>
    <n v="17690"/>
    <n v="0"/>
    <n v="17690"/>
    <n v="0"/>
    <n v="6542.96"/>
    <n v="11147.04"/>
    <n v="1377.44"/>
    <x v="80"/>
  </r>
  <r>
    <x v="0"/>
    <s v="-"/>
    <x v="81"/>
    <x v="5"/>
    <s v="33"/>
    <s v="000"/>
    <s v=""/>
    <s v=""/>
    <s v="5400_120"/>
    <s v="Employee Benefits Workers Compensation"/>
    <n v="10000"/>
    <n v="0"/>
    <n v="10000"/>
    <n v="0"/>
    <n v="5706.48"/>
    <n v="4293.5200000000004"/>
    <n v="951.08"/>
    <x v="80"/>
  </r>
  <r>
    <x v="0"/>
    <s v="-"/>
    <x v="81"/>
    <x v="5"/>
    <s v="33"/>
    <s v="000"/>
    <s v=""/>
    <s v=""/>
    <s v="5400_125"/>
    <s v="Employee Benefits Health Insurance"/>
    <n v="22925"/>
    <n v="0"/>
    <n v="22925"/>
    <n v="0"/>
    <n v="0"/>
    <n v="22925"/>
    <n v="0"/>
    <x v="80"/>
  </r>
  <r>
    <x v="0"/>
    <s v="-"/>
    <x v="81"/>
    <x v="5"/>
    <s v="33"/>
    <s v="000"/>
    <s v=""/>
    <s v=""/>
    <s v="5400_130"/>
    <s v="Employee Benefits Dental Insurance"/>
    <n v="0"/>
    <n v="0"/>
    <n v="0"/>
    <n v="0"/>
    <n v="686.36"/>
    <n v="-686.36"/>
    <n v="105.56"/>
    <x v="80"/>
  </r>
  <r>
    <x v="0"/>
    <s v="-"/>
    <x v="81"/>
    <x v="5"/>
    <s v="33"/>
    <s v="000"/>
    <s v=""/>
    <s v=""/>
    <s v="5400_135"/>
    <s v="Employee Benefits Life Insurance"/>
    <n v="240"/>
    <n v="0"/>
    <n v="240"/>
    <n v="0"/>
    <n v="201"/>
    <n v="39"/>
    <n v="32"/>
    <x v="80"/>
  </r>
  <r>
    <x v="0"/>
    <s v="-"/>
    <x v="81"/>
    <x v="5"/>
    <s v="33"/>
    <s v="000"/>
    <s v=""/>
    <s v=""/>
    <s v="5400_145"/>
    <s v="Employee Benefits Employee Parking"/>
    <n v="3560"/>
    <n v="0"/>
    <n v="3560"/>
    <n v="0"/>
    <n v="1461"/>
    <n v="2099"/>
    <n v="60"/>
    <x v="80"/>
  </r>
  <r>
    <x v="0"/>
    <s v="-"/>
    <x v="81"/>
    <x v="5"/>
    <s v="33"/>
    <s v="000"/>
    <s v=""/>
    <s v=""/>
    <s v="6000"/>
    <s v="Office Supplies"/>
    <n v="2900"/>
    <n v="0"/>
    <n v="2900"/>
    <n v="881.13"/>
    <n v="737.67"/>
    <n v="1281.2"/>
    <n v="160.5"/>
    <x v="80"/>
  </r>
  <r>
    <x v="0"/>
    <s v="-"/>
    <x v="81"/>
    <x v="5"/>
    <s v="33"/>
    <s v="000"/>
    <s v=""/>
    <s v=""/>
    <s v="6005"/>
    <s v="Postage"/>
    <n v="1000"/>
    <n v="-500"/>
    <n v="500"/>
    <n v="0"/>
    <n v="87.41"/>
    <n v="412.59"/>
    <n v="0"/>
    <x v="80"/>
  </r>
  <r>
    <x v="0"/>
    <s v="-"/>
    <x v="81"/>
    <x v="5"/>
    <s v="33"/>
    <s v="000"/>
    <s v=""/>
    <s v=""/>
    <s v="6010"/>
    <s v="Computer Equipment"/>
    <n v="0"/>
    <n v="0"/>
    <n v="0"/>
    <n v="0"/>
    <n v="0"/>
    <n v="0"/>
    <n v="0"/>
    <x v="80"/>
  </r>
  <r>
    <x v="0"/>
    <s v="-"/>
    <x v="81"/>
    <x v="5"/>
    <s v="33"/>
    <s v="000"/>
    <s v=""/>
    <s v=""/>
    <s v="6200"/>
    <s v="Medical Fees And Supplies"/>
    <n v="0"/>
    <n v="0"/>
    <n v="0"/>
    <n v="0"/>
    <n v="0"/>
    <n v="0"/>
    <n v="0"/>
    <x v="80"/>
  </r>
  <r>
    <x v="0"/>
    <s v="-"/>
    <x v="81"/>
    <x v="5"/>
    <s v="33"/>
    <s v="000"/>
    <s v=""/>
    <s v=""/>
    <s v="6202"/>
    <s v="Printing/Copying/Paper Mgt"/>
    <n v="4800"/>
    <n v="0"/>
    <n v="4800"/>
    <n v="2515.0500000000002"/>
    <n v="1484.95"/>
    <n v="800"/>
    <n v="278.81"/>
    <x v="80"/>
  </r>
  <r>
    <x v="0"/>
    <s v="-"/>
    <x v="81"/>
    <x v="5"/>
    <s v="33"/>
    <s v="000"/>
    <s v=""/>
    <s v=""/>
    <s v="6203"/>
    <s v="Dues/Subscriptions"/>
    <n v="2148"/>
    <n v="690"/>
    <n v="2838"/>
    <n v="0"/>
    <n v="2750"/>
    <n v="88"/>
    <n v="0"/>
    <x v="80"/>
  </r>
  <r>
    <x v="0"/>
    <s v="-"/>
    <x v="81"/>
    <x v="5"/>
    <s v="33"/>
    <s v="000"/>
    <s v=""/>
    <s v=""/>
    <s v="6400_125"/>
    <s v="Utilities Telecommunications"/>
    <n v="3720"/>
    <n v="0"/>
    <n v="3720"/>
    <n v="884.08"/>
    <n v="2336.4699999999998"/>
    <n v="499.45"/>
    <n v="498.64"/>
    <x v="80"/>
  </r>
  <r>
    <x v="0"/>
    <s v="-"/>
    <x v="81"/>
    <x v="5"/>
    <s v="33"/>
    <s v="000"/>
    <s v=""/>
    <s v=""/>
    <s v="6400_127"/>
    <s v="Utilities Cellular Communications"/>
    <n v="6000"/>
    <n v="0"/>
    <n v="6000"/>
    <n v="3000"/>
    <n v="3372.71"/>
    <n v="-372.71"/>
    <n v="656.85"/>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357"/>
    <n v="3877"/>
    <n v="7166"/>
    <n v="2668"/>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0"/>
    <n v="0"/>
    <n v="0"/>
    <n v="295"/>
    <n v="-295"/>
    <n v="295"/>
    <x v="80"/>
  </r>
  <r>
    <x v="0"/>
    <s v="-"/>
    <x v="81"/>
    <x v="5"/>
    <s v="33"/>
    <s v="000"/>
    <s v=""/>
    <s v=""/>
    <s v="6700_110"/>
    <s v="Travel &amp; Training Travel Expense"/>
    <n v="1250"/>
    <n v="2600"/>
    <n v="3850"/>
    <n v="1372.64"/>
    <n v="3272.64"/>
    <n v="-795.28"/>
    <n v="2322.64"/>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3001.5"/>
    <n v="998.5"/>
    <n v="500.25"/>
    <x v="80"/>
  </r>
  <r>
    <x v="0"/>
    <s v="-"/>
    <x v="81"/>
    <x v="5"/>
    <s v="33"/>
    <s v="000"/>
    <s v=""/>
    <s v=""/>
    <s v="7230_115"/>
    <s v="Insurance Claims and Expenses"/>
    <n v="0"/>
    <n v="0"/>
    <n v="0"/>
    <n v="0"/>
    <n v="1185"/>
    <n v="-1185"/>
    <n v="197.5"/>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19659.599999999999"/>
    <n v="10340.4"/>
    <n v="3276.6"/>
    <x v="80"/>
  </r>
  <r>
    <x v="0"/>
    <s v="-"/>
    <x v="81"/>
    <x v="5"/>
    <s v="33"/>
    <s v="000"/>
    <s v=""/>
    <s v=""/>
    <s v="8016"/>
    <s v="Risk Management"/>
    <n v="0"/>
    <n v="0"/>
    <n v="0"/>
    <n v="0"/>
    <n v="403.5"/>
    <n v="-403.5"/>
    <n v="67.25"/>
    <x v="80"/>
  </r>
  <r>
    <x v="0"/>
    <s v="-"/>
    <x v="81"/>
    <x v="5"/>
    <s v="33"/>
    <s v="000"/>
    <s v=""/>
    <s v=""/>
    <s v="8095"/>
    <s v="Interest On Pooled Cash"/>
    <n v="0"/>
    <n v="0"/>
    <n v="0"/>
    <n v="0"/>
    <n v="0"/>
    <n v="0"/>
    <n v="0"/>
    <x v="80"/>
  </r>
  <r>
    <x v="0"/>
    <s v="-"/>
    <x v="82"/>
    <x v="5"/>
    <s v="33"/>
    <s v="390"/>
    <s v=""/>
    <s v=""/>
    <s v="5000_100"/>
    <s v="Salaries and Wages Regular, Full Time"/>
    <n v="40166"/>
    <n v="0"/>
    <n v="40166"/>
    <n v="0"/>
    <n v="19961.13"/>
    <n v="20204.87"/>
    <n v="3474.47"/>
    <x v="81"/>
  </r>
  <r>
    <x v="0"/>
    <s v="-"/>
    <x v="82"/>
    <x v="5"/>
    <s v="33"/>
    <s v="390"/>
    <s v=""/>
    <s v=""/>
    <s v="5000_115"/>
    <s v="Salaries and Wages Seasonal/Temporary"/>
    <n v="0"/>
    <n v="0"/>
    <n v="0"/>
    <n v="0"/>
    <n v="0"/>
    <n v="0"/>
    <n v="0"/>
    <x v="81"/>
  </r>
  <r>
    <x v="0"/>
    <s v="-"/>
    <x v="82"/>
    <x v="5"/>
    <s v="33"/>
    <s v="390"/>
    <s v=""/>
    <s v=""/>
    <s v="5100"/>
    <s v="Overtime"/>
    <n v="0"/>
    <n v="0"/>
    <n v="0"/>
    <n v="0"/>
    <n v="0"/>
    <n v="0"/>
    <n v="0"/>
    <x v="81"/>
  </r>
  <r>
    <x v="0"/>
    <s v="-"/>
    <x v="82"/>
    <x v="5"/>
    <s v="33"/>
    <s v="390"/>
    <s v=""/>
    <s v=""/>
    <s v="5200_115"/>
    <s v="Other Personal Services Other Compensation"/>
    <n v="0"/>
    <n v="0"/>
    <n v="0"/>
    <n v="0"/>
    <n v="25"/>
    <n v="-25"/>
    <n v="0"/>
    <x v="81"/>
  </r>
  <r>
    <x v="0"/>
    <s v="-"/>
    <x v="82"/>
    <x v="5"/>
    <s v="33"/>
    <s v="390"/>
    <s v=""/>
    <s v=""/>
    <s v="5200_125"/>
    <s v="Other Personal Services Taxable Reimbursements"/>
    <n v="3000"/>
    <n v="-1500"/>
    <n v="1500"/>
    <n v="0"/>
    <n v="0"/>
    <n v="1500"/>
    <n v="0"/>
    <x v="81"/>
  </r>
  <r>
    <x v="0"/>
    <s v="-"/>
    <x v="82"/>
    <x v="5"/>
    <s v="33"/>
    <s v="390"/>
    <s v=""/>
    <s v=""/>
    <s v="5200_130"/>
    <s v="Other Personal Services Allowance Taxable"/>
    <n v="0"/>
    <n v="0"/>
    <n v="0"/>
    <n v="0"/>
    <n v="480.75"/>
    <n v="-480.75"/>
    <n v="76.92"/>
    <x v="81"/>
  </r>
  <r>
    <x v="0"/>
    <s v="-"/>
    <x v="82"/>
    <x v="5"/>
    <s v="33"/>
    <s v="390"/>
    <s v=""/>
    <s v=""/>
    <s v="5400_100"/>
    <s v="Employee Benefits FICA"/>
    <n v="3083"/>
    <n v="0"/>
    <n v="3083"/>
    <n v="0"/>
    <n v="1565.71"/>
    <n v="1517.29"/>
    <n v="271.68"/>
    <x v="81"/>
  </r>
  <r>
    <x v="0"/>
    <s v="-"/>
    <x v="82"/>
    <x v="5"/>
    <s v="33"/>
    <s v="390"/>
    <s v=""/>
    <s v=""/>
    <s v="5400_115"/>
    <s v="Employee Benefits Retirement B"/>
    <n v="6490"/>
    <n v="0"/>
    <n v="6490"/>
    <n v="0"/>
    <n v="2259.42"/>
    <n v="4230.58"/>
    <n v="514.57000000000005"/>
    <x v="81"/>
  </r>
  <r>
    <x v="0"/>
    <s v="-"/>
    <x v="82"/>
    <x v="5"/>
    <s v="33"/>
    <s v="390"/>
    <s v=""/>
    <s v=""/>
    <s v="5400_125"/>
    <s v="Employee Benefits Health Insurance"/>
    <n v="7394"/>
    <n v="0"/>
    <n v="7394"/>
    <n v="0"/>
    <n v="0"/>
    <n v="7394"/>
    <n v="0"/>
    <x v="81"/>
  </r>
  <r>
    <x v="0"/>
    <s v="-"/>
    <x v="82"/>
    <x v="5"/>
    <s v="33"/>
    <s v="390"/>
    <s v=""/>
    <s v=""/>
    <s v="5400_130"/>
    <s v="Employee Benefits Dental Insurance"/>
    <n v="0"/>
    <n v="0"/>
    <n v="0"/>
    <n v="0"/>
    <n v="168.22"/>
    <n v="-168.22"/>
    <n v="25.88"/>
    <x v="81"/>
  </r>
  <r>
    <x v="0"/>
    <s v="-"/>
    <x v="82"/>
    <x v="5"/>
    <s v="33"/>
    <s v="390"/>
    <s v=""/>
    <s v=""/>
    <s v="5400_135"/>
    <s v="Employee Benefits Life Insurance"/>
    <n v="120"/>
    <n v="0"/>
    <n v="120"/>
    <n v="0"/>
    <n v="100.5"/>
    <n v="19.5"/>
    <n v="16"/>
    <x v="81"/>
  </r>
  <r>
    <x v="0"/>
    <s v="-"/>
    <x v="82"/>
    <x v="5"/>
    <s v="33"/>
    <s v="390"/>
    <s v=""/>
    <s v=""/>
    <s v="6202"/>
    <s v="Printing/Copying/Paper Mgt"/>
    <n v="7500"/>
    <n v="0"/>
    <n v="7500"/>
    <n v="765.14"/>
    <n v="6717.85"/>
    <n v="17.010000000000002"/>
    <n v="1817.25"/>
    <x v="81"/>
  </r>
  <r>
    <x v="0"/>
    <s v="-"/>
    <x v="82"/>
    <x v="5"/>
    <s v="33"/>
    <s v="390"/>
    <s v=""/>
    <s v=""/>
    <s v="6203"/>
    <s v="Dues/Subscriptions"/>
    <n v="0"/>
    <n v="0"/>
    <n v="0"/>
    <n v="0"/>
    <n v="0"/>
    <n v="0"/>
    <n v="0"/>
    <x v="81"/>
  </r>
  <r>
    <x v="0"/>
    <s v="-"/>
    <x v="82"/>
    <x v="5"/>
    <s v="33"/>
    <s v="390"/>
    <s v=""/>
    <s v=""/>
    <s v="6350"/>
    <s v="Legal Notice &amp; Advertising"/>
    <n v="5200"/>
    <n v="2500"/>
    <n v="7700"/>
    <n v="1950"/>
    <n v="4587.3999999999996"/>
    <n v="1162.5999999999999"/>
    <n v="235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728"/>
    <n v="115212"/>
    <n v="34135.5"/>
    <n v="64441.35"/>
    <n v="16635.150000000001"/>
    <n v="14670.83"/>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0"/>
    <n v="9450"/>
    <n v="0"/>
    <n v="5766"/>
    <n v="3684"/>
    <n v="516"/>
    <x v="81"/>
  </r>
  <r>
    <x v="0"/>
    <s v="-"/>
    <x v="82"/>
    <x v="5"/>
    <s v="33"/>
    <s v="390"/>
    <s v=""/>
    <s v=""/>
    <s v="6800_140"/>
    <s v="Fees for Services  Hospitality Expense"/>
    <n v="1000"/>
    <n v="450"/>
    <n v="1450"/>
    <n v="43.05"/>
    <n v="1036.29"/>
    <n v="370.66"/>
    <n v="513.44000000000005"/>
    <x v="81"/>
  </r>
  <r>
    <x v="0"/>
    <s v="-"/>
    <x v="82"/>
    <x v="5"/>
    <s v="33"/>
    <s v="390"/>
    <s v=""/>
    <s v=""/>
    <s v="7225_100"/>
    <s v="Provisioning Internet "/>
    <n v="5300"/>
    <n v="0"/>
    <n v="5300"/>
    <n v="886.39"/>
    <n v="3005.46"/>
    <n v="1408.15"/>
    <n v="687.33"/>
    <x v="81"/>
  </r>
  <r>
    <x v="0"/>
    <s v="-"/>
    <x v="83"/>
    <x v="5"/>
    <s v="33"/>
    <s v="391"/>
    <s v=""/>
    <s v=""/>
    <s v="5000_100"/>
    <s v="Salaries and Wages Regular, Full Time"/>
    <n v="116446"/>
    <n v="0"/>
    <n v="116446"/>
    <n v="0"/>
    <n v="55322.11"/>
    <n v="61123.89"/>
    <n v="8853.1"/>
    <x v="82"/>
  </r>
  <r>
    <x v="0"/>
    <s v="-"/>
    <x v="83"/>
    <x v="5"/>
    <s v="33"/>
    <s v="391"/>
    <s v=""/>
    <s v=""/>
    <s v="5000_115"/>
    <s v="Salaries and Wages Seasonal/Temporary"/>
    <n v="30549"/>
    <n v="-7700"/>
    <n v="22849"/>
    <n v="0"/>
    <n v="11954"/>
    <n v="10895"/>
    <n v="1008"/>
    <x v="82"/>
  </r>
  <r>
    <x v="0"/>
    <s v="-"/>
    <x v="83"/>
    <x v="5"/>
    <s v="33"/>
    <s v="391"/>
    <s v=""/>
    <s v=""/>
    <s v="5100"/>
    <s v="Overtime"/>
    <n v="5000"/>
    <n v="4400"/>
    <n v="9400"/>
    <n v="0"/>
    <n v="6403.85"/>
    <n v="2996.15"/>
    <n v="1345.41"/>
    <x v="82"/>
  </r>
  <r>
    <x v="0"/>
    <s v="-"/>
    <x v="83"/>
    <x v="5"/>
    <s v="33"/>
    <s v="391"/>
    <s v=""/>
    <s v=""/>
    <s v="5200_115"/>
    <s v="Other Personal Services Other Compensation"/>
    <n v="1900"/>
    <n v="0"/>
    <n v="1900"/>
    <n v="0"/>
    <n v="350"/>
    <n v="1550"/>
    <n v="0"/>
    <x v="82"/>
  </r>
  <r>
    <x v="0"/>
    <s v="-"/>
    <x v="83"/>
    <x v="5"/>
    <s v="33"/>
    <s v="391"/>
    <s v=""/>
    <s v=""/>
    <s v="5200_125"/>
    <s v="Other Personal Services Taxable Reimbursements"/>
    <n v="3000"/>
    <n v="-1000"/>
    <n v="2000"/>
    <n v="0"/>
    <n v="0"/>
    <n v="2000"/>
    <n v="0"/>
    <x v="82"/>
  </r>
  <r>
    <x v="0"/>
    <s v="-"/>
    <x v="83"/>
    <x v="5"/>
    <s v="33"/>
    <s v="391"/>
    <s v=""/>
    <s v=""/>
    <s v="5200_130"/>
    <s v="Other Personal Services Allowance Taxable"/>
    <n v="800"/>
    <n v="0"/>
    <n v="800"/>
    <n v="0"/>
    <n v="480.75"/>
    <n v="319.25"/>
    <n v="76.92"/>
    <x v="82"/>
  </r>
  <r>
    <x v="0"/>
    <s v="-"/>
    <x v="83"/>
    <x v="5"/>
    <s v="33"/>
    <s v="391"/>
    <s v=""/>
    <s v=""/>
    <s v="5400_100"/>
    <s v="Employee Benefits FICA"/>
    <n v="11257"/>
    <n v="0"/>
    <n v="11257"/>
    <n v="0"/>
    <n v="5606.38"/>
    <n v="5650.62"/>
    <n v="846.46"/>
    <x v="82"/>
  </r>
  <r>
    <x v="0"/>
    <s v="-"/>
    <x v="83"/>
    <x v="5"/>
    <s v="33"/>
    <s v="391"/>
    <s v=""/>
    <s v=""/>
    <s v="5400_115"/>
    <s v="Employee Benefits Retirement B"/>
    <n v="18812"/>
    <n v="0"/>
    <n v="18812"/>
    <n v="0"/>
    <n v="6219.37"/>
    <n v="12592.63"/>
    <n v="1311.14"/>
    <x v="82"/>
  </r>
  <r>
    <x v="0"/>
    <s v="-"/>
    <x v="83"/>
    <x v="5"/>
    <s v="33"/>
    <s v="391"/>
    <s v=""/>
    <s v=""/>
    <s v="5400_125"/>
    <s v="Employee Benefits Health Insurance"/>
    <n v="23398"/>
    <n v="0"/>
    <n v="23398"/>
    <n v="0"/>
    <n v="0"/>
    <n v="23398"/>
    <n v="0"/>
    <x v="82"/>
  </r>
  <r>
    <x v="0"/>
    <s v="-"/>
    <x v="83"/>
    <x v="5"/>
    <s v="33"/>
    <s v="391"/>
    <s v=""/>
    <s v=""/>
    <s v="5400_130"/>
    <s v="Employee Benefits Dental Insurance"/>
    <n v="0"/>
    <n v="0"/>
    <n v="0"/>
    <n v="0"/>
    <n v="504.66"/>
    <n v="-504.66"/>
    <n v="77.64"/>
    <x v="82"/>
  </r>
  <r>
    <x v="0"/>
    <s v="-"/>
    <x v="83"/>
    <x v="5"/>
    <s v="33"/>
    <s v="391"/>
    <s v=""/>
    <s v=""/>
    <s v="5400_135"/>
    <s v="Employee Benefits Life Insurance"/>
    <n v="1469"/>
    <n v="0"/>
    <n v="1469"/>
    <n v="0"/>
    <n v="301.5"/>
    <n v="1167.5"/>
    <n v="48"/>
    <x v="82"/>
  </r>
  <r>
    <x v="0"/>
    <s v="-"/>
    <x v="83"/>
    <x v="5"/>
    <s v="33"/>
    <s v="391"/>
    <s v=""/>
    <s v=""/>
    <s v="6206"/>
    <s v="Custodian Supplies"/>
    <n v="12000"/>
    <n v="-1000"/>
    <n v="11000"/>
    <n v="2541.39"/>
    <n v="2344.88"/>
    <n v="6113.73"/>
    <n v="-842.69"/>
    <x v="82"/>
  </r>
  <r>
    <x v="0"/>
    <s v="-"/>
    <x v="83"/>
    <x v="5"/>
    <s v="33"/>
    <s v="391"/>
    <s v=""/>
    <s v=""/>
    <s v="6208"/>
    <s v="Special Supplies"/>
    <n v="4000"/>
    <n v="0"/>
    <n v="4000"/>
    <n v="815.06"/>
    <n v="1032.68"/>
    <n v="2152.2600000000002"/>
    <n v="0"/>
    <x v="82"/>
  </r>
  <r>
    <x v="0"/>
    <s v="-"/>
    <x v="83"/>
    <x v="5"/>
    <s v="33"/>
    <s v="391"/>
    <s v=""/>
    <s v=""/>
    <s v="6212"/>
    <s v="Fuel"/>
    <n v="1000"/>
    <n v="0"/>
    <n v="1000"/>
    <n v="392.29"/>
    <n v="107.71"/>
    <n v="500"/>
    <n v="35.21"/>
    <x v="82"/>
  </r>
  <r>
    <x v="0"/>
    <s v="-"/>
    <x v="83"/>
    <x v="5"/>
    <s v="33"/>
    <s v="391"/>
    <s v=""/>
    <s v=""/>
    <s v="6214"/>
    <s v="Clothing And Uniforms"/>
    <n v="1500"/>
    <n v="0"/>
    <n v="1500"/>
    <n v="-476"/>
    <n v="997.99"/>
    <n v="978.01"/>
    <n v="476"/>
    <x v="82"/>
  </r>
  <r>
    <x v="0"/>
    <s v="-"/>
    <x v="83"/>
    <x v="5"/>
    <s v="33"/>
    <s v="391"/>
    <s v=""/>
    <s v=""/>
    <s v="6300_105"/>
    <s v="Repair &amp; Maintenance Vehicle Maint Supplies"/>
    <n v="4500"/>
    <n v="3200"/>
    <n v="7700"/>
    <n v="1100"/>
    <n v="6329.72"/>
    <n v="270.27999999999997"/>
    <n v="1156.22"/>
    <x v="82"/>
  </r>
  <r>
    <x v="0"/>
    <s v="-"/>
    <x v="83"/>
    <x v="5"/>
    <s v="33"/>
    <s v="391"/>
    <s v=""/>
    <s v=""/>
    <s v="6300_140"/>
    <s v="Repair &amp; Maintenance Salt"/>
    <n v="8000"/>
    <n v="0"/>
    <n v="8000"/>
    <n v="6370.93"/>
    <n v="1129.07"/>
    <n v="500"/>
    <n v="1129.07"/>
    <x v="82"/>
  </r>
  <r>
    <x v="0"/>
    <s v="-"/>
    <x v="83"/>
    <x v="5"/>
    <s v="33"/>
    <s v="391"/>
    <s v=""/>
    <s v=""/>
    <s v="6300_182"/>
    <s v="Repair &amp; Maintenance Drainage and Catch Basins"/>
    <n v="0"/>
    <n v="2600"/>
    <n v="2600"/>
    <n v="0"/>
    <n v="2600"/>
    <n v="0"/>
    <n v="0"/>
    <x v="82"/>
  </r>
  <r>
    <x v="0"/>
    <s v="-"/>
    <x v="83"/>
    <x v="5"/>
    <s v="33"/>
    <s v="391"/>
    <s v=""/>
    <s v=""/>
    <s v="6400_100"/>
    <s v="Utilities Electricity"/>
    <n v="15000"/>
    <n v="0"/>
    <n v="15000"/>
    <n v="0"/>
    <n v="1658.57"/>
    <n v="13341.43"/>
    <n v="197.67"/>
    <x v="82"/>
  </r>
  <r>
    <x v="0"/>
    <s v="-"/>
    <x v="83"/>
    <x v="5"/>
    <s v="33"/>
    <s v="391"/>
    <s v=""/>
    <s v=""/>
    <s v="6400_115"/>
    <s v="Utilities Water/Wastewater"/>
    <n v="1000"/>
    <n v="0"/>
    <n v="1000"/>
    <n v="0"/>
    <n v="684.09"/>
    <n v="315.91000000000003"/>
    <n v="78.86"/>
    <x v="82"/>
  </r>
  <r>
    <x v="0"/>
    <s v="-"/>
    <x v="83"/>
    <x v="5"/>
    <s v="33"/>
    <s v="391"/>
    <s v=""/>
    <s v=""/>
    <s v="6400_120"/>
    <s v="Utilities Rubbish Removal"/>
    <n v="1300"/>
    <n v="1000"/>
    <n v="2300"/>
    <n v="31"/>
    <n v="1383"/>
    <n v="886"/>
    <n v="214"/>
    <x v="82"/>
  </r>
  <r>
    <x v="0"/>
    <s v="-"/>
    <x v="83"/>
    <x v="5"/>
    <s v="33"/>
    <s v="391"/>
    <s v=""/>
    <s v=""/>
    <s v="6400_125"/>
    <s v="Utilities Telecommunications"/>
    <n v="0"/>
    <n v="0"/>
    <n v="0"/>
    <n v="0"/>
    <n v="82.56"/>
    <n v="-82.56"/>
    <n v="0"/>
    <x v="82"/>
  </r>
  <r>
    <x v="0"/>
    <s v="-"/>
    <x v="83"/>
    <x v="5"/>
    <s v="33"/>
    <s v="391"/>
    <s v=""/>
    <s v=""/>
    <s v="6500_103"/>
    <s v="Professional and Consultant Services Security Contracts"/>
    <n v="13650"/>
    <n v="-1900"/>
    <n v="11750"/>
    <n v="1000"/>
    <n v="9947.6"/>
    <n v="802.4"/>
    <n v="1431"/>
    <x v="82"/>
  </r>
  <r>
    <x v="0"/>
    <s v="-"/>
    <x v="83"/>
    <x v="5"/>
    <s v="33"/>
    <s v="391"/>
    <s v=""/>
    <s v=""/>
    <s v="6500_118"/>
    <s v="Professional and Consultant Services Contractual Services"/>
    <n v="3500"/>
    <n v="4100"/>
    <n v="7600"/>
    <n v="200"/>
    <n v="5225.91"/>
    <n v="2174.09"/>
    <n v="-540"/>
    <x v="82"/>
  </r>
  <r>
    <x v="0"/>
    <s v="-"/>
    <x v="83"/>
    <x v="5"/>
    <s v="33"/>
    <s v="391"/>
    <s v=""/>
    <s v=""/>
    <s v="6500_121"/>
    <s v="Professional and Consultant Services Contractual Snow Removal"/>
    <n v="48000"/>
    <n v="-3000"/>
    <n v="45000"/>
    <n v="10000"/>
    <n v="35000"/>
    <n v="0"/>
    <n v="1000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0"/>
    <n v="6754.24"/>
    <n v="928.76"/>
    <n v="2444.15"/>
    <x v="82"/>
  </r>
  <r>
    <x v="0"/>
    <s v="-"/>
    <x v="84"/>
    <x v="6"/>
    <s v="04"/>
    <s v="005"/>
    <s v=""/>
    <s v=""/>
    <s v="6500_118"/>
    <s v="Professional and Consultant Services Contractual Services"/>
    <n v="350000"/>
    <n v="0"/>
    <n v="350000"/>
    <n v="0"/>
    <n v="0"/>
    <n v="350000"/>
    <n v="0"/>
    <x v="83"/>
  </r>
  <r>
    <x v="0"/>
    <s v="-"/>
    <x v="84"/>
    <x v="6"/>
    <s v="04"/>
    <s v="005"/>
    <s v=""/>
    <s v=""/>
    <s v="6800_185"/>
    <s v="Fees for Services  TIF"/>
    <n v="20000"/>
    <n v="0"/>
    <n v="20000"/>
    <n v="0"/>
    <n v="44185.05"/>
    <n v="-24185.05"/>
    <n v="345.5"/>
    <x v="83"/>
  </r>
  <r>
    <x v="0"/>
    <s v="-"/>
    <x v="84"/>
    <x v="6"/>
    <s v="04"/>
    <s v="005"/>
    <s v=""/>
    <s v=""/>
    <s v="7200_115"/>
    <s v="Rent/Lease Equipment"/>
    <n v="80000"/>
    <n v="0"/>
    <n v="80000"/>
    <n v="0"/>
    <n v="41723.440000000002"/>
    <n v="38276.559999999998"/>
    <n v="0"/>
    <x v="83"/>
  </r>
  <r>
    <x v="0"/>
    <s v="-"/>
    <x v="84"/>
    <x v="6"/>
    <s v="04"/>
    <s v="005"/>
    <s v=""/>
    <s v=""/>
    <s v="7303"/>
    <s v="Regulatory and Bank Fees"/>
    <n v="5000"/>
    <n v="0"/>
    <n v="5000"/>
    <n v="148.94999999999999"/>
    <n v="3000"/>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331846"/>
    <n v="768154"/>
    <n v="331846"/>
    <x v="83"/>
  </r>
  <r>
    <x v="0"/>
    <s v="-"/>
    <x v="84"/>
    <x v="6"/>
    <s v="04"/>
    <s v="005"/>
    <s v=""/>
    <s v=""/>
    <s v="7450_230"/>
    <s v="Debt Service Interest Sec 108 Loan "/>
    <n v="50103"/>
    <n v="0"/>
    <n v="50103"/>
    <n v="0"/>
    <n v="22073.96"/>
    <n v="28029.040000000001"/>
    <n v="0"/>
    <x v="83"/>
  </r>
  <r>
    <x v="0"/>
    <s v="-"/>
    <x v="84"/>
    <x v="6"/>
    <s v="04"/>
    <s v="005"/>
    <s v=""/>
    <s v=""/>
    <s v="7450_235"/>
    <s v="Debt Service Interest COPS"/>
    <n v="472639"/>
    <n v="0"/>
    <n v="472639"/>
    <n v="0"/>
    <n v="179898.27"/>
    <n v="292740.73"/>
    <n v="55101.39"/>
    <x v="83"/>
  </r>
  <r>
    <x v="0"/>
    <s v="-"/>
    <x v="84"/>
    <x v="6"/>
    <s v="04"/>
    <s v="005"/>
    <s v=""/>
    <s v=""/>
    <s v="8015"/>
    <s v="Indirect Fees"/>
    <n v="86755"/>
    <n v="0"/>
    <n v="86755"/>
    <n v="0"/>
    <n v="0"/>
    <n v="86755"/>
    <n v="0"/>
    <x v="83"/>
  </r>
  <r>
    <x v="0"/>
    <s v="-"/>
    <x v="85"/>
    <x v="6"/>
    <s v="04"/>
    <s v="006"/>
    <s v=""/>
    <s v=""/>
    <s v="6500_118"/>
    <s v="Professional and Consultant Services Contractual Services"/>
    <n v="0"/>
    <n v="0"/>
    <n v="0"/>
    <n v="0"/>
    <n v="0"/>
    <n v="0"/>
    <n v="0"/>
    <x v="84"/>
  </r>
  <r>
    <x v="0"/>
    <s v="-"/>
    <x v="86"/>
    <x v="7"/>
    <s v="19"/>
    <s v="000"/>
    <s v=""/>
    <s v=""/>
    <s v="6010"/>
    <s v="Computer Equipment"/>
    <n v="1200"/>
    <n v="0"/>
    <n v="1200"/>
    <n v="600"/>
    <n v="114"/>
    <n v="486"/>
    <n v="0"/>
    <x v="24"/>
  </r>
  <r>
    <x v="0"/>
    <s v="-"/>
    <x v="86"/>
    <x v="7"/>
    <s v="19"/>
    <s v="000"/>
    <s v=""/>
    <s v=""/>
    <s v="6017"/>
    <s v="Computer Licensing and Maint."/>
    <n v="4320"/>
    <n v="0"/>
    <n v="4320"/>
    <n v="280"/>
    <n v="0"/>
    <n v="4040"/>
    <n v="0"/>
    <x v="24"/>
  </r>
  <r>
    <x v="0"/>
    <s v="-"/>
    <x v="86"/>
    <x v="7"/>
    <s v="19"/>
    <s v="000"/>
    <s v=""/>
    <s v=""/>
    <s v="6211"/>
    <s v="Specialized Equipment"/>
    <n v="12000"/>
    <n v="0"/>
    <n v="12000"/>
    <n v="16.5"/>
    <n v="1367.95"/>
    <n v="10615.55"/>
    <n v="278.45"/>
    <x v="24"/>
  </r>
  <r>
    <x v="0"/>
    <s v="-"/>
    <x v="86"/>
    <x v="7"/>
    <s v="19"/>
    <s v="000"/>
    <s v=""/>
    <s v=""/>
    <s v="6212"/>
    <s v="Fuel"/>
    <n v="8665"/>
    <n v="0"/>
    <n v="8665"/>
    <n v="0"/>
    <n v="3001.82"/>
    <n v="5663.18"/>
    <n v="392.57"/>
    <x v="24"/>
  </r>
  <r>
    <x v="0"/>
    <s v="-"/>
    <x v="86"/>
    <x v="7"/>
    <s v="19"/>
    <s v="000"/>
    <s v=""/>
    <s v=""/>
    <s v="6300_165"/>
    <s v="Repair &amp; Maintenance Other Small Charges Not Capital"/>
    <n v="2000"/>
    <n v="0"/>
    <n v="2000"/>
    <n v="89.33"/>
    <n v="124.47"/>
    <n v="1786.2"/>
    <n v="77.8"/>
    <x v="24"/>
  </r>
  <r>
    <x v="0"/>
    <s v="-"/>
    <x v="86"/>
    <x v="7"/>
    <s v="19"/>
    <s v="000"/>
    <s v=""/>
    <s v=""/>
    <s v="6300_182"/>
    <s v="Repair &amp; Maintenance Drainage and Catch Basins"/>
    <n v="5000"/>
    <n v="0"/>
    <n v="5000"/>
    <n v="0"/>
    <n v="0"/>
    <n v="5000"/>
    <n v="0"/>
    <x v="24"/>
  </r>
  <r>
    <x v="0"/>
    <s v="-"/>
    <x v="86"/>
    <x v="7"/>
    <s v="19"/>
    <s v="000"/>
    <s v=""/>
    <s v=""/>
    <s v="6400_120"/>
    <s v="Utilities Rubbish Removal"/>
    <n v="50000"/>
    <n v="0"/>
    <n v="50000"/>
    <n v="9818"/>
    <n v="14432"/>
    <n v="25750"/>
    <n v="0"/>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8200"/>
    <n v="129300"/>
    <n v="20046.2"/>
    <n v="34971.629999999997"/>
    <n v="74282.17"/>
    <n v="10846.92"/>
    <x v="24"/>
  </r>
  <r>
    <x v="0"/>
    <s v="-"/>
    <x v="86"/>
    <x v="7"/>
    <s v="19"/>
    <s v="000"/>
    <s v=""/>
    <s v=""/>
    <s v="6500_142"/>
    <s v="Professional and Consultant Services Marketing and Promotion"/>
    <n v="13200"/>
    <n v="0"/>
    <n v="13200"/>
    <n v="1044"/>
    <n v="7808"/>
    <n v="4348"/>
    <n v="0"/>
    <x v="24"/>
  </r>
  <r>
    <x v="0"/>
    <s v="-"/>
    <x v="86"/>
    <x v="7"/>
    <s v="19"/>
    <s v="000"/>
    <s v=""/>
    <s v=""/>
    <s v="6700_100"/>
    <s v="Travel &amp; Training Education"/>
    <n v="2500"/>
    <n v="1200"/>
    <n v="3700"/>
    <n v="43.3"/>
    <n v="2373.9499999999998"/>
    <n v="1282.75"/>
    <n v="235"/>
    <x v="24"/>
  </r>
  <r>
    <x v="0"/>
    <s v="-"/>
    <x v="86"/>
    <x v="7"/>
    <s v="19"/>
    <s v="000"/>
    <s v=""/>
    <s v=""/>
    <s v="6800_125"/>
    <s v="Fees for Services  Fees &amp; Permits"/>
    <n v="6356"/>
    <n v="0"/>
    <n v="6356"/>
    <n v="4500"/>
    <n v="0"/>
    <n v="1856"/>
    <n v="0"/>
    <x v="24"/>
  </r>
  <r>
    <x v="0"/>
    <s v="-"/>
    <x v="86"/>
    <x v="7"/>
    <s v="19"/>
    <s v="000"/>
    <s v=""/>
    <s v=""/>
    <s v="6800_170"/>
    <s v="Fees for Services  Engineering Services"/>
    <n v="165000"/>
    <n v="0"/>
    <n v="165000"/>
    <n v="0"/>
    <n v="65157.18"/>
    <n v="99842.82"/>
    <n v="0"/>
    <x v="24"/>
  </r>
  <r>
    <x v="0"/>
    <s v="-"/>
    <x v="86"/>
    <x v="7"/>
    <s v="19"/>
    <s v="000"/>
    <s v=""/>
    <s v=""/>
    <s v="6800_172"/>
    <s v="Fees for Services  Street Division Services"/>
    <n v="230000"/>
    <n v="0"/>
    <n v="230000"/>
    <n v="0"/>
    <n v="0"/>
    <n v="230000"/>
    <n v="0"/>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9542.39"/>
    <x v="24"/>
  </r>
  <r>
    <x v="0"/>
    <s v="-"/>
    <x v="86"/>
    <x v="7"/>
    <s v="19"/>
    <s v="000"/>
    <s v=""/>
    <s v=""/>
    <s v="7400_120"/>
    <s v="Debt Service Principal State Revolving Loan"/>
    <n v="20000"/>
    <n v="20486"/>
    <n v="40486"/>
    <n v="0"/>
    <n v="27245.75"/>
    <n v="13240.25"/>
    <n v="0"/>
    <x v="24"/>
  </r>
  <r>
    <x v="0"/>
    <s v="-"/>
    <x v="86"/>
    <x v="7"/>
    <s v="19"/>
    <s v="000"/>
    <s v=""/>
    <s v=""/>
    <s v="7475_125"/>
    <s v="Debt Paying Agent Fees Loan Admin "/>
    <n v="0"/>
    <n v="0"/>
    <n v="0"/>
    <n v="0"/>
    <n v="13240"/>
    <n v="-13240"/>
    <n v="0"/>
    <x v="24"/>
  </r>
  <r>
    <x v="0"/>
    <s v="-"/>
    <x v="86"/>
    <x v="7"/>
    <s v="19"/>
    <s v="000"/>
    <s v=""/>
    <s v=""/>
    <s v="8000"/>
    <s v="Billing Services"/>
    <n v="33000"/>
    <n v="0"/>
    <n v="33000"/>
    <n v="0"/>
    <n v="13750"/>
    <n v="19250"/>
    <n v="0"/>
    <x v="24"/>
  </r>
  <r>
    <x v="0"/>
    <s v="-"/>
    <x v="86"/>
    <x v="7"/>
    <s v="19"/>
    <s v="000"/>
    <s v=""/>
    <s v=""/>
    <s v="8005"/>
    <s v="Vehicle/Equipment Repairs"/>
    <n v="5650"/>
    <n v="7000"/>
    <n v="12650"/>
    <n v="0"/>
    <n v="10157.15"/>
    <n v="2492.85"/>
    <n v="375.05"/>
    <x v="24"/>
  </r>
  <r>
    <x v="0"/>
    <s v="-"/>
    <x v="86"/>
    <x v="7"/>
    <s v="19"/>
    <s v="000"/>
    <s v=""/>
    <s v=""/>
    <s v="8070"/>
    <s v="Dpw Adm Cost Allocation"/>
    <n v="30219"/>
    <n v="0"/>
    <n v="30219"/>
    <n v="0"/>
    <n v="15109.5"/>
    <n v="15109.5"/>
    <n v="2518.25"/>
    <x v="24"/>
  </r>
  <r>
    <x v="0"/>
    <s v="-"/>
    <x v="86"/>
    <x v="7"/>
    <s v="19"/>
    <s v="000"/>
    <s v=""/>
    <s v=""/>
    <s v="9500_110"/>
    <s v="Capital Outlay Capital Expenditures"/>
    <n v="280000"/>
    <n v="-20486"/>
    <n v="259514"/>
    <n v="17983.32"/>
    <n v="82142.81"/>
    <n v="159387.87"/>
    <n v="0"/>
    <x v="24"/>
  </r>
  <r>
    <x v="0"/>
    <s v="-"/>
    <x v="87"/>
    <x v="8"/>
    <s v="19"/>
    <s v="200"/>
    <s v="450"/>
    <s v=""/>
    <s v="5000_100"/>
    <s v="Salaries and Wages Regular, Full Time"/>
    <n v="248673"/>
    <n v="0"/>
    <n v="248673"/>
    <n v="0"/>
    <n v="122025.75"/>
    <n v="126647.25"/>
    <n v="22285.46"/>
    <x v="85"/>
  </r>
  <r>
    <x v="0"/>
    <s v="-"/>
    <x v="87"/>
    <x v="8"/>
    <s v="19"/>
    <s v="200"/>
    <s v="450"/>
    <s v=""/>
    <s v="5000_110"/>
    <s v="Salaries and Wages Regular Part Time"/>
    <n v="65000"/>
    <n v="0"/>
    <n v="65000"/>
    <n v="0"/>
    <n v="0"/>
    <n v="65000"/>
    <n v="0"/>
    <x v="85"/>
  </r>
  <r>
    <x v="0"/>
    <s v="-"/>
    <x v="87"/>
    <x v="8"/>
    <s v="19"/>
    <s v="200"/>
    <s v="450"/>
    <s v=""/>
    <s v="5000_115"/>
    <s v="Salaries and Wages Seasonal/Temporary"/>
    <n v="0"/>
    <n v="0"/>
    <n v="0"/>
    <n v="0"/>
    <n v="30297.75"/>
    <n v="-30297.75"/>
    <n v="1645"/>
    <x v="85"/>
  </r>
  <r>
    <x v="0"/>
    <s v="-"/>
    <x v="87"/>
    <x v="8"/>
    <s v="19"/>
    <s v="200"/>
    <s v="450"/>
    <s v=""/>
    <s v="5100"/>
    <s v="Overtime"/>
    <n v="22000"/>
    <n v="0"/>
    <n v="22000"/>
    <n v="0"/>
    <n v="10803.7"/>
    <n v="11196.3"/>
    <n v="2810.68"/>
    <x v="85"/>
  </r>
  <r>
    <x v="0"/>
    <s v="-"/>
    <x v="87"/>
    <x v="8"/>
    <s v="19"/>
    <s v="200"/>
    <s v="450"/>
    <s v=""/>
    <s v="5200_105"/>
    <s v="Other Personal Services Special Duty"/>
    <n v="1500"/>
    <n v="0"/>
    <n v="1500"/>
    <n v="0"/>
    <n v="0"/>
    <n v="1500"/>
    <n v="0"/>
    <x v="85"/>
  </r>
  <r>
    <x v="0"/>
    <s v="-"/>
    <x v="87"/>
    <x v="8"/>
    <s v="19"/>
    <s v="200"/>
    <s v="450"/>
    <s v=""/>
    <s v="5200_110"/>
    <s v="Other Personal Services On-Call"/>
    <n v="6000"/>
    <n v="0"/>
    <n v="6000"/>
    <n v="0"/>
    <n v="960"/>
    <n v="5040"/>
    <n v="930"/>
    <x v="85"/>
  </r>
  <r>
    <x v="0"/>
    <s v="-"/>
    <x v="87"/>
    <x v="8"/>
    <s v="19"/>
    <s v="200"/>
    <s v="450"/>
    <s v=""/>
    <s v="5200_115"/>
    <s v="Other Personal Services Other Compensation"/>
    <n v="10383"/>
    <n v="0"/>
    <n v="10383"/>
    <n v="0"/>
    <n v="1839.2"/>
    <n v="8543.7999999999993"/>
    <n v="207.2"/>
    <x v="85"/>
  </r>
  <r>
    <x v="0"/>
    <s v="-"/>
    <x v="87"/>
    <x v="8"/>
    <s v="19"/>
    <s v="200"/>
    <s v="450"/>
    <s v=""/>
    <s v="5200_120"/>
    <s v="Other Personal Services Shift Differential"/>
    <n v="500"/>
    <n v="0"/>
    <n v="500"/>
    <n v="0"/>
    <n v="0"/>
    <n v="500"/>
    <n v="0"/>
    <x v="85"/>
  </r>
  <r>
    <x v="0"/>
    <s v="-"/>
    <x v="87"/>
    <x v="8"/>
    <s v="19"/>
    <s v="200"/>
    <s v="450"/>
    <s v=""/>
    <s v="5200_125"/>
    <s v="Other Personal Services Taxable Reimbursements"/>
    <n v="0"/>
    <n v="0"/>
    <n v="0"/>
    <n v="0"/>
    <n v="0"/>
    <n v="0"/>
    <n v="0"/>
    <x v="85"/>
  </r>
  <r>
    <x v="0"/>
    <s v="-"/>
    <x v="87"/>
    <x v="8"/>
    <s v="19"/>
    <s v="200"/>
    <s v="450"/>
    <s v=""/>
    <s v="5200_130"/>
    <s v="Other Personal Services Allowance Taxable"/>
    <n v="0"/>
    <n v="0"/>
    <n v="0"/>
    <n v="0"/>
    <n v="1731.5"/>
    <n v="-1731.5"/>
    <n v="13.84"/>
    <x v="85"/>
  </r>
  <r>
    <x v="0"/>
    <s v="-"/>
    <x v="87"/>
    <x v="8"/>
    <s v="19"/>
    <s v="200"/>
    <s v="450"/>
    <s v=""/>
    <s v="5400_100"/>
    <s v="Employee Benefits FICA"/>
    <n v="27045"/>
    <n v="0"/>
    <n v="27045"/>
    <n v="0"/>
    <n v="12807.51"/>
    <n v="14237.49"/>
    <n v="2141.41"/>
    <x v="85"/>
  </r>
  <r>
    <x v="0"/>
    <s v="-"/>
    <x v="87"/>
    <x v="8"/>
    <s v="19"/>
    <s v="200"/>
    <s v="450"/>
    <s v=""/>
    <s v="5400_105"/>
    <s v="Employee Benefits Unemployment Insurance"/>
    <n v="0"/>
    <n v="0"/>
    <n v="0"/>
    <n v="0"/>
    <n v="0"/>
    <n v="0"/>
    <n v="0"/>
    <x v="85"/>
  </r>
  <r>
    <x v="0"/>
    <s v="-"/>
    <x v="87"/>
    <x v="8"/>
    <s v="19"/>
    <s v="200"/>
    <s v="450"/>
    <s v=""/>
    <s v="5400_115"/>
    <s v="Employee Benefits Retirement B"/>
    <n v="32325"/>
    <n v="0"/>
    <n v="32325"/>
    <n v="0"/>
    <n v="13949.35"/>
    <n v="18375.650000000001"/>
    <n v="3300.44"/>
    <x v="85"/>
  </r>
  <r>
    <x v="0"/>
    <s v="-"/>
    <x v="87"/>
    <x v="8"/>
    <s v="19"/>
    <s v="200"/>
    <s v="450"/>
    <s v=""/>
    <s v="5400_120"/>
    <s v="Employee Benefits Workers Compensation"/>
    <n v="7650"/>
    <n v="0"/>
    <n v="7650"/>
    <n v="0"/>
    <n v="5463.12"/>
    <n v="2186.88"/>
    <n v="910.52"/>
    <x v="85"/>
  </r>
  <r>
    <x v="0"/>
    <s v="-"/>
    <x v="87"/>
    <x v="8"/>
    <s v="19"/>
    <s v="200"/>
    <s v="450"/>
    <s v=""/>
    <s v="5400_125"/>
    <s v="Employee Benefits Health Insurance"/>
    <n v="62875"/>
    <n v="0"/>
    <n v="62875"/>
    <n v="0"/>
    <n v="0.91"/>
    <n v="62874.09"/>
    <n v="0"/>
    <x v="85"/>
  </r>
  <r>
    <x v="0"/>
    <s v="-"/>
    <x v="87"/>
    <x v="8"/>
    <s v="19"/>
    <s v="200"/>
    <s v="450"/>
    <s v=""/>
    <s v="5400_130"/>
    <s v="Employee Benefits Dental Insurance"/>
    <n v="3225"/>
    <n v="0"/>
    <n v="3225"/>
    <n v="0"/>
    <n v="1625.8"/>
    <n v="1599.2"/>
    <n v="246.84"/>
    <x v="85"/>
  </r>
  <r>
    <x v="0"/>
    <s v="-"/>
    <x v="87"/>
    <x v="8"/>
    <s v="19"/>
    <s v="200"/>
    <s v="450"/>
    <s v=""/>
    <s v="5400_135"/>
    <s v="Employee Benefits Life Insurance"/>
    <n v="525"/>
    <n v="0"/>
    <n v="525"/>
    <n v="0"/>
    <n v="1006.65"/>
    <n v="-481.65"/>
    <n v="181.25"/>
    <x v="85"/>
  </r>
  <r>
    <x v="0"/>
    <s v="-"/>
    <x v="87"/>
    <x v="8"/>
    <s v="19"/>
    <s v="200"/>
    <s v="450"/>
    <s v=""/>
    <s v="6000"/>
    <s v="Office Supplies"/>
    <n v="100"/>
    <n v="0"/>
    <n v="100"/>
    <n v="0"/>
    <n v="0"/>
    <n v="100"/>
    <n v="0"/>
    <x v="85"/>
  </r>
  <r>
    <x v="0"/>
    <s v="-"/>
    <x v="87"/>
    <x v="8"/>
    <s v="19"/>
    <s v="200"/>
    <s v="450"/>
    <s v=""/>
    <s v="6010"/>
    <s v="Computer Equipment"/>
    <n v="1000"/>
    <n v="0"/>
    <n v="1000"/>
    <n v="162.03"/>
    <n v="0"/>
    <n v="837.97"/>
    <n v="0"/>
    <x v="85"/>
  </r>
  <r>
    <x v="0"/>
    <s v="-"/>
    <x v="87"/>
    <x v="8"/>
    <s v="19"/>
    <s v="200"/>
    <s v="450"/>
    <s v=""/>
    <s v="6200"/>
    <s v="Medical Fees And Supplies"/>
    <n v="1000"/>
    <n v="0"/>
    <n v="1000"/>
    <n v="0"/>
    <n v="854"/>
    <n v="146"/>
    <n v="70"/>
    <x v="85"/>
  </r>
  <r>
    <x v="0"/>
    <s v="-"/>
    <x v="87"/>
    <x v="8"/>
    <s v="19"/>
    <s v="200"/>
    <s v="450"/>
    <s v=""/>
    <s v="6202"/>
    <s v="Printing/Copying/Paper Mgt"/>
    <n v="1000"/>
    <n v="0"/>
    <n v="1000"/>
    <n v="0"/>
    <n v="0"/>
    <n v="1000"/>
    <n v="0"/>
    <x v="85"/>
  </r>
  <r>
    <x v="0"/>
    <s v="-"/>
    <x v="87"/>
    <x v="8"/>
    <s v="19"/>
    <s v="200"/>
    <s v="450"/>
    <s v=""/>
    <s v="6206"/>
    <s v="Custodian Supplies"/>
    <n v="500"/>
    <n v="0"/>
    <n v="500"/>
    <n v="0"/>
    <n v="217.15"/>
    <n v="282.85000000000002"/>
    <n v="0"/>
    <x v="85"/>
  </r>
  <r>
    <x v="0"/>
    <s v="-"/>
    <x v="87"/>
    <x v="8"/>
    <s v="19"/>
    <s v="200"/>
    <s v="450"/>
    <s v=""/>
    <s v="6210"/>
    <s v="Small Tools and Equipment"/>
    <n v="4000"/>
    <n v="0"/>
    <n v="4000"/>
    <n v="0"/>
    <n v="624.61"/>
    <n v="3375.39"/>
    <n v="0"/>
    <x v="85"/>
  </r>
  <r>
    <x v="0"/>
    <s v="-"/>
    <x v="87"/>
    <x v="8"/>
    <s v="19"/>
    <s v="200"/>
    <s v="450"/>
    <s v=""/>
    <s v="6212"/>
    <s v="Fuel"/>
    <n v="17210"/>
    <n v="0"/>
    <n v="17210"/>
    <n v="0"/>
    <n v="6222.98"/>
    <n v="10987.02"/>
    <n v="932.33"/>
    <x v="85"/>
  </r>
  <r>
    <x v="0"/>
    <s v="-"/>
    <x v="87"/>
    <x v="8"/>
    <s v="19"/>
    <s v="200"/>
    <s v="450"/>
    <s v=""/>
    <s v="6214"/>
    <s v="Clothing And Uniforms"/>
    <n v="3000"/>
    <n v="0"/>
    <n v="3000"/>
    <n v="0"/>
    <n v="738.44"/>
    <n v="2261.56"/>
    <n v="0"/>
    <x v="85"/>
  </r>
  <r>
    <x v="0"/>
    <s v="-"/>
    <x v="87"/>
    <x v="8"/>
    <s v="19"/>
    <s v="200"/>
    <s v="450"/>
    <s v=""/>
    <s v="6292"/>
    <s v="Other Charges"/>
    <n v="0"/>
    <n v="0"/>
    <n v="0"/>
    <n v="0"/>
    <n v="0"/>
    <n v="0"/>
    <n v="0"/>
    <x v="85"/>
  </r>
  <r>
    <x v="0"/>
    <s v="-"/>
    <x v="87"/>
    <x v="8"/>
    <s v="19"/>
    <s v="200"/>
    <s v="450"/>
    <s v=""/>
    <s v="6300_100"/>
    <s v="Repair &amp; Maintenance Equipment  Parts"/>
    <n v="3500"/>
    <n v="0"/>
    <n v="3500"/>
    <n v="0"/>
    <n v="242.96"/>
    <n v="3257.04"/>
    <n v="0"/>
    <x v="85"/>
  </r>
  <r>
    <x v="0"/>
    <s v="-"/>
    <x v="87"/>
    <x v="8"/>
    <s v="19"/>
    <s v="200"/>
    <s v="450"/>
    <s v=""/>
    <s v="6300_110"/>
    <s v="Repair &amp; Maintenance Meter Parts"/>
    <n v="12000"/>
    <n v="0"/>
    <n v="12000"/>
    <n v="464.4"/>
    <n v="3423.97"/>
    <n v="8111.63"/>
    <n v="17.97"/>
    <x v="85"/>
  </r>
  <r>
    <x v="0"/>
    <s v="-"/>
    <x v="87"/>
    <x v="8"/>
    <s v="19"/>
    <s v="200"/>
    <s v="450"/>
    <s v=""/>
    <s v="6300_115"/>
    <s v="Repair &amp; Maintenance Signs"/>
    <n v="30000"/>
    <n v="0"/>
    <n v="30000"/>
    <n v="1374.21"/>
    <n v="15986.26"/>
    <n v="12639.53"/>
    <n v="605.1"/>
    <x v="85"/>
  </r>
  <r>
    <x v="0"/>
    <s v="-"/>
    <x v="87"/>
    <x v="8"/>
    <s v="19"/>
    <s v="200"/>
    <s v="450"/>
    <s v=""/>
    <s v="6300_140"/>
    <s v="Repair &amp; Maintenance Salt"/>
    <n v="10000"/>
    <n v="0"/>
    <n v="10000"/>
    <n v="0"/>
    <n v="2330.5"/>
    <n v="7669.5"/>
    <n v="2330.5"/>
    <x v="85"/>
  </r>
  <r>
    <x v="0"/>
    <s v="-"/>
    <x v="87"/>
    <x v="8"/>
    <s v="19"/>
    <s v="200"/>
    <s v="450"/>
    <s v=""/>
    <s v="6310"/>
    <s v="Pavement Markings"/>
    <n v="36000"/>
    <n v="8500"/>
    <n v="44500"/>
    <n v="0"/>
    <n v="24408.27"/>
    <n v="20091.73"/>
    <n v="0"/>
    <x v="85"/>
  </r>
  <r>
    <x v="0"/>
    <s v="-"/>
    <x v="87"/>
    <x v="8"/>
    <s v="19"/>
    <s v="200"/>
    <s v="450"/>
    <s v=""/>
    <s v="6320"/>
    <s v="Lot Maintenance"/>
    <n v="27000"/>
    <n v="0"/>
    <n v="27000"/>
    <n v="0"/>
    <n v="11637.5"/>
    <n v="15362.5"/>
    <n v="0"/>
    <x v="85"/>
  </r>
  <r>
    <x v="0"/>
    <s v="-"/>
    <x v="87"/>
    <x v="8"/>
    <s v="19"/>
    <s v="200"/>
    <s v="450"/>
    <s v=""/>
    <s v="6350"/>
    <s v="Legal Notice &amp; Advertising"/>
    <n v="400"/>
    <n v="0"/>
    <n v="400"/>
    <n v="0"/>
    <n v="0"/>
    <n v="400"/>
    <n v="0"/>
    <x v="85"/>
  </r>
  <r>
    <x v="0"/>
    <s v="-"/>
    <x v="87"/>
    <x v="8"/>
    <s v="19"/>
    <s v="200"/>
    <s v="450"/>
    <s v=""/>
    <s v="6400_100"/>
    <s v="Utilities Electricity"/>
    <n v="4000"/>
    <n v="0"/>
    <n v="4000"/>
    <n v="1569.37"/>
    <n v="1430.63"/>
    <n v="1000"/>
    <n v="296.98"/>
    <x v="85"/>
  </r>
  <r>
    <x v="0"/>
    <s v="-"/>
    <x v="87"/>
    <x v="8"/>
    <s v="19"/>
    <s v="200"/>
    <s v="450"/>
    <s v=""/>
    <s v="6400_117"/>
    <s v="Utilities Stormwater"/>
    <n v="2000"/>
    <n v="0"/>
    <n v="2000"/>
    <n v="0"/>
    <n v="694.92"/>
    <n v="1305.08"/>
    <n v="115.82"/>
    <x v="85"/>
  </r>
  <r>
    <x v="0"/>
    <s v="-"/>
    <x v="87"/>
    <x v="8"/>
    <s v="19"/>
    <s v="200"/>
    <s v="450"/>
    <s v=""/>
    <s v="6400_120"/>
    <s v="Utilities Rubbish Removal"/>
    <n v="1800"/>
    <n v="0"/>
    <n v="1800"/>
    <n v="0"/>
    <n v="0"/>
    <n v="1800"/>
    <n v="0"/>
    <x v="85"/>
  </r>
  <r>
    <x v="0"/>
    <s v="-"/>
    <x v="87"/>
    <x v="8"/>
    <s v="19"/>
    <s v="200"/>
    <s v="450"/>
    <s v=""/>
    <s v="6400_125"/>
    <s v="Utilities Telecommunications"/>
    <n v="2820"/>
    <n v="0"/>
    <n v="2820"/>
    <n v="300"/>
    <n v="833.73"/>
    <n v="1686.27"/>
    <n v="188.97"/>
    <x v="85"/>
  </r>
  <r>
    <x v="0"/>
    <s v="-"/>
    <x v="87"/>
    <x v="8"/>
    <s v="19"/>
    <s v="200"/>
    <s v="450"/>
    <s v=""/>
    <s v="6400_127"/>
    <s v="Utilities Cellular Communications"/>
    <n v="2500"/>
    <n v="0"/>
    <n v="2500"/>
    <n v="0"/>
    <n v="1022.79"/>
    <n v="1477.21"/>
    <n v="337.81"/>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0"/>
    <n v="9000"/>
    <n v="0"/>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0"/>
    <n v="500"/>
    <n v="0"/>
    <n v="0"/>
    <n v="500"/>
    <n v="0"/>
    <x v="85"/>
  </r>
  <r>
    <x v="0"/>
    <s v="-"/>
    <x v="87"/>
    <x v="8"/>
    <s v="19"/>
    <s v="200"/>
    <s v="450"/>
    <s v=""/>
    <s v="6800_170"/>
    <s v="Fees for Services  Engineering Services"/>
    <n v="53686"/>
    <n v="0"/>
    <n v="53686"/>
    <n v="0"/>
    <n v="12552.34"/>
    <n v="41133.660000000003"/>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5501.28"/>
    <n v="1198.72"/>
    <n v="916.88"/>
    <x v="85"/>
  </r>
  <r>
    <x v="0"/>
    <s v="-"/>
    <x v="87"/>
    <x v="8"/>
    <s v="19"/>
    <s v="200"/>
    <s v="450"/>
    <s v=""/>
    <s v="7230_115"/>
    <s v="Insurance Claims and Expenses"/>
    <n v="3700"/>
    <n v="0"/>
    <n v="3700"/>
    <n v="0"/>
    <n v="1290.3599999999999"/>
    <n v="2409.64"/>
    <n v="215.06"/>
    <x v="85"/>
  </r>
  <r>
    <x v="0"/>
    <s v="-"/>
    <x v="87"/>
    <x v="8"/>
    <s v="19"/>
    <s v="200"/>
    <s v="450"/>
    <s v=""/>
    <s v="7303"/>
    <s v="Regulatory and Bank Fees"/>
    <n v="18000"/>
    <n v="0"/>
    <n v="18000"/>
    <n v="0"/>
    <n v="10956.31"/>
    <n v="7043.69"/>
    <n v="1888.01"/>
    <x v="85"/>
  </r>
  <r>
    <x v="0"/>
    <s v="-"/>
    <x v="87"/>
    <x v="8"/>
    <s v="19"/>
    <s v="200"/>
    <s v="450"/>
    <s v=""/>
    <s v="7400"/>
    <s v="Debt Service Principal"/>
    <n v="20404"/>
    <n v="0"/>
    <n v="20404"/>
    <n v="0"/>
    <n v="9893.68"/>
    <n v="10510.32"/>
    <n v="5147.55"/>
    <x v="85"/>
  </r>
  <r>
    <x v="0"/>
    <s v="-"/>
    <x v="87"/>
    <x v="8"/>
    <s v="19"/>
    <s v="200"/>
    <s v="450"/>
    <s v=""/>
    <s v="7450"/>
    <s v="Debt Service Interest"/>
    <n v="5102"/>
    <n v="0"/>
    <n v="5102"/>
    <n v="0"/>
    <n v="365.85"/>
    <n v="4736.1499999999996"/>
    <n v="190.37"/>
    <x v="85"/>
  </r>
  <r>
    <x v="0"/>
    <s v="-"/>
    <x v="87"/>
    <x v="8"/>
    <s v="19"/>
    <s v="200"/>
    <s v="450"/>
    <s v=""/>
    <s v="7900_170"/>
    <s v="Interfund Transfer To General Fund - DPW  - Streets"/>
    <n v="0"/>
    <n v="0"/>
    <n v="0"/>
    <n v="0"/>
    <n v="80625"/>
    <n v="-80625"/>
    <n v="13437.5"/>
    <x v="85"/>
  </r>
  <r>
    <x v="0"/>
    <s v="-"/>
    <x v="87"/>
    <x v="8"/>
    <s v="19"/>
    <s v="200"/>
    <s v="450"/>
    <s v=""/>
    <s v="8005"/>
    <s v="Vehicle/Equipment Repairs"/>
    <n v="30000"/>
    <n v="0"/>
    <n v="30000"/>
    <n v="0"/>
    <n v="7141.75"/>
    <n v="22858.25"/>
    <n v="201.85"/>
    <x v="85"/>
  </r>
  <r>
    <x v="0"/>
    <s v="-"/>
    <x v="87"/>
    <x v="8"/>
    <s v="19"/>
    <s v="200"/>
    <s v="450"/>
    <s v=""/>
    <s v="8015"/>
    <s v="Indirect Fees"/>
    <n v="30500"/>
    <n v="0"/>
    <n v="30500"/>
    <n v="0"/>
    <n v="15957.48"/>
    <n v="14542.52"/>
    <n v="2659.58"/>
    <x v="85"/>
  </r>
  <r>
    <x v="0"/>
    <s v="-"/>
    <x v="87"/>
    <x v="8"/>
    <s v="19"/>
    <s v="200"/>
    <s v="450"/>
    <s v=""/>
    <s v="8016"/>
    <s v="Risk Management"/>
    <n v="900"/>
    <n v="0"/>
    <n v="900"/>
    <n v="0"/>
    <n v="386.88"/>
    <n v="513.12"/>
    <n v="64.48"/>
    <x v="85"/>
  </r>
  <r>
    <x v="0"/>
    <s v="-"/>
    <x v="87"/>
    <x v="8"/>
    <s v="19"/>
    <s v="200"/>
    <s v="450"/>
    <s v=""/>
    <s v="8050"/>
    <s v="Traffic To Police"/>
    <n v="0"/>
    <n v="0"/>
    <n v="0"/>
    <n v="0"/>
    <n v="100000.02"/>
    <n v="-100000.02"/>
    <n v="16666.669999999998"/>
    <x v="85"/>
  </r>
  <r>
    <x v="0"/>
    <s v="-"/>
    <x v="87"/>
    <x v="8"/>
    <s v="19"/>
    <s v="200"/>
    <s v="450"/>
    <s v=""/>
    <s v="8070"/>
    <s v="Dpw Adm Cost Allocation"/>
    <n v="28764"/>
    <n v="0"/>
    <n v="28764"/>
    <n v="0"/>
    <n v="14382.24"/>
    <n v="14381.76"/>
    <n v="2397.04"/>
    <x v="85"/>
  </r>
  <r>
    <x v="0"/>
    <s v="-"/>
    <x v="87"/>
    <x v="8"/>
    <s v="19"/>
    <s v="200"/>
    <s v="450"/>
    <s v=""/>
    <s v="8085"/>
    <s v="Payment in Lieu of Rent"/>
    <n v="29168"/>
    <n v="0"/>
    <n v="29168"/>
    <n v="0"/>
    <n v="14583.84"/>
    <n v="14584.16"/>
    <n v="2430.64"/>
    <x v="85"/>
  </r>
  <r>
    <x v="0"/>
    <s v="-"/>
    <x v="87"/>
    <x v="8"/>
    <s v="19"/>
    <s v="200"/>
    <s v="450"/>
    <s v=""/>
    <s v="9500_110"/>
    <s v="Capital Outlay Capital Expenditures"/>
    <n v="79500"/>
    <n v="-8500"/>
    <n v="71000"/>
    <n v="0"/>
    <n v="0"/>
    <n v="71000"/>
    <n v="0"/>
    <x v="85"/>
  </r>
  <r>
    <x v="0"/>
    <s v="-"/>
    <x v="88"/>
    <x v="8"/>
    <s v="19"/>
    <s v="200"/>
    <s v="451"/>
    <s v=""/>
    <s v="5000_100"/>
    <s v="Salaries and Wages Regular, Full Time"/>
    <n v="223682"/>
    <n v="0"/>
    <n v="223682"/>
    <n v="0"/>
    <n v="103659.92"/>
    <n v="120022.08"/>
    <n v="19680.189999999999"/>
    <x v="86"/>
  </r>
  <r>
    <x v="0"/>
    <s v="-"/>
    <x v="88"/>
    <x v="8"/>
    <s v="19"/>
    <s v="200"/>
    <s v="451"/>
    <s v=""/>
    <s v="5000_110"/>
    <s v="Salaries and Wages Regular Part Time"/>
    <n v="1000"/>
    <n v="0"/>
    <n v="1000"/>
    <n v="0"/>
    <n v="3372.45"/>
    <n v="-2372.4499999999998"/>
    <n v="752.48"/>
    <x v="86"/>
  </r>
  <r>
    <x v="0"/>
    <s v="-"/>
    <x v="88"/>
    <x v="8"/>
    <s v="19"/>
    <s v="200"/>
    <s v="451"/>
    <s v=""/>
    <s v="5100"/>
    <s v="Overtime"/>
    <n v="18600"/>
    <n v="0"/>
    <n v="18600"/>
    <n v="0"/>
    <n v="9226.74"/>
    <n v="9373.26"/>
    <n v="1499.85"/>
    <x v="86"/>
  </r>
  <r>
    <x v="0"/>
    <s v="-"/>
    <x v="88"/>
    <x v="8"/>
    <s v="19"/>
    <s v="200"/>
    <s v="451"/>
    <s v=""/>
    <s v="5200_110"/>
    <s v="Other Personal Services On-Call"/>
    <n v="2100"/>
    <n v="0"/>
    <n v="2100"/>
    <n v="0"/>
    <n v="895.95"/>
    <n v="1204.05"/>
    <n v="69.3"/>
    <x v="86"/>
  </r>
  <r>
    <x v="0"/>
    <s v="-"/>
    <x v="88"/>
    <x v="8"/>
    <s v="19"/>
    <s v="200"/>
    <s v="451"/>
    <s v=""/>
    <s v="5200_115"/>
    <s v="Other Personal Services Other Compensation"/>
    <n v="13000"/>
    <n v="0"/>
    <n v="13000"/>
    <n v="0"/>
    <n v="3636.79"/>
    <n v="9363.2099999999991"/>
    <n v="703.49"/>
    <x v="86"/>
  </r>
  <r>
    <x v="0"/>
    <s v="-"/>
    <x v="88"/>
    <x v="8"/>
    <s v="19"/>
    <s v="200"/>
    <s v="451"/>
    <s v=""/>
    <s v="5200_120"/>
    <s v="Other Personal Services Shift Differential"/>
    <n v="7000"/>
    <n v="0"/>
    <n v="7000"/>
    <n v="0"/>
    <n v="3511.33"/>
    <n v="3488.67"/>
    <n v="666.52"/>
    <x v="86"/>
  </r>
  <r>
    <x v="0"/>
    <s v="-"/>
    <x v="88"/>
    <x v="8"/>
    <s v="19"/>
    <s v="200"/>
    <s v="451"/>
    <s v=""/>
    <s v="5200_130"/>
    <s v="Other Personal Services Allowance Taxable"/>
    <n v="0"/>
    <n v="0"/>
    <n v="0"/>
    <n v="0"/>
    <n v="1769.19"/>
    <n v="-1769.19"/>
    <n v="13.84"/>
    <x v="86"/>
  </r>
  <r>
    <x v="0"/>
    <s v="-"/>
    <x v="88"/>
    <x v="8"/>
    <s v="19"/>
    <s v="200"/>
    <s v="451"/>
    <s v=""/>
    <s v="5400_100"/>
    <s v="Employee Benefits FICA"/>
    <n v="18750"/>
    <n v="0"/>
    <n v="18750"/>
    <n v="0"/>
    <n v="9238.99"/>
    <n v="9511.01"/>
    <n v="1711.72"/>
    <x v="86"/>
  </r>
  <r>
    <x v="0"/>
    <s v="-"/>
    <x v="88"/>
    <x v="8"/>
    <s v="19"/>
    <s v="200"/>
    <s v="451"/>
    <s v=""/>
    <s v="5400_105"/>
    <s v="Employee Benefits Unemployment Insurance"/>
    <n v="300"/>
    <n v="0"/>
    <n v="300"/>
    <n v="0"/>
    <n v="0"/>
    <n v="300"/>
    <n v="0"/>
    <x v="86"/>
  </r>
  <r>
    <x v="0"/>
    <s v="-"/>
    <x v="88"/>
    <x v="8"/>
    <s v="19"/>
    <s v="200"/>
    <s v="451"/>
    <s v=""/>
    <s v="5400_115"/>
    <s v="Employee Benefits Retirement B"/>
    <n v="26500"/>
    <n v="0"/>
    <n v="26500"/>
    <n v="0"/>
    <n v="10595.12"/>
    <n v="15904.88"/>
    <n v="2578.0300000000002"/>
    <x v="86"/>
  </r>
  <r>
    <x v="0"/>
    <s v="-"/>
    <x v="88"/>
    <x v="8"/>
    <s v="19"/>
    <s v="200"/>
    <s v="451"/>
    <s v=""/>
    <s v="5400_120"/>
    <s v="Employee Benefits Workers Compensation"/>
    <n v="7361"/>
    <n v="0"/>
    <n v="7361"/>
    <n v="0"/>
    <n v="5463.12"/>
    <n v="1897.88"/>
    <n v="910.52"/>
    <x v="86"/>
  </r>
  <r>
    <x v="0"/>
    <s v="-"/>
    <x v="88"/>
    <x v="8"/>
    <s v="19"/>
    <s v="200"/>
    <s v="451"/>
    <s v=""/>
    <s v="5400_125"/>
    <s v="Employee Benefits Health Insurance"/>
    <n v="57884"/>
    <n v="0"/>
    <n v="57884"/>
    <n v="0"/>
    <n v="2567.9899999999998"/>
    <n v="55316.01"/>
    <n v="415.88"/>
    <x v="86"/>
  </r>
  <r>
    <x v="0"/>
    <s v="-"/>
    <x v="88"/>
    <x v="8"/>
    <s v="19"/>
    <s v="200"/>
    <s v="451"/>
    <s v=""/>
    <s v="5400_130"/>
    <s v="Employee Benefits Dental Insurance"/>
    <n v="3300"/>
    <n v="0"/>
    <n v="3300"/>
    <n v="0"/>
    <n v="1214.42"/>
    <n v="2085.58"/>
    <n v="194.26"/>
    <x v="86"/>
  </r>
  <r>
    <x v="0"/>
    <s v="-"/>
    <x v="88"/>
    <x v="8"/>
    <s v="19"/>
    <s v="200"/>
    <s v="451"/>
    <s v=""/>
    <s v="5400_135"/>
    <s v="Employee Benefits Life Insurance"/>
    <n v="370"/>
    <n v="0"/>
    <n v="370"/>
    <n v="0"/>
    <n v="849.24"/>
    <n v="-479.24"/>
    <n v="163.16"/>
    <x v="86"/>
  </r>
  <r>
    <x v="0"/>
    <s v="-"/>
    <x v="88"/>
    <x v="8"/>
    <s v="19"/>
    <s v="200"/>
    <s v="451"/>
    <s v=""/>
    <s v="6000"/>
    <s v="Office Supplies"/>
    <n v="1000"/>
    <n v="0"/>
    <n v="1000"/>
    <n v="0"/>
    <n v="691.79"/>
    <n v="308.20999999999998"/>
    <n v="262.94"/>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0"/>
    <n v="7500"/>
    <n v="0"/>
    <n v="4737.74"/>
    <n v="2762.26"/>
    <n v="27"/>
    <x v="86"/>
  </r>
  <r>
    <x v="0"/>
    <s v="-"/>
    <x v="88"/>
    <x v="8"/>
    <s v="19"/>
    <s v="200"/>
    <s v="451"/>
    <s v=""/>
    <s v="6205"/>
    <s v="Cash  Short"/>
    <n v="1000"/>
    <n v="0"/>
    <n v="1000"/>
    <n v="0"/>
    <n v="440.54"/>
    <n v="559.46"/>
    <n v="208.63"/>
    <x v="86"/>
  </r>
  <r>
    <x v="0"/>
    <s v="-"/>
    <x v="88"/>
    <x v="8"/>
    <s v="19"/>
    <s v="200"/>
    <s v="451"/>
    <s v=""/>
    <s v="6206"/>
    <s v="Custodian Supplies"/>
    <n v="7000"/>
    <n v="0"/>
    <n v="7000"/>
    <n v="0"/>
    <n v="694.36"/>
    <n v="6305.64"/>
    <n v="28.44"/>
    <x v="86"/>
  </r>
  <r>
    <x v="0"/>
    <s v="-"/>
    <x v="88"/>
    <x v="8"/>
    <s v="19"/>
    <s v="200"/>
    <s v="451"/>
    <s v=""/>
    <s v="6210"/>
    <s v="Small Tools and Equipment"/>
    <n v="1000"/>
    <n v="0"/>
    <n v="1000"/>
    <n v="0"/>
    <n v="76.55"/>
    <n v="923.45"/>
    <n v="0"/>
    <x v="86"/>
  </r>
  <r>
    <x v="0"/>
    <s v="-"/>
    <x v="88"/>
    <x v="8"/>
    <s v="19"/>
    <s v="200"/>
    <s v="451"/>
    <s v=""/>
    <s v="6212"/>
    <s v="Fuel"/>
    <n v="1000"/>
    <n v="0"/>
    <n v="1000"/>
    <n v="0"/>
    <n v="253.25"/>
    <n v="746.75"/>
    <n v="36.159999999999997"/>
    <x v="86"/>
  </r>
  <r>
    <x v="0"/>
    <s v="-"/>
    <x v="88"/>
    <x v="8"/>
    <s v="19"/>
    <s v="200"/>
    <s v="451"/>
    <s v=""/>
    <s v="6214"/>
    <s v="Clothing And Uniforms"/>
    <n v="3000"/>
    <n v="0"/>
    <n v="3000"/>
    <n v="0"/>
    <n v="215"/>
    <n v="2785"/>
    <n v="0"/>
    <x v="86"/>
  </r>
  <r>
    <x v="0"/>
    <s v="-"/>
    <x v="88"/>
    <x v="8"/>
    <s v="19"/>
    <s v="200"/>
    <s v="451"/>
    <s v=""/>
    <s v="6300_100"/>
    <s v="Repair &amp; Maintenance Equipment  Parts"/>
    <n v="15000"/>
    <n v="0"/>
    <n v="15000"/>
    <n v="2295.2800000000002"/>
    <n v="6413.81"/>
    <n v="6290.91"/>
    <n v="0"/>
    <x v="86"/>
  </r>
  <r>
    <x v="0"/>
    <s v="-"/>
    <x v="88"/>
    <x v="8"/>
    <s v="19"/>
    <s v="200"/>
    <s v="451"/>
    <s v=""/>
    <s v="6300_140"/>
    <s v="Repair &amp; Maintenance Salt"/>
    <n v="2000"/>
    <n v="0"/>
    <n v="2000"/>
    <n v="454.93"/>
    <n v="745.07"/>
    <n v="800"/>
    <n v="745.07"/>
    <x v="86"/>
  </r>
  <r>
    <x v="0"/>
    <s v="-"/>
    <x v="88"/>
    <x v="8"/>
    <s v="19"/>
    <s v="200"/>
    <s v="451"/>
    <s v=""/>
    <s v="6300_170"/>
    <s v="Repair &amp; Maintenance Buildings"/>
    <n v="3000"/>
    <n v="0"/>
    <n v="3000"/>
    <n v="0"/>
    <n v="0"/>
    <n v="3000"/>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0"/>
    <n v="50000"/>
    <n v="26095.24"/>
    <n v="19504.759999999998"/>
    <n v="4400"/>
    <n v="4414.25"/>
    <x v="86"/>
  </r>
  <r>
    <x v="0"/>
    <s v="-"/>
    <x v="88"/>
    <x v="8"/>
    <s v="19"/>
    <s v="200"/>
    <s v="451"/>
    <s v=""/>
    <s v="6400_115"/>
    <s v="Utilities Water/Wastewater"/>
    <n v="300"/>
    <n v="0"/>
    <n v="300"/>
    <n v="0"/>
    <n v="124.82"/>
    <n v="175.18"/>
    <n v="26.82"/>
    <x v="86"/>
  </r>
  <r>
    <x v="0"/>
    <s v="-"/>
    <x v="88"/>
    <x v="8"/>
    <s v="19"/>
    <s v="200"/>
    <s v="451"/>
    <s v=""/>
    <s v="6400_117"/>
    <s v="Utilities Stormwater"/>
    <n v="820"/>
    <n v="0"/>
    <n v="820"/>
    <n v="0"/>
    <n v="327.42"/>
    <n v="492.58"/>
    <n v="54.57"/>
    <x v="86"/>
  </r>
  <r>
    <x v="0"/>
    <s v="-"/>
    <x v="88"/>
    <x v="8"/>
    <s v="19"/>
    <s v="200"/>
    <s v="451"/>
    <s v=""/>
    <s v="6400_120"/>
    <s v="Utilities Rubbish Removal"/>
    <n v="1440"/>
    <n v="0"/>
    <n v="1440"/>
    <n v="0"/>
    <n v="1346.41"/>
    <n v="93.59"/>
    <n v="225.86"/>
    <x v="86"/>
  </r>
  <r>
    <x v="0"/>
    <s v="-"/>
    <x v="88"/>
    <x v="8"/>
    <s v="19"/>
    <s v="200"/>
    <s v="451"/>
    <s v=""/>
    <s v="6400_125"/>
    <s v="Utilities Telecommunications"/>
    <n v="500"/>
    <n v="0"/>
    <n v="500"/>
    <n v="139.35"/>
    <n v="430.02"/>
    <n v="-69.37"/>
    <n v="93.27"/>
    <x v="86"/>
  </r>
  <r>
    <x v="0"/>
    <s v="-"/>
    <x v="88"/>
    <x v="8"/>
    <s v="19"/>
    <s v="200"/>
    <s v="451"/>
    <s v=""/>
    <s v="6400_127"/>
    <s v="Utilities Cellular Communications"/>
    <n v="3400"/>
    <n v="0"/>
    <n v="3400"/>
    <n v="54.55"/>
    <n v="701.3"/>
    <n v="2644.15"/>
    <n v="222.54"/>
    <x v="86"/>
  </r>
  <r>
    <x v="0"/>
    <s v="-"/>
    <x v="88"/>
    <x v="8"/>
    <s v="19"/>
    <s v="200"/>
    <s v="451"/>
    <s v=""/>
    <s v="6500_103"/>
    <s v="Professional and Consultant Services Security Contracts"/>
    <n v="40000"/>
    <n v="0"/>
    <n v="40000"/>
    <n v="2675.97"/>
    <n v="12980.4"/>
    <n v="24343.63"/>
    <n v="2600.6799999999998"/>
    <x v="86"/>
  </r>
  <r>
    <x v="0"/>
    <s v="-"/>
    <x v="88"/>
    <x v="8"/>
    <s v="19"/>
    <s v="200"/>
    <s v="451"/>
    <s v=""/>
    <s v="6500_118"/>
    <s v="Professional and Consultant Services Contractual Services"/>
    <n v="11500"/>
    <n v="0"/>
    <n v="11500"/>
    <n v="0"/>
    <n v="951"/>
    <n v="10549"/>
    <n v="0"/>
    <x v="86"/>
  </r>
  <r>
    <x v="0"/>
    <s v="-"/>
    <x v="88"/>
    <x v="8"/>
    <s v="19"/>
    <s v="200"/>
    <s v="451"/>
    <s v=""/>
    <s v="6500_121"/>
    <s v="Professional and Consultant Services Contractual Snow Removal"/>
    <n v="10000"/>
    <n v="0"/>
    <n v="10000"/>
    <n v="0"/>
    <n v="0"/>
    <n v="10000"/>
    <n v="0"/>
    <x v="86"/>
  </r>
  <r>
    <x v="0"/>
    <s v="-"/>
    <x v="88"/>
    <x v="8"/>
    <s v="19"/>
    <s v="200"/>
    <s v="451"/>
    <s v=""/>
    <s v="6500_142"/>
    <s v="Professional and Consultant Services Marketing and Promotion"/>
    <n v="100"/>
    <n v="0"/>
    <n v="100"/>
    <n v="0"/>
    <n v="0"/>
    <n v="100"/>
    <n v="0"/>
    <x v="86"/>
  </r>
  <r>
    <x v="0"/>
    <s v="-"/>
    <x v="88"/>
    <x v="8"/>
    <s v="19"/>
    <s v="200"/>
    <s v="451"/>
    <s v=""/>
    <s v="6600"/>
    <s v="Maintenance Contracts"/>
    <n v="17500"/>
    <n v="0"/>
    <n v="17500"/>
    <n v="1370"/>
    <n v="10862.93"/>
    <n v="5267.07"/>
    <n v="0"/>
    <x v="86"/>
  </r>
  <r>
    <x v="0"/>
    <s v="-"/>
    <x v="88"/>
    <x v="8"/>
    <s v="19"/>
    <s v="200"/>
    <s v="451"/>
    <s v=""/>
    <s v="6615"/>
    <s v="Property Repairs"/>
    <n v="5000"/>
    <n v="0"/>
    <n v="5000"/>
    <n v="0"/>
    <n v="3091.96"/>
    <n v="1908.04"/>
    <n v="883.65"/>
    <x v="86"/>
  </r>
  <r>
    <x v="0"/>
    <s v="-"/>
    <x v="88"/>
    <x v="8"/>
    <s v="19"/>
    <s v="200"/>
    <s v="451"/>
    <s v=""/>
    <s v="6700_100"/>
    <s v="Travel &amp; Training Education"/>
    <n v="500"/>
    <n v="0"/>
    <n v="500"/>
    <n v="0"/>
    <n v="200"/>
    <n v="300"/>
    <n v="0"/>
    <x v="86"/>
  </r>
  <r>
    <x v="0"/>
    <s v="-"/>
    <x v="88"/>
    <x v="8"/>
    <s v="19"/>
    <s v="200"/>
    <s v="451"/>
    <s v=""/>
    <s v="6700_105"/>
    <s v="Travel &amp; Training Special Training"/>
    <n v="500"/>
    <n v="0"/>
    <n v="500"/>
    <n v="0"/>
    <n v="0"/>
    <n v="500"/>
    <n v="0"/>
    <x v="86"/>
  </r>
  <r>
    <x v="0"/>
    <s v="-"/>
    <x v="88"/>
    <x v="8"/>
    <s v="19"/>
    <s v="200"/>
    <s v="451"/>
    <s v=""/>
    <s v="6700_110"/>
    <s v="Travel &amp; Training Travel Expense"/>
    <n v="500"/>
    <n v="0"/>
    <n v="500"/>
    <n v="0"/>
    <n v="0"/>
    <n v="500"/>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8"/>
    <n v="-8"/>
    <n v="8"/>
    <x v="86"/>
  </r>
  <r>
    <x v="0"/>
    <s v="-"/>
    <x v="88"/>
    <x v="8"/>
    <s v="19"/>
    <s v="200"/>
    <s v="451"/>
    <s v=""/>
    <s v="7230_105"/>
    <s v="Insurance General"/>
    <n v="8004"/>
    <n v="0"/>
    <n v="8004"/>
    <n v="0"/>
    <n v="6441.9"/>
    <n v="1562.1"/>
    <n v="1073.6500000000001"/>
    <x v="86"/>
  </r>
  <r>
    <x v="0"/>
    <s v="-"/>
    <x v="88"/>
    <x v="8"/>
    <s v="19"/>
    <s v="200"/>
    <s v="451"/>
    <s v=""/>
    <s v="7230_115"/>
    <s v="Insurance Claims and Expenses"/>
    <n v="4400"/>
    <n v="0"/>
    <n v="4400"/>
    <n v="0"/>
    <n v="1419.06"/>
    <n v="2980.94"/>
    <n v="236.51"/>
    <x v="86"/>
  </r>
  <r>
    <x v="0"/>
    <s v="-"/>
    <x v="88"/>
    <x v="8"/>
    <s v="19"/>
    <s v="200"/>
    <s v="451"/>
    <s v=""/>
    <s v="7400"/>
    <s v="Debt Service Principal"/>
    <n v="24587"/>
    <n v="0"/>
    <n v="24587"/>
    <n v="0"/>
    <n v="32435.34"/>
    <n v="-7848.34"/>
    <n v="3313.57"/>
    <x v="86"/>
  </r>
  <r>
    <x v="0"/>
    <s v="-"/>
    <x v="88"/>
    <x v="8"/>
    <s v="19"/>
    <s v="200"/>
    <s v="451"/>
    <s v=""/>
    <s v="7450"/>
    <s v="Debt Service Interest"/>
    <n v="4920"/>
    <n v="0"/>
    <n v="4920"/>
    <n v="0"/>
    <n v="1933.92"/>
    <n v="2986.08"/>
    <n v="279.22000000000003"/>
    <x v="86"/>
  </r>
  <r>
    <x v="0"/>
    <s v="-"/>
    <x v="88"/>
    <x v="8"/>
    <s v="19"/>
    <s v="200"/>
    <s v="451"/>
    <s v=""/>
    <s v="7900_170"/>
    <s v="Interfund Transfer To General Fund - DPW  - Streets"/>
    <n v="0"/>
    <n v="0"/>
    <n v="0"/>
    <n v="0"/>
    <n v="10750.02"/>
    <n v="-10750.02"/>
    <n v="1791.67"/>
    <x v="86"/>
  </r>
  <r>
    <x v="0"/>
    <s v="-"/>
    <x v="88"/>
    <x v="8"/>
    <s v="19"/>
    <s v="200"/>
    <s v="451"/>
    <s v=""/>
    <s v="8005"/>
    <s v="Vehicle/Equipment Repairs"/>
    <n v="500"/>
    <n v="0"/>
    <n v="500"/>
    <n v="0"/>
    <n v="73.430000000000007"/>
    <n v="426.57"/>
    <n v="0"/>
    <x v="86"/>
  </r>
  <r>
    <x v="0"/>
    <s v="-"/>
    <x v="88"/>
    <x v="8"/>
    <s v="19"/>
    <s v="200"/>
    <s v="451"/>
    <s v=""/>
    <s v="8015"/>
    <s v="Indirect Fees"/>
    <n v="21900"/>
    <n v="0"/>
    <n v="21900"/>
    <n v="0"/>
    <n v="12769.26"/>
    <n v="9130.74"/>
    <n v="2128.21"/>
    <x v="86"/>
  </r>
  <r>
    <x v="0"/>
    <s v="-"/>
    <x v="88"/>
    <x v="8"/>
    <s v="19"/>
    <s v="200"/>
    <s v="451"/>
    <s v=""/>
    <s v="8016"/>
    <s v="Risk Management"/>
    <n v="900"/>
    <n v="0"/>
    <n v="900"/>
    <n v="0"/>
    <n v="406.44"/>
    <n v="493.56"/>
    <n v="67.739999999999995"/>
    <x v="86"/>
  </r>
  <r>
    <x v="0"/>
    <s v="-"/>
    <x v="88"/>
    <x v="8"/>
    <s v="19"/>
    <s v="200"/>
    <s v="451"/>
    <s v=""/>
    <s v="8070"/>
    <s v="Dpw Adm Cost Allocation"/>
    <n v="4264"/>
    <n v="0"/>
    <n v="4264"/>
    <n v="0"/>
    <n v="2237.2199999999998"/>
    <n v="2026.78"/>
    <n v="372.87"/>
    <x v="86"/>
  </r>
  <r>
    <x v="0"/>
    <s v="-"/>
    <x v="88"/>
    <x v="8"/>
    <s v="19"/>
    <s v="200"/>
    <s v="451"/>
    <s v=""/>
    <s v="9500"/>
    <s v="Capital Outlay"/>
    <n v="60000"/>
    <n v="0"/>
    <n v="60000"/>
    <n v="5348.34"/>
    <n v="0"/>
    <n v="54651.66"/>
    <n v="0"/>
    <x v="86"/>
  </r>
  <r>
    <x v="0"/>
    <s v="-"/>
    <x v="89"/>
    <x v="8"/>
    <s v="19"/>
    <s v="200"/>
    <s v="452"/>
    <s v=""/>
    <s v="5000_100"/>
    <s v="Salaries and Wages Regular, Full Time"/>
    <n v="290256"/>
    <n v="0"/>
    <n v="290256"/>
    <n v="0"/>
    <n v="138915.65"/>
    <n v="151340.35"/>
    <n v="26641.11"/>
    <x v="87"/>
  </r>
  <r>
    <x v="0"/>
    <s v="-"/>
    <x v="89"/>
    <x v="8"/>
    <s v="19"/>
    <s v="200"/>
    <s v="452"/>
    <s v=""/>
    <s v="5000_110"/>
    <s v="Salaries and Wages Regular Part Time"/>
    <n v="5000"/>
    <n v="0"/>
    <n v="5000"/>
    <n v="0"/>
    <n v="3190.41"/>
    <n v="1809.59"/>
    <n v="655.84"/>
    <x v="87"/>
  </r>
  <r>
    <x v="0"/>
    <s v="-"/>
    <x v="89"/>
    <x v="8"/>
    <s v="19"/>
    <s v="200"/>
    <s v="452"/>
    <s v=""/>
    <s v="5100"/>
    <s v="Overtime"/>
    <n v="35000"/>
    <n v="0"/>
    <n v="35000"/>
    <n v="0"/>
    <n v="17080.93"/>
    <n v="17919.07"/>
    <n v="3115.49"/>
    <x v="87"/>
  </r>
  <r>
    <x v="0"/>
    <s v="-"/>
    <x v="89"/>
    <x v="8"/>
    <s v="19"/>
    <s v="200"/>
    <s v="452"/>
    <s v=""/>
    <s v="5200_110"/>
    <s v="Other Personal Services On-Call"/>
    <n v="5850"/>
    <n v="0"/>
    <n v="5850"/>
    <n v="0"/>
    <n v="2700"/>
    <n v="3150"/>
    <n v="660"/>
    <x v="87"/>
  </r>
  <r>
    <x v="0"/>
    <s v="-"/>
    <x v="89"/>
    <x v="8"/>
    <s v="19"/>
    <s v="200"/>
    <s v="452"/>
    <s v=""/>
    <s v="5200_115"/>
    <s v="Other Personal Services Other Compensation"/>
    <n v="24000"/>
    <n v="0"/>
    <n v="24000"/>
    <n v="0"/>
    <n v="9573.4699999999993"/>
    <n v="14426.53"/>
    <n v="2518.79"/>
    <x v="87"/>
  </r>
  <r>
    <x v="0"/>
    <s v="-"/>
    <x v="89"/>
    <x v="8"/>
    <s v="19"/>
    <s v="200"/>
    <s v="452"/>
    <s v=""/>
    <s v="5200_120"/>
    <s v="Other Personal Services Shift Differential"/>
    <n v="12000"/>
    <n v="0"/>
    <n v="12000"/>
    <n v="0"/>
    <n v="5725.2"/>
    <n v="6274.8"/>
    <n v="1113.28"/>
    <x v="87"/>
  </r>
  <r>
    <x v="0"/>
    <s v="-"/>
    <x v="89"/>
    <x v="8"/>
    <s v="19"/>
    <s v="200"/>
    <s v="452"/>
    <s v=""/>
    <s v="5200_130"/>
    <s v="Other Personal Services Allowance Taxable"/>
    <n v="0"/>
    <n v="0"/>
    <n v="0"/>
    <n v="0"/>
    <n v="2392.7600000000002"/>
    <n v="-2392.7600000000002"/>
    <n v="13.84"/>
    <x v="87"/>
  </r>
  <r>
    <x v="0"/>
    <s v="-"/>
    <x v="89"/>
    <x v="8"/>
    <s v="19"/>
    <s v="200"/>
    <s v="452"/>
    <s v=""/>
    <s v="5400_100"/>
    <s v="Employee Benefits FICA"/>
    <n v="26921"/>
    <n v="0"/>
    <n v="26921"/>
    <n v="0"/>
    <n v="13271.06"/>
    <n v="13649.94"/>
    <n v="2563.0700000000002"/>
    <x v="87"/>
  </r>
  <r>
    <x v="0"/>
    <s v="-"/>
    <x v="89"/>
    <x v="8"/>
    <s v="19"/>
    <s v="200"/>
    <s v="452"/>
    <s v=""/>
    <s v="5400_105"/>
    <s v="Employee Benefits Unemployment Insurance"/>
    <n v="0"/>
    <n v="0"/>
    <n v="0"/>
    <n v="0"/>
    <n v="0"/>
    <n v="0"/>
    <n v="0"/>
    <x v="87"/>
  </r>
  <r>
    <x v="0"/>
    <s v="-"/>
    <x v="89"/>
    <x v="8"/>
    <s v="19"/>
    <s v="200"/>
    <s v="452"/>
    <s v=""/>
    <s v="5400_115"/>
    <s v="Employee Benefits Retirement B"/>
    <n v="35000"/>
    <n v="0"/>
    <n v="35000"/>
    <n v="0"/>
    <n v="16140.1"/>
    <n v="18859.900000000001"/>
    <n v="3927.82"/>
    <x v="87"/>
  </r>
  <r>
    <x v="0"/>
    <s v="-"/>
    <x v="89"/>
    <x v="8"/>
    <s v="19"/>
    <s v="200"/>
    <s v="452"/>
    <s v=""/>
    <s v="5400_120"/>
    <s v="Employee Benefits Workers Compensation"/>
    <n v="9000"/>
    <n v="0"/>
    <n v="9000"/>
    <n v="0"/>
    <n v="5463.12"/>
    <n v="3536.88"/>
    <n v="910.52"/>
    <x v="87"/>
  </r>
  <r>
    <x v="0"/>
    <s v="-"/>
    <x v="89"/>
    <x v="8"/>
    <s v="19"/>
    <s v="200"/>
    <s v="452"/>
    <s v=""/>
    <s v="5400_125"/>
    <s v="Employee Benefits Health Insurance"/>
    <n v="100750"/>
    <n v="0"/>
    <n v="100750"/>
    <n v="0"/>
    <n v="5337.81"/>
    <n v="95412.19"/>
    <n v="1024.47"/>
    <x v="87"/>
  </r>
  <r>
    <x v="0"/>
    <s v="-"/>
    <x v="89"/>
    <x v="8"/>
    <s v="19"/>
    <s v="200"/>
    <s v="452"/>
    <s v=""/>
    <s v="5400_130"/>
    <s v="Employee Benefits Dental Insurance"/>
    <n v="4202"/>
    <n v="0"/>
    <n v="4202"/>
    <n v="0"/>
    <n v="1957.64"/>
    <n v="2244.36"/>
    <n v="297.89"/>
    <x v="87"/>
  </r>
  <r>
    <x v="0"/>
    <s v="-"/>
    <x v="89"/>
    <x v="8"/>
    <s v="19"/>
    <s v="200"/>
    <s v="452"/>
    <s v=""/>
    <s v="5400_135"/>
    <s v="Employee Benefits Life Insurance"/>
    <n v="593"/>
    <n v="0"/>
    <n v="593"/>
    <n v="0"/>
    <n v="1063.3900000000001"/>
    <n v="-470.39"/>
    <n v="207.94"/>
    <x v="87"/>
  </r>
  <r>
    <x v="0"/>
    <s v="-"/>
    <x v="89"/>
    <x v="8"/>
    <s v="19"/>
    <s v="200"/>
    <s v="452"/>
    <s v=""/>
    <s v="6000"/>
    <s v="Office Supplies"/>
    <n v="2500"/>
    <n v="0"/>
    <n v="2500"/>
    <n v="365.34"/>
    <n v="1753.29"/>
    <n v="381.37"/>
    <n v="178.43"/>
    <x v="87"/>
  </r>
  <r>
    <x v="0"/>
    <s v="-"/>
    <x v="89"/>
    <x v="8"/>
    <s v="19"/>
    <s v="200"/>
    <s v="452"/>
    <s v=""/>
    <s v="6010"/>
    <s v="Computer Equipment"/>
    <n v="1000"/>
    <n v="0"/>
    <n v="1000"/>
    <n v="0"/>
    <n v="189.52"/>
    <n v="810.48"/>
    <n v="0"/>
    <x v="87"/>
  </r>
  <r>
    <x v="0"/>
    <s v="-"/>
    <x v="89"/>
    <x v="8"/>
    <s v="19"/>
    <s v="200"/>
    <s v="452"/>
    <s v=""/>
    <s v="6202"/>
    <s v="Printing/Copying/Paper Mgt"/>
    <n v="7000"/>
    <n v="0"/>
    <n v="7000"/>
    <n v="0"/>
    <n v="3911.13"/>
    <n v="3088.87"/>
    <n v="0"/>
    <x v="87"/>
  </r>
  <r>
    <x v="0"/>
    <s v="-"/>
    <x v="89"/>
    <x v="8"/>
    <s v="19"/>
    <s v="200"/>
    <s v="452"/>
    <s v=""/>
    <s v="6205"/>
    <s v="Cash  Short"/>
    <n v="2000"/>
    <n v="0"/>
    <n v="2000"/>
    <n v="0"/>
    <n v="0"/>
    <n v="2000"/>
    <n v="0"/>
    <x v="87"/>
  </r>
  <r>
    <x v="0"/>
    <s v="-"/>
    <x v="89"/>
    <x v="8"/>
    <s v="19"/>
    <s v="200"/>
    <s v="452"/>
    <s v=""/>
    <s v="6206"/>
    <s v="Custodian Supplies"/>
    <n v="1500"/>
    <n v="0"/>
    <n v="1500"/>
    <n v="351.83"/>
    <n v="755.62"/>
    <n v="392.55"/>
    <n v="68.2"/>
    <x v="87"/>
  </r>
  <r>
    <x v="0"/>
    <s v="-"/>
    <x v="89"/>
    <x v="8"/>
    <s v="19"/>
    <s v="200"/>
    <s v="452"/>
    <s v=""/>
    <s v="6210"/>
    <s v="Small Tools and Equipment"/>
    <n v="500"/>
    <n v="0"/>
    <n v="500"/>
    <n v="0"/>
    <n v="0"/>
    <n v="500"/>
    <n v="0"/>
    <x v="87"/>
  </r>
  <r>
    <x v="0"/>
    <s v="-"/>
    <x v="89"/>
    <x v="8"/>
    <s v="19"/>
    <s v="200"/>
    <s v="452"/>
    <s v=""/>
    <s v="6214"/>
    <s v="Clothing And Uniforms"/>
    <n v="3000"/>
    <n v="0"/>
    <n v="3000"/>
    <n v="0"/>
    <n v="974"/>
    <n v="2026"/>
    <n v="0"/>
    <x v="87"/>
  </r>
  <r>
    <x v="0"/>
    <s v="-"/>
    <x v="89"/>
    <x v="8"/>
    <s v="19"/>
    <s v="200"/>
    <s v="452"/>
    <s v=""/>
    <s v="6400_120"/>
    <s v="Utilities Rubbish Removal"/>
    <n v="0"/>
    <n v="900"/>
    <n v="900"/>
    <n v="193.07"/>
    <n v="639.01"/>
    <n v="67.92"/>
    <n v="106.93"/>
    <x v="87"/>
  </r>
  <r>
    <x v="0"/>
    <s v="-"/>
    <x v="89"/>
    <x v="8"/>
    <s v="19"/>
    <s v="200"/>
    <s v="452"/>
    <s v=""/>
    <s v="6400_125"/>
    <s v="Utilities Telecommunications"/>
    <n v="2800"/>
    <n v="0"/>
    <n v="2800"/>
    <n v="0"/>
    <n v="1378.85"/>
    <n v="1421.15"/>
    <n v="230.12"/>
    <x v="87"/>
  </r>
  <r>
    <x v="0"/>
    <s v="-"/>
    <x v="89"/>
    <x v="8"/>
    <s v="19"/>
    <s v="200"/>
    <s v="452"/>
    <s v=""/>
    <s v="6400_127"/>
    <s v="Utilities Cellular Communications"/>
    <n v="1000"/>
    <n v="0"/>
    <n v="1000"/>
    <n v="54.55"/>
    <n v="457.13"/>
    <n v="488.32"/>
    <n v="139.13999999999999"/>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0"/>
    <n v="500"/>
    <n v="0"/>
    <x v="87"/>
  </r>
  <r>
    <x v="0"/>
    <s v="-"/>
    <x v="89"/>
    <x v="8"/>
    <s v="19"/>
    <s v="200"/>
    <s v="452"/>
    <s v=""/>
    <s v="6700_105"/>
    <s v="Travel &amp; Training Special Training"/>
    <n v="250"/>
    <n v="0"/>
    <n v="250"/>
    <n v="0"/>
    <n v="0"/>
    <n v="250"/>
    <n v="0"/>
    <x v="87"/>
  </r>
  <r>
    <x v="0"/>
    <s v="-"/>
    <x v="89"/>
    <x v="8"/>
    <s v="19"/>
    <s v="200"/>
    <s v="452"/>
    <s v=""/>
    <s v="6700_110"/>
    <s v="Travel &amp; Training Travel Expense"/>
    <n v="1000"/>
    <n v="0"/>
    <n v="1000"/>
    <n v="0"/>
    <n v="635.64"/>
    <n v="364.36"/>
    <n v="104.53"/>
    <x v="87"/>
  </r>
  <r>
    <x v="0"/>
    <s v="-"/>
    <x v="89"/>
    <x v="8"/>
    <s v="19"/>
    <s v="200"/>
    <s v="452"/>
    <s v=""/>
    <s v="7303"/>
    <s v="Regulatory and Bank Fees"/>
    <n v="110000"/>
    <n v="0"/>
    <n v="110000"/>
    <n v="3000"/>
    <n v="4615.0600000000004"/>
    <n v="102384.94"/>
    <n v="1043.1600000000001"/>
    <x v="87"/>
  </r>
  <r>
    <x v="0"/>
    <s v="-"/>
    <x v="89"/>
    <x v="8"/>
    <s v="19"/>
    <s v="200"/>
    <s v="452"/>
    <s v=""/>
    <s v="7900_185"/>
    <s v="Interfund Transfer To Airport"/>
    <n v="0"/>
    <n v="0"/>
    <n v="0"/>
    <n v="0"/>
    <n v="0"/>
    <n v="0"/>
    <n v="0"/>
    <x v="87"/>
  </r>
  <r>
    <x v="0"/>
    <s v="-"/>
    <x v="89"/>
    <x v="8"/>
    <s v="19"/>
    <s v="200"/>
    <s v="452"/>
    <s v=""/>
    <s v="8015"/>
    <s v="Indirect Fees"/>
    <n v="24850"/>
    <n v="0"/>
    <n v="24850"/>
    <n v="0"/>
    <n v="14371.5"/>
    <n v="10478.5"/>
    <n v="2395.25"/>
    <x v="87"/>
  </r>
  <r>
    <x v="0"/>
    <s v="-"/>
    <x v="89"/>
    <x v="8"/>
    <s v="19"/>
    <s v="200"/>
    <s v="452"/>
    <s v=""/>
    <s v="8016"/>
    <s v="Risk Management"/>
    <n v="1010"/>
    <n v="0"/>
    <n v="1010"/>
    <n v="0"/>
    <n v="456.66"/>
    <n v="553.34"/>
    <n v="76.11"/>
    <x v="87"/>
  </r>
  <r>
    <x v="0"/>
    <s v="-"/>
    <x v="89"/>
    <x v="8"/>
    <s v="19"/>
    <s v="200"/>
    <s v="452"/>
    <s v=""/>
    <s v="8070"/>
    <s v="Dpw Adm Cost Allocation"/>
    <n v="12784"/>
    <n v="0"/>
    <n v="12784"/>
    <n v="0"/>
    <n v="6392.1"/>
    <n v="6391.9"/>
    <n v="1065.3499999999999"/>
    <x v="87"/>
  </r>
  <r>
    <x v="0"/>
    <s v="-"/>
    <x v="90"/>
    <x v="8"/>
    <s v="19"/>
    <s v="200"/>
    <s v="453"/>
    <s v=""/>
    <s v="5000_100"/>
    <s v="Salaries and Wages Regular, Full Time"/>
    <n v="15710"/>
    <n v="0"/>
    <n v="15710"/>
    <n v="0"/>
    <n v="7938.48"/>
    <n v="7771.52"/>
    <n v="1428.14"/>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86501.89"/>
    <n v="-54686.89"/>
    <n v="14801.22"/>
    <x v="88"/>
  </r>
  <r>
    <x v="0"/>
    <s v="-"/>
    <x v="90"/>
    <x v="8"/>
    <s v="19"/>
    <s v="200"/>
    <s v="453"/>
    <s v=""/>
    <s v="5200_115"/>
    <s v="Other Personal Services Other Compensation"/>
    <n v="4945"/>
    <n v="0"/>
    <n v="4945"/>
    <n v="0"/>
    <n v="128"/>
    <n v="4817"/>
    <n v="0"/>
    <x v="88"/>
  </r>
  <r>
    <x v="0"/>
    <s v="-"/>
    <x v="90"/>
    <x v="8"/>
    <s v="19"/>
    <s v="200"/>
    <s v="453"/>
    <s v=""/>
    <s v="5200_130"/>
    <s v="Other Personal Services Allowance Taxable"/>
    <n v="0"/>
    <n v="0"/>
    <n v="0"/>
    <n v="0"/>
    <n v="105.87"/>
    <n v="-105.87"/>
    <n v="4.62"/>
    <x v="88"/>
  </r>
  <r>
    <x v="0"/>
    <s v="-"/>
    <x v="90"/>
    <x v="8"/>
    <s v="19"/>
    <s v="200"/>
    <s v="453"/>
    <s v=""/>
    <s v="5400_100"/>
    <s v="Employee Benefits FICA"/>
    <n v="14927"/>
    <n v="0"/>
    <n v="14927"/>
    <n v="0"/>
    <n v="6992.89"/>
    <n v="7934.11"/>
    <n v="1204.46"/>
    <x v="88"/>
  </r>
  <r>
    <x v="0"/>
    <s v="-"/>
    <x v="90"/>
    <x v="8"/>
    <s v="19"/>
    <s v="200"/>
    <s v="453"/>
    <s v=""/>
    <s v="5400_105"/>
    <s v="Employee Benefits Unemployment Insurance"/>
    <n v="0"/>
    <n v="0"/>
    <n v="0"/>
    <n v="0"/>
    <n v="0"/>
    <n v="0"/>
    <n v="0"/>
    <x v="88"/>
  </r>
  <r>
    <x v="0"/>
    <s v="-"/>
    <x v="90"/>
    <x v="8"/>
    <s v="19"/>
    <s v="200"/>
    <s v="453"/>
    <s v=""/>
    <s v="5400_115"/>
    <s v="Employee Benefits Retirement B"/>
    <n v="0"/>
    <n v="0"/>
    <n v="0"/>
    <n v="0"/>
    <n v="882.02"/>
    <n v="-882.02"/>
    <n v="211.54"/>
    <x v="88"/>
  </r>
  <r>
    <x v="0"/>
    <s v="-"/>
    <x v="90"/>
    <x v="8"/>
    <s v="19"/>
    <s v="200"/>
    <s v="453"/>
    <s v=""/>
    <s v="5400_120"/>
    <s v="Employee Benefits Workers Compensation"/>
    <n v="10000"/>
    <n v="0"/>
    <n v="10000"/>
    <n v="0"/>
    <n v="5463.12"/>
    <n v="4536.88"/>
    <n v="910.52"/>
    <x v="88"/>
  </r>
  <r>
    <x v="0"/>
    <s v="-"/>
    <x v="90"/>
    <x v="8"/>
    <s v="19"/>
    <s v="200"/>
    <s v="453"/>
    <s v=""/>
    <s v="5400_130"/>
    <s v="Employee Benefits Dental Insurance"/>
    <n v="0"/>
    <n v="0"/>
    <n v="0"/>
    <n v="0"/>
    <n v="85.17"/>
    <n v="-85.17"/>
    <n v="13.51"/>
    <x v="88"/>
  </r>
  <r>
    <x v="0"/>
    <s v="-"/>
    <x v="90"/>
    <x v="8"/>
    <s v="19"/>
    <s v="200"/>
    <s v="453"/>
    <s v=""/>
    <s v="5400_135"/>
    <s v="Employee Benefits Life Insurance"/>
    <n v="0"/>
    <n v="0"/>
    <n v="0"/>
    <n v="0"/>
    <n v="45.35"/>
    <n v="-45.35"/>
    <n v="8.8000000000000007"/>
    <x v="88"/>
  </r>
  <r>
    <x v="0"/>
    <s v="-"/>
    <x v="90"/>
    <x v="8"/>
    <s v="19"/>
    <s v="200"/>
    <s v="453"/>
    <s v=""/>
    <s v="6000"/>
    <s v="Office Supplies"/>
    <n v="250"/>
    <n v="0"/>
    <n v="250"/>
    <n v="45.56"/>
    <n v="45.56"/>
    <n v="158.88"/>
    <n v="0"/>
    <x v="88"/>
  </r>
  <r>
    <x v="0"/>
    <s v="-"/>
    <x v="90"/>
    <x v="8"/>
    <s v="19"/>
    <s v="200"/>
    <s v="453"/>
    <s v=""/>
    <s v="6200"/>
    <s v="Medical Fees And Supplies"/>
    <n v="700"/>
    <n v="0"/>
    <n v="700"/>
    <n v="0"/>
    <n v="260"/>
    <n v="440"/>
    <n v="65"/>
    <x v="88"/>
  </r>
  <r>
    <x v="0"/>
    <s v="-"/>
    <x v="90"/>
    <x v="8"/>
    <s v="19"/>
    <s v="200"/>
    <s v="453"/>
    <s v=""/>
    <s v="6210"/>
    <s v="Small Tools and Equipment"/>
    <n v="700"/>
    <n v="0"/>
    <n v="700"/>
    <n v="0"/>
    <n v="0"/>
    <n v="700"/>
    <n v="0"/>
    <x v="88"/>
  </r>
  <r>
    <x v="0"/>
    <s v="-"/>
    <x v="90"/>
    <x v="8"/>
    <s v="19"/>
    <s v="200"/>
    <s v="453"/>
    <s v=""/>
    <s v="6214"/>
    <s v="Clothing And Uniforms"/>
    <n v="1500"/>
    <n v="0"/>
    <n v="1500"/>
    <n v="0"/>
    <n v="255.86"/>
    <n v="1244.1400000000001"/>
    <n v="98.36"/>
    <x v="88"/>
  </r>
  <r>
    <x v="0"/>
    <s v="-"/>
    <x v="90"/>
    <x v="8"/>
    <s v="19"/>
    <s v="200"/>
    <s v="453"/>
    <s v=""/>
    <s v="6215"/>
    <s v="Uniform Laundering"/>
    <n v="300"/>
    <n v="0"/>
    <n v="300"/>
    <n v="0"/>
    <n v="0"/>
    <n v="300"/>
    <n v="0"/>
    <x v="88"/>
  </r>
  <r>
    <x v="0"/>
    <s v="-"/>
    <x v="90"/>
    <x v="8"/>
    <s v="19"/>
    <s v="200"/>
    <s v="453"/>
    <s v=""/>
    <s v="6350"/>
    <s v="Legal Notice &amp; Advertising"/>
    <n v="2000"/>
    <n v="0"/>
    <n v="2000"/>
    <n v="235"/>
    <n v="0"/>
    <n v="1765"/>
    <n v="0"/>
    <x v="88"/>
  </r>
  <r>
    <x v="0"/>
    <s v="-"/>
    <x v="90"/>
    <x v="8"/>
    <s v="19"/>
    <s v="200"/>
    <s v="453"/>
    <s v=""/>
    <s v="6400_125"/>
    <s v="Utilities Telecommunications"/>
    <n v="600"/>
    <n v="0"/>
    <n v="600"/>
    <n v="0"/>
    <n v="229.2"/>
    <n v="370.8"/>
    <n v="37.83"/>
    <x v="88"/>
  </r>
  <r>
    <x v="0"/>
    <s v="-"/>
    <x v="90"/>
    <x v="8"/>
    <s v="19"/>
    <s v="200"/>
    <s v="453"/>
    <s v=""/>
    <s v="6500_118"/>
    <s v="Professional and Consultant Services Contractual Services"/>
    <n v="250"/>
    <n v="0"/>
    <n v="250"/>
    <n v="0"/>
    <n v="150"/>
    <n v="100"/>
    <n v="45"/>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0"/>
    <n v="300"/>
    <n v="0"/>
    <n v="0"/>
    <n v="300"/>
    <n v="0"/>
    <x v="88"/>
  </r>
  <r>
    <x v="0"/>
    <s v="-"/>
    <x v="90"/>
    <x v="8"/>
    <s v="19"/>
    <s v="200"/>
    <s v="453"/>
    <s v=""/>
    <s v="8015"/>
    <s v="Indirect Fees"/>
    <n v="14800"/>
    <n v="0"/>
    <n v="14800"/>
    <n v="0"/>
    <n v="7529.1"/>
    <n v="7270.9"/>
    <n v="1254.8499999999999"/>
    <x v="88"/>
  </r>
  <r>
    <x v="0"/>
    <s v="-"/>
    <x v="90"/>
    <x v="8"/>
    <s v="19"/>
    <s v="200"/>
    <s v="453"/>
    <s v=""/>
    <s v="8016"/>
    <s v="Risk Management"/>
    <n v="400"/>
    <n v="0"/>
    <n v="400"/>
    <n v="0"/>
    <n v="172.56"/>
    <n v="227.44"/>
    <n v="28.76"/>
    <x v="88"/>
  </r>
  <r>
    <x v="0"/>
    <s v="-"/>
    <x v="90"/>
    <x v="8"/>
    <s v="19"/>
    <s v="200"/>
    <s v="453"/>
    <s v=""/>
    <s v="8070"/>
    <s v="Dpw Adm Cost Allocation"/>
    <n v="6392"/>
    <n v="0"/>
    <n v="6392"/>
    <n v="0"/>
    <n v="3196.08"/>
    <n v="3195.92"/>
    <n v="532.67999999999995"/>
    <x v="88"/>
  </r>
  <r>
    <x v="0"/>
    <s v="-"/>
    <x v="91"/>
    <x v="8"/>
    <s v="19"/>
    <s v="200"/>
    <s v="454"/>
    <s v=""/>
    <s v="5000_100"/>
    <s v="Salaries and Wages Regular, Full Time"/>
    <n v="114115"/>
    <n v="0"/>
    <n v="114115"/>
    <n v="0"/>
    <n v="50356.19"/>
    <n v="63758.81"/>
    <n v="6250.92"/>
    <x v="89"/>
  </r>
  <r>
    <x v="0"/>
    <s v="-"/>
    <x v="91"/>
    <x v="8"/>
    <s v="19"/>
    <s v="200"/>
    <s v="454"/>
    <s v=""/>
    <s v="5000_115"/>
    <s v="Salaries and Wages Seasonal/Temporary"/>
    <n v="0"/>
    <n v="0"/>
    <n v="0"/>
    <n v="0"/>
    <n v="0"/>
    <n v="0"/>
    <n v="0"/>
    <x v="89"/>
  </r>
  <r>
    <x v="0"/>
    <s v="-"/>
    <x v="91"/>
    <x v="8"/>
    <s v="19"/>
    <s v="200"/>
    <s v="454"/>
    <s v=""/>
    <s v="5100"/>
    <s v="Overtime"/>
    <n v="5000"/>
    <n v="0"/>
    <n v="5000"/>
    <n v="0"/>
    <n v="2501.64"/>
    <n v="2498.36"/>
    <n v="987.18"/>
    <x v="89"/>
  </r>
  <r>
    <x v="0"/>
    <s v="-"/>
    <x v="91"/>
    <x v="8"/>
    <s v="19"/>
    <s v="200"/>
    <s v="454"/>
    <s v=""/>
    <s v="5200_110"/>
    <s v="Other Personal Services On-Call"/>
    <n v="11500"/>
    <n v="0"/>
    <n v="11500"/>
    <n v="0"/>
    <n v="5610"/>
    <n v="5890"/>
    <n v="1050"/>
    <x v="89"/>
  </r>
  <r>
    <x v="0"/>
    <s v="-"/>
    <x v="91"/>
    <x v="8"/>
    <s v="19"/>
    <s v="200"/>
    <s v="454"/>
    <s v=""/>
    <s v="5200_115"/>
    <s v="Other Personal Services Other Compensation"/>
    <n v="3000"/>
    <n v="0"/>
    <n v="3000"/>
    <n v="0"/>
    <n v="820"/>
    <n v="2180"/>
    <n v="60"/>
    <x v="89"/>
  </r>
  <r>
    <x v="0"/>
    <s v="-"/>
    <x v="91"/>
    <x v="8"/>
    <s v="19"/>
    <s v="200"/>
    <s v="454"/>
    <s v=""/>
    <s v="5200_130"/>
    <s v="Other Personal Services Allowance Taxable"/>
    <n v="0"/>
    <n v="0"/>
    <n v="0"/>
    <n v="0"/>
    <n v="907.75"/>
    <n v="-907.75"/>
    <n v="9.24"/>
    <x v="89"/>
  </r>
  <r>
    <x v="0"/>
    <s v="-"/>
    <x v="91"/>
    <x v="8"/>
    <s v="19"/>
    <s v="200"/>
    <s v="454"/>
    <s v=""/>
    <s v="5400_100"/>
    <s v="Employee Benefits FICA"/>
    <n v="10235"/>
    <n v="0"/>
    <n v="10235"/>
    <n v="0"/>
    <n v="4472.1499999999996"/>
    <n v="5762.85"/>
    <n v="622.05999999999995"/>
    <x v="89"/>
  </r>
  <r>
    <x v="0"/>
    <s v="-"/>
    <x v="91"/>
    <x v="8"/>
    <s v="19"/>
    <s v="200"/>
    <s v="454"/>
    <s v=""/>
    <s v="5400_105"/>
    <s v="Employee Benefits Unemployment Insurance"/>
    <n v="0"/>
    <n v="0"/>
    <n v="0"/>
    <n v="0"/>
    <n v="0"/>
    <n v="0"/>
    <n v="0"/>
    <x v="89"/>
  </r>
  <r>
    <x v="0"/>
    <s v="-"/>
    <x v="91"/>
    <x v="8"/>
    <s v="19"/>
    <s v="200"/>
    <s v="454"/>
    <s v=""/>
    <s v="5400_115"/>
    <s v="Employee Benefits Retirement B"/>
    <n v="14855"/>
    <n v="0"/>
    <n v="14855"/>
    <n v="0"/>
    <n v="5669.77"/>
    <n v="9185.23"/>
    <n v="925.76"/>
    <x v="89"/>
  </r>
  <r>
    <x v="0"/>
    <s v="-"/>
    <x v="91"/>
    <x v="8"/>
    <s v="19"/>
    <s v="200"/>
    <s v="454"/>
    <s v=""/>
    <s v="5400_120"/>
    <s v="Employee Benefits Workers Compensation"/>
    <n v="2500"/>
    <n v="0"/>
    <n v="2500"/>
    <n v="0"/>
    <n v="1365.78"/>
    <n v="1134.22"/>
    <n v="227.63"/>
    <x v="89"/>
  </r>
  <r>
    <x v="0"/>
    <s v="-"/>
    <x v="91"/>
    <x v="8"/>
    <s v="19"/>
    <s v="200"/>
    <s v="454"/>
    <s v=""/>
    <s v="5400_125"/>
    <s v="Employee Benefits Health Insurance"/>
    <n v="26400"/>
    <n v="0"/>
    <n v="26400"/>
    <n v="0"/>
    <n v="0"/>
    <n v="26400"/>
    <n v="0"/>
    <x v="89"/>
  </r>
  <r>
    <x v="0"/>
    <s v="-"/>
    <x v="91"/>
    <x v="8"/>
    <s v="19"/>
    <s v="200"/>
    <s v="454"/>
    <s v=""/>
    <s v="5400_130"/>
    <s v="Employee Benefits Dental Insurance"/>
    <n v="1550"/>
    <n v="0"/>
    <n v="1550"/>
    <n v="0"/>
    <n v="673"/>
    <n v="877"/>
    <n v="87.65"/>
    <x v="89"/>
  </r>
  <r>
    <x v="0"/>
    <s v="-"/>
    <x v="91"/>
    <x v="8"/>
    <s v="19"/>
    <s v="200"/>
    <s v="454"/>
    <s v=""/>
    <s v="5400_135"/>
    <s v="Employee Benefits Life Insurance"/>
    <n v="250"/>
    <n v="0"/>
    <n v="250"/>
    <n v="0"/>
    <n v="357.05"/>
    <n v="-107.05"/>
    <n v="41.6"/>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0"/>
    <n v="500"/>
    <n v="0"/>
    <x v="89"/>
  </r>
  <r>
    <x v="0"/>
    <s v="-"/>
    <x v="91"/>
    <x v="8"/>
    <s v="19"/>
    <s v="200"/>
    <s v="454"/>
    <s v=""/>
    <s v="6210"/>
    <s v="Small Tools and Equipment"/>
    <n v="1000"/>
    <n v="0"/>
    <n v="1000"/>
    <n v="0"/>
    <n v="0"/>
    <n v="1000"/>
    <n v="0"/>
    <x v="89"/>
  </r>
  <r>
    <x v="0"/>
    <s v="-"/>
    <x v="91"/>
    <x v="8"/>
    <s v="19"/>
    <s v="200"/>
    <s v="454"/>
    <s v=""/>
    <s v="6212"/>
    <s v="Fuel"/>
    <n v="2000"/>
    <n v="0"/>
    <n v="2000"/>
    <n v="0"/>
    <n v="1443.54"/>
    <n v="556.46"/>
    <n v="165.34"/>
    <x v="89"/>
  </r>
  <r>
    <x v="0"/>
    <s v="-"/>
    <x v="91"/>
    <x v="8"/>
    <s v="19"/>
    <s v="200"/>
    <s v="454"/>
    <s v=""/>
    <s v="6214"/>
    <s v="Clothing And Uniforms"/>
    <n v="1100"/>
    <n v="0"/>
    <n v="1100"/>
    <n v="0"/>
    <n v="0"/>
    <n v="1100"/>
    <n v="0"/>
    <x v="89"/>
  </r>
  <r>
    <x v="0"/>
    <s v="-"/>
    <x v="91"/>
    <x v="8"/>
    <s v="19"/>
    <s v="200"/>
    <s v="454"/>
    <s v=""/>
    <s v="6300_100"/>
    <s v="Repair &amp; Maintenance Equipment  Parts"/>
    <n v="21750"/>
    <n v="0"/>
    <n v="21750"/>
    <n v="253.94"/>
    <n v="7148.04"/>
    <n v="14348.02"/>
    <n v="819.5"/>
    <x v="89"/>
  </r>
  <r>
    <x v="0"/>
    <s v="-"/>
    <x v="91"/>
    <x v="8"/>
    <s v="19"/>
    <s v="200"/>
    <s v="454"/>
    <s v=""/>
    <s v="6400_100"/>
    <s v="Utilities Electricity"/>
    <n v="65000"/>
    <n v="0"/>
    <n v="65000"/>
    <n v="24298.639999999999"/>
    <n v="25701.360000000001"/>
    <n v="15000"/>
    <n v="5041.97"/>
    <x v="89"/>
  </r>
  <r>
    <x v="0"/>
    <s v="-"/>
    <x v="91"/>
    <x v="8"/>
    <s v="19"/>
    <s v="200"/>
    <s v="454"/>
    <s v=""/>
    <s v="6400_125"/>
    <s v="Utilities Telecommunications"/>
    <n v="1000"/>
    <n v="0"/>
    <n v="1000"/>
    <n v="0"/>
    <n v="367.29"/>
    <n v="632.71"/>
    <n v="44.12"/>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0"/>
    <n v="500"/>
    <n v="0"/>
    <n v="80"/>
    <n v="420"/>
    <n v="80"/>
    <x v="89"/>
  </r>
  <r>
    <x v="0"/>
    <s v="-"/>
    <x v="91"/>
    <x v="8"/>
    <s v="19"/>
    <s v="200"/>
    <s v="454"/>
    <s v=""/>
    <s v="6700_105"/>
    <s v="Travel &amp; Training Special Training"/>
    <n v="500"/>
    <n v="0"/>
    <n v="500"/>
    <n v="0"/>
    <n v="0"/>
    <n v="500"/>
    <n v="0"/>
    <x v="89"/>
  </r>
  <r>
    <x v="0"/>
    <s v="-"/>
    <x v="91"/>
    <x v="8"/>
    <s v="19"/>
    <s v="200"/>
    <s v="454"/>
    <s v=""/>
    <s v="6700_115"/>
    <s v="Travel &amp; Training Mileage"/>
    <n v="300"/>
    <n v="0"/>
    <n v="300"/>
    <n v="0"/>
    <n v="0"/>
    <n v="300"/>
    <n v="0"/>
    <x v="89"/>
  </r>
  <r>
    <x v="0"/>
    <s v="-"/>
    <x v="91"/>
    <x v="8"/>
    <s v="19"/>
    <s v="200"/>
    <s v="454"/>
    <s v=""/>
    <s v="7400_125"/>
    <s v="Debt Service Principal Notes Retired"/>
    <n v="22920"/>
    <n v="0"/>
    <n v="22920"/>
    <n v="0"/>
    <n v="998.56"/>
    <n v="21921.439999999999"/>
    <n v="143.79"/>
    <x v="89"/>
  </r>
  <r>
    <x v="0"/>
    <s v="-"/>
    <x v="91"/>
    <x v="8"/>
    <s v="19"/>
    <s v="200"/>
    <s v="454"/>
    <s v=""/>
    <s v="7450_225"/>
    <s v="Debt Service Interest Notes"/>
    <n v="5730"/>
    <n v="0"/>
    <n v="5730"/>
    <n v="0"/>
    <n v="26.86"/>
    <n v="5703.14"/>
    <n v="2.7"/>
    <x v="89"/>
  </r>
  <r>
    <x v="0"/>
    <s v="-"/>
    <x v="91"/>
    <x v="8"/>
    <s v="19"/>
    <s v="200"/>
    <s v="454"/>
    <s v=""/>
    <s v="8005"/>
    <s v="Vehicle/Equipment Repairs"/>
    <n v="1500"/>
    <n v="0"/>
    <n v="1500"/>
    <n v="0"/>
    <n v="1047.31"/>
    <n v="452.69"/>
    <n v="0"/>
    <x v="89"/>
  </r>
  <r>
    <x v="0"/>
    <s v="-"/>
    <x v="91"/>
    <x v="8"/>
    <s v="19"/>
    <s v="200"/>
    <s v="454"/>
    <s v=""/>
    <s v="8015"/>
    <s v="Indirect Fees"/>
    <n v="8725"/>
    <n v="0"/>
    <n v="8725"/>
    <n v="0"/>
    <n v="5583.48"/>
    <n v="3141.52"/>
    <n v="930.58"/>
    <x v="89"/>
  </r>
  <r>
    <x v="0"/>
    <s v="-"/>
    <x v="91"/>
    <x v="8"/>
    <s v="19"/>
    <s v="200"/>
    <s v="454"/>
    <s v=""/>
    <s v="8016"/>
    <s v="Risk Management"/>
    <n v="500"/>
    <n v="0"/>
    <n v="500"/>
    <n v="0"/>
    <n v="178.14"/>
    <n v="321.86"/>
    <n v="29.69"/>
    <x v="89"/>
  </r>
  <r>
    <x v="0"/>
    <s v="-"/>
    <x v="91"/>
    <x v="8"/>
    <s v="19"/>
    <s v="200"/>
    <s v="454"/>
    <s v=""/>
    <s v="8070"/>
    <s v="Dpw Adm Cost Allocation"/>
    <n v="3196"/>
    <n v="0"/>
    <n v="3196"/>
    <n v="0"/>
    <n v="1598.04"/>
    <n v="1597.96"/>
    <n v="266.33999999999997"/>
    <x v="89"/>
  </r>
  <r>
    <x v="0"/>
    <s v="-"/>
    <x v="91"/>
    <x v="8"/>
    <s v="19"/>
    <s v="200"/>
    <s v="454"/>
    <s v=""/>
    <s v="8085"/>
    <s v="Payment in Lieu of Rent"/>
    <n v="3241"/>
    <n v="0"/>
    <n v="3241"/>
    <n v="0"/>
    <n v="1620.48"/>
    <n v="1620.52"/>
    <n v="270.08"/>
    <x v="89"/>
  </r>
  <r>
    <x v="0"/>
    <s v="-"/>
    <x v="91"/>
    <x v="8"/>
    <s v="19"/>
    <s v="200"/>
    <s v="454"/>
    <s v=""/>
    <s v="9500"/>
    <s v="Capital Outlay"/>
    <n v="150000"/>
    <n v="0"/>
    <n v="150000"/>
    <n v="20317"/>
    <n v="9586.08"/>
    <n v="120096.92"/>
    <n v="0"/>
    <x v="89"/>
  </r>
  <r>
    <x v="0"/>
    <s v="-"/>
    <x v="92"/>
    <x v="8"/>
    <s v="19"/>
    <s v="200"/>
    <s v="455"/>
    <s v=""/>
    <s v="5000_100"/>
    <s v="Salaries and Wages Regular, Full Time"/>
    <n v="244323"/>
    <n v="0"/>
    <n v="244323"/>
    <n v="0"/>
    <n v="93642.53"/>
    <n v="150680.47"/>
    <n v="15910.33"/>
    <x v="90"/>
  </r>
  <r>
    <x v="0"/>
    <s v="-"/>
    <x v="92"/>
    <x v="8"/>
    <s v="19"/>
    <s v="200"/>
    <s v="455"/>
    <s v=""/>
    <s v="5000_110"/>
    <s v="Salaries and Wages Regular Part Time"/>
    <n v="1000"/>
    <n v="0"/>
    <n v="1000"/>
    <n v="0"/>
    <n v="2115.46"/>
    <n v="-1115.46"/>
    <n v="560.48"/>
    <x v="90"/>
  </r>
  <r>
    <x v="0"/>
    <s v="-"/>
    <x v="92"/>
    <x v="8"/>
    <s v="19"/>
    <s v="200"/>
    <s v="455"/>
    <s v=""/>
    <s v="5100"/>
    <s v="Overtime"/>
    <n v="15000"/>
    <n v="0"/>
    <n v="15000"/>
    <n v="0"/>
    <n v="6638.54"/>
    <n v="8361.4599999999991"/>
    <n v="991.96"/>
    <x v="90"/>
  </r>
  <r>
    <x v="0"/>
    <s v="-"/>
    <x v="92"/>
    <x v="8"/>
    <s v="19"/>
    <s v="200"/>
    <s v="455"/>
    <s v=""/>
    <s v="5200_100"/>
    <s v="Other Personal Services Commissioned Wages"/>
    <n v="0"/>
    <n v="0"/>
    <n v="0"/>
    <n v="0"/>
    <n v="0"/>
    <n v="0"/>
    <n v="0"/>
    <x v="90"/>
  </r>
  <r>
    <x v="0"/>
    <s v="-"/>
    <x v="92"/>
    <x v="8"/>
    <s v="19"/>
    <s v="200"/>
    <s v="455"/>
    <s v=""/>
    <s v="5200_110"/>
    <s v="Other Personal Services On-Call"/>
    <n v="2000"/>
    <n v="0"/>
    <n v="2000"/>
    <n v="0"/>
    <n v="955.95"/>
    <n v="1044.05"/>
    <n v="129.30000000000001"/>
    <x v="90"/>
  </r>
  <r>
    <x v="0"/>
    <s v="-"/>
    <x v="92"/>
    <x v="8"/>
    <s v="19"/>
    <s v="200"/>
    <s v="455"/>
    <s v=""/>
    <s v="5200_115"/>
    <s v="Other Personal Services Other Compensation"/>
    <n v="9000"/>
    <n v="0"/>
    <n v="9000"/>
    <n v="0"/>
    <n v="2333.5"/>
    <n v="6666.5"/>
    <n v="202.44"/>
    <x v="90"/>
  </r>
  <r>
    <x v="0"/>
    <s v="-"/>
    <x v="92"/>
    <x v="8"/>
    <s v="19"/>
    <s v="200"/>
    <s v="455"/>
    <s v=""/>
    <s v="5200_120"/>
    <s v="Other Personal Services Shift Differential"/>
    <n v="6000"/>
    <n v="0"/>
    <n v="6000"/>
    <n v="0"/>
    <n v="2334.2600000000002"/>
    <n v="3665.74"/>
    <n v="336.42"/>
    <x v="90"/>
  </r>
  <r>
    <x v="0"/>
    <s v="-"/>
    <x v="92"/>
    <x v="8"/>
    <s v="19"/>
    <s v="200"/>
    <s v="455"/>
    <s v=""/>
    <s v="5200_130"/>
    <s v="Other Personal Services Allowance Taxable"/>
    <n v="0"/>
    <n v="0"/>
    <n v="0"/>
    <n v="0"/>
    <n v="2102.3000000000002"/>
    <n v="-2102.3000000000002"/>
    <n v="13.84"/>
    <x v="90"/>
  </r>
  <r>
    <x v="0"/>
    <s v="-"/>
    <x v="92"/>
    <x v="8"/>
    <s v="19"/>
    <s v="200"/>
    <s v="455"/>
    <s v=""/>
    <s v="5400_100"/>
    <s v="Employee Benefits FICA"/>
    <n v="19540"/>
    <n v="0"/>
    <n v="19540"/>
    <n v="0"/>
    <n v="8187.4"/>
    <n v="11352.6"/>
    <n v="1345.7"/>
    <x v="90"/>
  </r>
  <r>
    <x v="0"/>
    <s v="-"/>
    <x v="92"/>
    <x v="8"/>
    <s v="19"/>
    <s v="200"/>
    <s v="455"/>
    <s v=""/>
    <s v="5400_105"/>
    <s v="Employee Benefits Unemployment Insurance"/>
    <n v="0"/>
    <n v="0"/>
    <n v="0"/>
    <n v="0"/>
    <n v="0"/>
    <n v="0"/>
    <n v="0"/>
    <x v="90"/>
  </r>
  <r>
    <x v="0"/>
    <s v="-"/>
    <x v="92"/>
    <x v="8"/>
    <s v="19"/>
    <s v="200"/>
    <s v="455"/>
    <s v=""/>
    <s v="5400_115"/>
    <s v="Employee Benefits Retirement B"/>
    <n v="30600"/>
    <n v="0"/>
    <n v="30600"/>
    <n v="0"/>
    <n v="10720.19"/>
    <n v="19879.810000000001"/>
    <n v="2356.25"/>
    <x v="90"/>
  </r>
  <r>
    <x v="0"/>
    <s v="-"/>
    <x v="92"/>
    <x v="8"/>
    <s v="19"/>
    <s v="200"/>
    <s v="455"/>
    <s v=""/>
    <s v="5400_120"/>
    <s v="Employee Benefits Workers Compensation"/>
    <n v="10250"/>
    <n v="0"/>
    <n v="10250"/>
    <n v="0"/>
    <n v="5463.12"/>
    <n v="4786.88"/>
    <n v="910.52"/>
    <x v="90"/>
  </r>
  <r>
    <x v="0"/>
    <s v="-"/>
    <x v="92"/>
    <x v="8"/>
    <s v="19"/>
    <s v="200"/>
    <s v="455"/>
    <s v=""/>
    <s v="5400_125"/>
    <s v="Employee Benefits Health Insurance"/>
    <n v="70081"/>
    <n v="0"/>
    <n v="70081"/>
    <n v="0"/>
    <n v="1676.81"/>
    <n v="68404.19"/>
    <n v="381.69"/>
    <x v="90"/>
  </r>
  <r>
    <x v="0"/>
    <s v="-"/>
    <x v="92"/>
    <x v="8"/>
    <s v="19"/>
    <s v="200"/>
    <s v="455"/>
    <s v=""/>
    <s v="5400_130"/>
    <s v="Employee Benefits Dental Insurance"/>
    <n v="4627"/>
    <n v="0"/>
    <n v="4627"/>
    <n v="0"/>
    <n v="1718.59"/>
    <n v="2908.41"/>
    <n v="233.69"/>
    <x v="90"/>
  </r>
  <r>
    <x v="0"/>
    <s v="-"/>
    <x v="92"/>
    <x v="8"/>
    <s v="19"/>
    <s v="200"/>
    <s v="455"/>
    <s v=""/>
    <s v="5400_135"/>
    <s v="Employee Benefits Life Insurance"/>
    <n v="507"/>
    <n v="0"/>
    <n v="507"/>
    <n v="0"/>
    <n v="783.34"/>
    <n v="-276.33999999999997"/>
    <n v="127"/>
    <x v="90"/>
  </r>
  <r>
    <x v="0"/>
    <s v="-"/>
    <x v="92"/>
    <x v="8"/>
    <s v="19"/>
    <s v="200"/>
    <s v="455"/>
    <s v=""/>
    <s v="6000"/>
    <s v="Office Supplies"/>
    <n v="1000"/>
    <n v="0"/>
    <n v="1000"/>
    <n v="0"/>
    <n v="581.72"/>
    <n v="418.28"/>
    <n v="222.95"/>
    <x v="90"/>
  </r>
  <r>
    <x v="0"/>
    <s v="-"/>
    <x v="92"/>
    <x v="8"/>
    <s v="19"/>
    <s v="200"/>
    <s v="455"/>
    <s v=""/>
    <s v="6010"/>
    <s v="Computer Equipment"/>
    <n v="500"/>
    <n v="0"/>
    <n v="500"/>
    <n v="0"/>
    <n v="395.71"/>
    <n v="104.29"/>
    <n v="0"/>
    <x v="90"/>
  </r>
  <r>
    <x v="0"/>
    <s v="-"/>
    <x v="92"/>
    <x v="8"/>
    <s v="19"/>
    <s v="200"/>
    <s v="455"/>
    <s v=""/>
    <s v="6202"/>
    <s v="Printing/Copying/Paper Mgt"/>
    <n v="6000"/>
    <n v="0"/>
    <n v="6000"/>
    <n v="0"/>
    <n v="4737.7299999999996"/>
    <n v="1262.27"/>
    <n v="27"/>
    <x v="90"/>
  </r>
  <r>
    <x v="0"/>
    <s v="-"/>
    <x v="92"/>
    <x v="8"/>
    <s v="19"/>
    <s v="200"/>
    <s v="455"/>
    <s v=""/>
    <s v="6205"/>
    <s v="Cash  Short"/>
    <n v="1000"/>
    <n v="0"/>
    <n v="1000"/>
    <n v="0"/>
    <n v="765.99"/>
    <n v="234.01"/>
    <n v="200.55"/>
    <x v="90"/>
  </r>
  <r>
    <x v="0"/>
    <s v="-"/>
    <x v="92"/>
    <x v="8"/>
    <s v="19"/>
    <s v="200"/>
    <s v="455"/>
    <s v=""/>
    <s v="6206"/>
    <s v="Custodian Supplies"/>
    <n v="4000"/>
    <n v="0"/>
    <n v="4000"/>
    <n v="594.15"/>
    <n v="1290.56"/>
    <n v="2115.29"/>
    <n v="228.74"/>
    <x v="90"/>
  </r>
  <r>
    <x v="0"/>
    <s v="-"/>
    <x v="92"/>
    <x v="8"/>
    <s v="19"/>
    <s v="200"/>
    <s v="455"/>
    <s v=""/>
    <s v="6210"/>
    <s v="Small Tools and Equipment"/>
    <n v="1000"/>
    <n v="0"/>
    <n v="1000"/>
    <n v="0"/>
    <n v="0"/>
    <n v="1000"/>
    <n v="0"/>
    <x v="90"/>
  </r>
  <r>
    <x v="0"/>
    <s v="-"/>
    <x v="92"/>
    <x v="8"/>
    <s v="19"/>
    <s v="200"/>
    <s v="455"/>
    <s v=""/>
    <s v="6212"/>
    <s v="Fuel"/>
    <n v="700"/>
    <n v="0"/>
    <n v="700"/>
    <n v="0"/>
    <n v="253.25"/>
    <n v="446.75"/>
    <n v="36.159999999999997"/>
    <x v="90"/>
  </r>
  <r>
    <x v="0"/>
    <s v="-"/>
    <x v="92"/>
    <x v="8"/>
    <s v="19"/>
    <s v="200"/>
    <s v="455"/>
    <s v=""/>
    <s v="6214"/>
    <s v="Clothing And Uniforms"/>
    <n v="2000"/>
    <n v="0"/>
    <n v="2000"/>
    <n v="0"/>
    <n v="325"/>
    <n v="1675"/>
    <n v="0"/>
    <x v="90"/>
  </r>
  <r>
    <x v="0"/>
    <s v="-"/>
    <x v="92"/>
    <x v="8"/>
    <s v="19"/>
    <s v="200"/>
    <s v="455"/>
    <s v=""/>
    <s v="6300_100"/>
    <s v="Repair &amp; Maintenance Equipment  Parts"/>
    <n v="20000"/>
    <n v="0"/>
    <n v="20000"/>
    <n v="1501.33"/>
    <n v="8506.68"/>
    <n v="9991.99"/>
    <n v="0"/>
    <x v="90"/>
  </r>
  <r>
    <x v="0"/>
    <s v="-"/>
    <x v="92"/>
    <x v="8"/>
    <s v="19"/>
    <s v="200"/>
    <s v="455"/>
    <s v=""/>
    <s v="6300_140"/>
    <s v="Repair &amp; Maintenance Salt"/>
    <n v="2000"/>
    <n v="0"/>
    <n v="2000"/>
    <n v="454.93"/>
    <n v="745.07"/>
    <n v="800"/>
    <n v="745.07"/>
    <x v="90"/>
  </r>
  <r>
    <x v="0"/>
    <s v="-"/>
    <x v="92"/>
    <x v="8"/>
    <s v="19"/>
    <s v="200"/>
    <s v="455"/>
    <s v=""/>
    <s v="6350"/>
    <s v="Legal Notice &amp; Advertising"/>
    <n v="600"/>
    <n v="0"/>
    <n v="600"/>
    <n v="0"/>
    <n v="0"/>
    <n v="600"/>
    <n v="0"/>
    <x v="90"/>
  </r>
  <r>
    <x v="0"/>
    <s v="-"/>
    <x v="92"/>
    <x v="8"/>
    <s v="19"/>
    <s v="200"/>
    <s v="455"/>
    <s v=""/>
    <s v="6400_100"/>
    <s v="Utilities Electricity"/>
    <n v="46000"/>
    <n v="0"/>
    <n v="46000"/>
    <n v="12613.88"/>
    <n v="17386.12"/>
    <n v="16000"/>
    <n v="4046.13"/>
    <x v="90"/>
  </r>
  <r>
    <x v="0"/>
    <s v="-"/>
    <x v="92"/>
    <x v="8"/>
    <s v="19"/>
    <s v="200"/>
    <s v="455"/>
    <s v=""/>
    <s v="6400_115"/>
    <s v="Utilities Water/Wastewater"/>
    <n v="1600"/>
    <n v="0"/>
    <n v="1600"/>
    <n v="0"/>
    <n v="875.31"/>
    <n v="724.69"/>
    <n v="146.35"/>
    <x v="90"/>
  </r>
  <r>
    <x v="0"/>
    <s v="-"/>
    <x v="92"/>
    <x v="8"/>
    <s v="19"/>
    <s v="200"/>
    <s v="455"/>
    <s v=""/>
    <s v="6400_117"/>
    <s v="Utilities Stormwater"/>
    <n v="860"/>
    <n v="0"/>
    <n v="860"/>
    <n v="0"/>
    <n v="341.94"/>
    <n v="518.05999999999995"/>
    <n v="56.99"/>
    <x v="90"/>
  </r>
  <r>
    <x v="0"/>
    <s v="-"/>
    <x v="92"/>
    <x v="8"/>
    <s v="19"/>
    <s v="200"/>
    <s v="455"/>
    <s v=""/>
    <s v="6400_120"/>
    <s v="Utilities Rubbish Removal"/>
    <n v="0"/>
    <n v="1900"/>
    <n v="1900"/>
    <n v="140.19999999999999"/>
    <n v="789.8"/>
    <n v="970"/>
    <n v="160.15"/>
    <x v="90"/>
  </r>
  <r>
    <x v="0"/>
    <s v="-"/>
    <x v="92"/>
    <x v="8"/>
    <s v="19"/>
    <s v="200"/>
    <s v="455"/>
    <s v=""/>
    <s v="6400_125"/>
    <s v="Utilities Telecommunications"/>
    <n v="2400"/>
    <n v="0"/>
    <n v="2400"/>
    <n v="139.38"/>
    <n v="854.57"/>
    <n v="1406.05"/>
    <n v="164.19"/>
    <x v="90"/>
  </r>
  <r>
    <x v="0"/>
    <s v="-"/>
    <x v="92"/>
    <x v="8"/>
    <s v="19"/>
    <s v="200"/>
    <s v="455"/>
    <s v=""/>
    <s v="6400_127"/>
    <s v="Utilities Cellular Communications"/>
    <n v="2000"/>
    <n v="0"/>
    <n v="2000"/>
    <n v="54.57"/>
    <n v="696.68"/>
    <n v="1248.75"/>
    <n v="221"/>
    <x v="90"/>
  </r>
  <r>
    <x v="0"/>
    <s v="-"/>
    <x v="92"/>
    <x v="8"/>
    <s v="19"/>
    <s v="200"/>
    <s v="455"/>
    <s v=""/>
    <s v="6500_103"/>
    <s v="Professional and Consultant Services Security Contracts"/>
    <n v="35000"/>
    <n v="0"/>
    <n v="35000"/>
    <n v="2675.97"/>
    <n v="12980.41"/>
    <n v="19343.62"/>
    <n v="2600.6799999999998"/>
    <x v="90"/>
  </r>
  <r>
    <x v="0"/>
    <s v="-"/>
    <x v="92"/>
    <x v="8"/>
    <s v="19"/>
    <s v="200"/>
    <s v="455"/>
    <s v=""/>
    <s v="6500_118"/>
    <s v="Professional and Consultant Services Contractual Services"/>
    <n v="5000"/>
    <n v="0"/>
    <n v="5000"/>
    <n v="0"/>
    <n v="940"/>
    <n v="4060"/>
    <n v="0"/>
    <x v="90"/>
  </r>
  <r>
    <x v="0"/>
    <s v="-"/>
    <x v="92"/>
    <x v="8"/>
    <s v="19"/>
    <s v="200"/>
    <s v="455"/>
    <s v=""/>
    <s v="6500_121"/>
    <s v="Professional and Consultant Services Contractual Snow Removal"/>
    <n v="13500"/>
    <n v="0"/>
    <n v="13500"/>
    <n v="0"/>
    <n v="0"/>
    <n v="13500"/>
    <n v="0"/>
    <x v="90"/>
  </r>
  <r>
    <x v="0"/>
    <s v="-"/>
    <x v="92"/>
    <x v="8"/>
    <s v="19"/>
    <s v="200"/>
    <s v="455"/>
    <s v=""/>
    <s v="6600"/>
    <s v="Maintenance Contracts"/>
    <n v="7000"/>
    <n v="0"/>
    <n v="7000"/>
    <n v="4231.3999999999996"/>
    <n v="1696.04"/>
    <n v="1072.56"/>
    <n v="254.28"/>
    <x v="90"/>
  </r>
  <r>
    <x v="0"/>
    <s v="-"/>
    <x v="92"/>
    <x v="8"/>
    <s v="19"/>
    <s v="200"/>
    <s v="455"/>
    <s v=""/>
    <s v="6615"/>
    <s v="Property Repairs"/>
    <n v="10000"/>
    <n v="-1900"/>
    <n v="8100"/>
    <n v="0"/>
    <n v="4683.8100000000004"/>
    <n v="3416.19"/>
    <n v="606.79999999999995"/>
    <x v="90"/>
  </r>
  <r>
    <x v="0"/>
    <s v="-"/>
    <x v="92"/>
    <x v="8"/>
    <s v="19"/>
    <s v="200"/>
    <s v="455"/>
    <s v=""/>
    <s v="6700_100"/>
    <s v="Travel &amp; Training Education"/>
    <n v="500"/>
    <n v="0"/>
    <n v="500"/>
    <n v="0"/>
    <n v="195"/>
    <n v="305"/>
    <n v="0"/>
    <x v="90"/>
  </r>
  <r>
    <x v="0"/>
    <s v="-"/>
    <x v="92"/>
    <x v="8"/>
    <s v="19"/>
    <s v="200"/>
    <s v="455"/>
    <s v=""/>
    <s v="6700_110"/>
    <s v="Travel &amp; Training Travel Expense"/>
    <n v="250"/>
    <n v="0"/>
    <n v="250"/>
    <n v="0"/>
    <n v="0"/>
    <n v="250"/>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6441.9"/>
    <n v="2925.1"/>
    <n v="1073.6500000000001"/>
    <x v="90"/>
  </r>
  <r>
    <x v="0"/>
    <s v="-"/>
    <x v="92"/>
    <x v="8"/>
    <s v="19"/>
    <s v="200"/>
    <s v="455"/>
    <s v=""/>
    <s v="7230_115"/>
    <s v="Insurance Claims and Expenses"/>
    <n v="4440"/>
    <n v="0"/>
    <n v="4440"/>
    <n v="0"/>
    <n v="1419.06"/>
    <n v="3020.94"/>
    <n v="236.51"/>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8062.5"/>
    <n v="-8062.5"/>
    <n v="1343.75"/>
    <x v="90"/>
  </r>
  <r>
    <x v="0"/>
    <s v="-"/>
    <x v="92"/>
    <x v="8"/>
    <s v="19"/>
    <s v="200"/>
    <s v="455"/>
    <s v=""/>
    <s v="8005"/>
    <s v="Vehicle/Equipment Repairs"/>
    <n v="1200"/>
    <n v="0"/>
    <n v="1200"/>
    <n v="0"/>
    <n v="73.430000000000007"/>
    <n v="1126.57"/>
    <n v="0"/>
    <x v="90"/>
  </r>
  <r>
    <x v="0"/>
    <s v="-"/>
    <x v="92"/>
    <x v="8"/>
    <s v="19"/>
    <s v="200"/>
    <s v="455"/>
    <s v=""/>
    <s v="8015"/>
    <s v="Indirect Fees"/>
    <n v="21900"/>
    <n v="0"/>
    <n v="21900"/>
    <n v="0"/>
    <n v="12769.26"/>
    <n v="9130.74"/>
    <n v="2128.21"/>
    <x v="90"/>
  </r>
  <r>
    <x v="0"/>
    <s v="-"/>
    <x v="92"/>
    <x v="8"/>
    <s v="19"/>
    <s v="200"/>
    <s v="455"/>
    <s v=""/>
    <s v="8016"/>
    <s v="Risk Management"/>
    <n v="900"/>
    <n v="0"/>
    <n v="900"/>
    <n v="0"/>
    <n v="406.44"/>
    <n v="493.56"/>
    <n v="67.739999999999995"/>
    <x v="90"/>
  </r>
  <r>
    <x v="0"/>
    <s v="-"/>
    <x v="92"/>
    <x v="8"/>
    <s v="19"/>
    <s v="200"/>
    <s v="455"/>
    <s v=""/>
    <s v="8030"/>
    <s v="Pilot Fees"/>
    <n v="64400"/>
    <n v="0"/>
    <n v="64400"/>
    <n v="0"/>
    <n v="32200.02"/>
    <n v="32199.98"/>
    <n v="5366.67"/>
    <x v="90"/>
  </r>
  <r>
    <x v="0"/>
    <s v="-"/>
    <x v="92"/>
    <x v="8"/>
    <s v="19"/>
    <s v="200"/>
    <s v="455"/>
    <s v=""/>
    <s v="8045"/>
    <s v="Traffic To CEDO"/>
    <n v="0"/>
    <n v="0"/>
    <n v="0"/>
    <n v="0"/>
    <n v="15000"/>
    <n v="-15000"/>
    <n v="2500"/>
    <x v="90"/>
  </r>
  <r>
    <x v="0"/>
    <s v="-"/>
    <x v="92"/>
    <x v="8"/>
    <s v="19"/>
    <s v="200"/>
    <s v="455"/>
    <s v=""/>
    <s v="8070"/>
    <s v="Dpw Adm Cost Allocation"/>
    <n v="4257"/>
    <n v="0"/>
    <n v="4257"/>
    <n v="0"/>
    <n v="2077.44"/>
    <n v="2179.56"/>
    <n v="346.24"/>
    <x v="90"/>
  </r>
  <r>
    <x v="0"/>
    <s v="-"/>
    <x v="92"/>
    <x v="8"/>
    <s v="19"/>
    <s v="200"/>
    <s v="455"/>
    <s v=""/>
    <s v="9500"/>
    <s v="Capital Outlay"/>
    <n v="65000"/>
    <n v="0"/>
    <n v="65000"/>
    <n v="0"/>
    <n v="32544"/>
    <n v="32456"/>
    <n v="0"/>
    <x v="90"/>
  </r>
  <r>
    <x v="0"/>
    <s v="-"/>
    <x v="93"/>
    <x v="8"/>
    <s v="19"/>
    <s v="200"/>
    <s v="456"/>
    <s v=""/>
    <s v="5000_100"/>
    <s v="Salaries and Wages Regular, Full Time"/>
    <n v="166645"/>
    <n v="0"/>
    <n v="166645"/>
    <n v="0"/>
    <n v="95689.61"/>
    <n v="70955.39"/>
    <n v="17267.34"/>
    <x v="91"/>
  </r>
  <r>
    <x v="0"/>
    <s v="-"/>
    <x v="93"/>
    <x v="8"/>
    <s v="19"/>
    <s v="200"/>
    <s v="456"/>
    <s v=""/>
    <s v="5000_110"/>
    <s v="Salaries and Wages Regular Part Time"/>
    <n v="500"/>
    <n v="0"/>
    <n v="500"/>
    <n v="0"/>
    <n v="955.42"/>
    <n v="-455.42"/>
    <n v="175.49"/>
    <x v="91"/>
  </r>
  <r>
    <x v="0"/>
    <s v="-"/>
    <x v="93"/>
    <x v="8"/>
    <s v="19"/>
    <s v="200"/>
    <s v="456"/>
    <s v=""/>
    <s v="5100"/>
    <s v="Overtime"/>
    <n v="11500"/>
    <n v="0"/>
    <n v="11500"/>
    <n v="0"/>
    <n v="5303.57"/>
    <n v="6196.43"/>
    <n v="897.79"/>
    <x v="91"/>
  </r>
  <r>
    <x v="0"/>
    <s v="-"/>
    <x v="93"/>
    <x v="8"/>
    <s v="19"/>
    <s v="200"/>
    <s v="456"/>
    <s v=""/>
    <s v="5200_100"/>
    <s v="Other Personal Services Commissioned Wages"/>
    <n v="0"/>
    <n v="0"/>
    <n v="0"/>
    <n v="0"/>
    <n v="0"/>
    <n v="0"/>
    <n v="0"/>
    <x v="91"/>
  </r>
  <r>
    <x v="0"/>
    <s v="-"/>
    <x v="93"/>
    <x v="8"/>
    <s v="19"/>
    <s v="200"/>
    <s v="456"/>
    <s v=""/>
    <s v="5200_110"/>
    <s v="Other Personal Services On-Call"/>
    <n v="2000"/>
    <n v="0"/>
    <n v="2000"/>
    <n v="0"/>
    <n v="983.1"/>
    <n v="1016.9"/>
    <n v="131.4"/>
    <x v="91"/>
  </r>
  <r>
    <x v="0"/>
    <s v="-"/>
    <x v="93"/>
    <x v="8"/>
    <s v="19"/>
    <s v="200"/>
    <s v="456"/>
    <s v=""/>
    <s v="5200_115"/>
    <s v="Other Personal Services Other Compensation"/>
    <n v="11500"/>
    <n v="0"/>
    <n v="11500"/>
    <n v="0"/>
    <n v="2031.43"/>
    <n v="9468.57"/>
    <n v="288.11"/>
    <x v="91"/>
  </r>
  <r>
    <x v="0"/>
    <s v="-"/>
    <x v="93"/>
    <x v="8"/>
    <s v="19"/>
    <s v="200"/>
    <s v="456"/>
    <s v=""/>
    <s v="5200_120"/>
    <s v="Other Personal Services Shift Differential"/>
    <n v="5000"/>
    <n v="0"/>
    <n v="5000"/>
    <n v="0"/>
    <n v="2797.92"/>
    <n v="2202.08"/>
    <n v="485.03"/>
    <x v="91"/>
  </r>
  <r>
    <x v="0"/>
    <s v="-"/>
    <x v="93"/>
    <x v="8"/>
    <s v="19"/>
    <s v="200"/>
    <s v="456"/>
    <s v=""/>
    <s v="5200_130"/>
    <s v="Other Personal Services Allowance Taxable"/>
    <n v="0"/>
    <n v="0"/>
    <n v="0"/>
    <n v="0"/>
    <n v="2438.87"/>
    <n v="-2438.87"/>
    <n v="13.86"/>
    <x v="91"/>
  </r>
  <r>
    <x v="0"/>
    <s v="-"/>
    <x v="93"/>
    <x v="8"/>
    <s v="19"/>
    <s v="200"/>
    <s v="456"/>
    <s v=""/>
    <s v="5400_100"/>
    <s v="Employee Benefits FICA"/>
    <n v="14500"/>
    <n v="0"/>
    <n v="14500"/>
    <n v="0"/>
    <n v="8176.86"/>
    <n v="6323.14"/>
    <n v="1427.67"/>
    <x v="91"/>
  </r>
  <r>
    <x v="0"/>
    <s v="-"/>
    <x v="93"/>
    <x v="8"/>
    <s v="19"/>
    <s v="200"/>
    <s v="456"/>
    <s v=""/>
    <s v="5400_105"/>
    <s v="Employee Benefits Unemployment Insurance"/>
    <n v="600"/>
    <n v="0"/>
    <n v="600"/>
    <n v="0"/>
    <n v="0"/>
    <n v="600"/>
    <n v="0"/>
    <x v="91"/>
  </r>
  <r>
    <x v="0"/>
    <s v="-"/>
    <x v="93"/>
    <x v="8"/>
    <s v="19"/>
    <s v="200"/>
    <s v="456"/>
    <s v=""/>
    <s v="5400_115"/>
    <s v="Employee Benefits Retirement B"/>
    <n v="20830"/>
    <n v="0"/>
    <n v="20830"/>
    <n v="0"/>
    <n v="10475.67"/>
    <n v="10354.33"/>
    <n v="2557.4"/>
    <x v="91"/>
  </r>
  <r>
    <x v="0"/>
    <s v="-"/>
    <x v="93"/>
    <x v="8"/>
    <s v="19"/>
    <s v="200"/>
    <s v="456"/>
    <s v=""/>
    <s v="5400_120"/>
    <s v="Employee Benefits Workers Compensation"/>
    <n v="10250"/>
    <n v="0"/>
    <n v="10250"/>
    <n v="0"/>
    <n v="5463.12"/>
    <n v="4786.88"/>
    <n v="910.52"/>
    <x v="91"/>
  </r>
  <r>
    <x v="0"/>
    <s v="-"/>
    <x v="93"/>
    <x v="8"/>
    <s v="19"/>
    <s v="200"/>
    <s v="456"/>
    <s v=""/>
    <s v="5400_125"/>
    <s v="Employee Benefits Health Insurance"/>
    <n v="51300"/>
    <n v="0"/>
    <n v="51300"/>
    <n v="0"/>
    <n v="1866.76"/>
    <n v="49433.24"/>
    <n v="312.86"/>
    <x v="91"/>
  </r>
  <r>
    <x v="0"/>
    <s v="-"/>
    <x v="93"/>
    <x v="8"/>
    <s v="19"/>
    <s v="200"/>
    <s v="456"/>
    <s v=""/>
    <s v="5400_130"/>
    <s v="Employee Benefits Dental Insurance"/>
    <n v="2955"/>
    <n v="0"/>
    <n v="2955"/>
    <n v="0"/>
    <n v="1468.29"/>
    <n v="1486.71"/>
    <n v="231.92"/>
    <x v="91"/>
  </r>
  <r>
    <x v="0"/>
    <s v="-"/>
    <x v="93"/>
    <x v="8"/>
    <s v="19"/>
    <s v="200"/>
    <s v="456"/>
    <s v=""/>
    <s v="5400_135"/>
    <s v="Employee Benefits Life Insurance"/>
    <n v="370"/>
    <n v="0"/>
    <n v="370"/>
    <n v="0"/>
    <n v="804.39"/>
    <n v="-434.39"/>
    <n v="142.63999999999999"/>
    <x v="91"/>
  </r>
  <r>
    <x v="0"/>
    <s v="-"/>
    <x v="93"/>
    <x v="8"/>
    <s v="19"/>
    <s v="200"/>
    <s v="456"/>
    <s v=""/>
    <s v="5400_145"/>
    <s v="Employee Benefits Employee Parking"/>
    <n v="500"/>
    <n v="0"/>
    <n v="500"/>
    <n v="0"/>
    <n v="262"/>
    <n v="238"/>
    <n v="0"/>
    <x v="91"/>
  </r>
  <r>
    <x v="0"/>
    <s v="-"/>
    <x v="93"/>
    <x v="8"/>
    <s v="19"/>
    <s v="200"/>
    <s v="456"/>
    <s v=""/>
    <s v="6000"/>
    <s v="Office Supplies"/>
    <n v="1000"/>
    <n v="0"/>
    <n v="1000"/>
    <n v="0"/>
    <n v="559.38"/>
    <n v="440.62"/>
    <n v="222.95"/>
    <x v="91"/>
  </r>
  <r>
    <x v="0"/>
    <s v="-"/>
    <x v="93"/>
    <x v="8"/>
    <s v="19"/>
    <s v="200"/>
    <s v="456"/>
    <s v=""/>
    <s v="6010"/>
    <s v="Computer Equipment"/>
    <n v="500"/>
    <n v="0"/>
    <n v="500"/>
    <n v="0"/>
    <n v="329"/>
    <n v="171"/>
    <n v="0"/>
    <x v="91"/>
  </r>
  <r>
    <x v="0"/>
    <s v="-"/>
    <x v="93"/>
    <x v="8"/>
    <s v="19"/>
    <s v="200"/>
    <s v="456"/>
    <s v=""/>
    <s v="6202"/>
    <s v="Printing/Copying/Paper Mgt"/>
    <n v="5000"/>
    <n v="0"/>
    <n v="5000"/>
    <n v="0"/>
    <n v="4737.7"/>
    <n v="262.3"/>
    <n v="27"/>
    <x v="91"/>
  </r>
  <r>
    <x v="0"/>
    <s v="-"/>
    <x v="93"/>
    <x v="8"/>
    <s v="19"/>
    <s v="200"/>
    <s v="456"/>
    <s v=""/>
    <s v="6205"/>
    <s v="Cash  Short"/>
    <n v="1000"/>
    <n v="0"/>
    <n v="1000"/>
    <n v="0"/>
    <n v="459.68"/>
    <n v="540.32000000000005"/>
    <n v="35"/>
    <x v="91"/>
  </r>
  <r>
    <x v="0"/>
    <s v="-"/>
    <x v="93"/>
    <x v="8"/>
    <s v="19"/>
    <s v="200"/>
    <s v="456"/>
    <s v=""/>
    <s v="6206"/>
    <s v="Custodian Supplies"/>
    <n v="4000"/>
    <n v="0"/>
    <n v="4000"/>
    <n v="234.49"/>
    <n v="234.84"/>
    <n v="3530.67"/>
    <n v="28.44"/>
    <x v="91"/>
  </r>
  <r>
    <x v="0"/>
    <s v="-"/>
    <x v="93"/>
    <x v="8"/>
    <s v="19"/>
    <s v="200"/>
    <s v="456"/>
    <s v=""/>
    <s v="6210"/>
    <s v="Small Tools and Equipment"/>
    <n v="1000"/>
    <n v="0"/>
    <n v="1000"/>
    <n v="0"/>
    <n v="0"/>
    <n v="1000"/>
    <n v="0"/>
    <x v="91"/>
  </r>
  <r>
    <x v="0"/>
    <s v="-"/>
    <x v="93"/>
    <x v="8"/>
    <s v="19"/>
    <s v="200"/>
    <s v="456"/>
    <s v=""/>
    <s v="6212"/>
    <s v="Fuel"/>
    <n v="500"/>
    <n v="0"/>
    <n v="500"/>
    <n v="0"/>
    <n v="253.24"/>
    <n v="246.76"/>
    <n v="36.159999999999997"/>
    <x v="91"/>
  </r>
  <r>
    <x v="0"/>
    <s v="-"/>
    <x v="93"/>
    <x v="8"/>
    <s v="19"/>
    <s v="200"/>
    <s v="456"/>
    <s v=""/>
    <s v="6214"/>
    <s v="Clothing And Uniforms"/>
    <n v="2300"/>
    <n v="0"/>
    <n v="2300"/>
    <n v="0"/>
    <n v="584"/>
    <n v="1716"/>
    <n v="0"/>
    <x v="91"/>
  </r>
  <r>
    <x v="0"/>
    <s v="-"/>
    <x v="93"/>
    <x v="8"/>
    <s v="19"/>
    <s v="200"/>
    <s v="456"/>
    <s v=""/>
    <s v="6300_100"/>
    <s v="Repair &amp; Maintenance Equipment  Parts"/>
    <n v="15000"/>
    <n v="0"/>
    <n v="15000"/>
    <n v="1944.85"/>
    <n v="6168.67"/>
    <n v="6886.48"/>
    <n v="0"/>
    <x v="91"/>
  </r>
  <r>
    <x v="0"/>
    <s v="-"/>
    <x v="93"/>
    <x v="8"/>
    <s v="19"/>
    <s v="200"/>
    <s v="456"/>
    <s v=""/>
    <s v="6300_140"/>
    <s v="Repair &amp; Maintenance Salt"/>
    <n v="2000"/>
    <n v="0"/>
    <n v="2000"/>
    <n v="454.94"/>
    <n v="745.06"/>
    <n v="800"/>
    <n v="745.06"/>
    <x v="91"/>
  </r>
  <r>
    <x v="0"/>
    <s v="-"/>
    <x v="93"/>
    <x v="8"/>
    <s v="19"/>
    <s v="200"/>
    <s v="456"/>
    <s v=""/>
    <s v="6350"/>
    <s v="Legal Notice &amp; Advertising"/>
    <n v="1000"/>
    <n v="0"/>
    <n v="1000"/>
    <n v="0"/>
    <n v="0"/>
    <n v="1000"/>
    <n v="0"/>
    <x v="91"/>
  </r>
  <r>
    <x v="0"/>
    <s v="-"/>
    <x v="93"/>
    <x v="8"/>
    <s v="19"/>
    <s v="200"/>
    <s v="456"/>
    <s v=""/>
    <s v="6400_100"/>
    <s v="Utilities Electricity"/>
    <n v="57000"/>
    <n v="0"/>
    <n v="57000"/>
    <n v="13687.68"/>
    <n v="21412.32"/>
    <n v="21900"/>
    <n v="4805.18"/>
    <x v="91"/>
  </r>
  <r>
    <x v="0"/>
    <s v="-"/>
    <x v="93"/>
    <x v="8"/>
    <s v="19"/>
    <s v="200"/>
    <s v="456"/>
    <s v=""/>
    <s v="6400_105"/>
    <s v="Utilities Gas"/>
    <n v="600"/>
    <n v="0"/>
    <n v="600"/>
    <n v="0"/>
    <n v="-2392.42"/>
    <n v="2992.42"/>
    <n v="70.42"/>
    <x v="91"/>
  </r>
  <r>
    <x v="0"/>
    <s v="-"/>
    <x v="93"/>
    <x v="8"/>
    <s v="19"/>
    <s v="200"/>
    <s v="456"/>
    <s v=""/>
    <s v="6400_115"/>
    <s v="Utilities Water/Wastewater"/>
    <n v="1600"/>
    <n v="0"/>
    <n v="1600"/>
    <n v="0"/>
    <n v="875.31"/>
    <n v="724.69"/>
    <n v="146.35"/>
    <x v="91"/>
  </r>
  <r>
    <x v="0"/>
    <s v="-"/>
    <x v="93"/>
    <x v="8"/>
    <s v="19"/>
    <s v="200"/>
    <s v="456"/>
    <s v=""/>
    <s v="6400_117"/>
    <s v="Utilities Stormwater"/>
    <n v="1100"/>
    <n v="0"/>
    <n v="1100"/>
    <n v="0"/>
    <n v="436.02"/>
    <n v="663.98"/>
    <n v="72.67"/>
    <x v="91"/>
  </r>
  <r>
    <x v="0"/>
    <s v="-"/>
    <x v="93"/>
    <x v="8"/>
    <s v="19"/>
    <s v="200"/>
    <s v="456"/>
    <s v=""/>
    <s v="6400_120"/>
    <s v="Utilities Rubbish Removal"/>
    <n v="0"/>
    <n v="600"/>
    <n v="600"/>
    <n v="50.54"/>
    <n v="219.46"/>
    <n v="330"/>
    <n v="44.06"/>
    <x v="91"/>
  </r>
  <r>
    <x v="0"/>
    <s v="-"/>
    <x v="93"/>
    <x v="8"/>
    <s v="19"/>
    <s v="200"/>
    <s v="456"/>
    <s v=""/>
    <s v="6400_125"/>
    <s v="Utilities Telecommunications"/>
    <n v="2500"/>
    <n v="0"/>
    <n v="2500"/>
    <n v="139.41"/>
    <n v="1067.51"/>
    <n v="1293.08"/>
    <n v="199.59"/>
    <x v="91"/>
  </r>
  <r>
    <x v="0"/>
    <s v="-"/>
    <x v="93"/>
    <x v="8"/>
    <s v="19"/>
    <s v="200"/>
    <s v="456"/>
    <s v=""/>
    <s v="6400_127"/>
    <s v="Utilities Cellular Communications"/>
    <n v="2000"/>
    <n v="0"/>
    <n v="2000"/>
    <n v="54.58"/>
    <n v="696.69"/>
    <n v="1248.73"/>
    <n v="221"/>
    <x v="91"/>
  </r>
  <r>
    <x v="0"/>
    <s v="-"/>
    <x v="93"/>
    <x v="8"/>
    <s v="19"/>
    <s v="200"/>
    <s v="456"/>
    <s v=""/>
    <s v="6500_103"/>
    <s v="Professional and Consultant Services Security Contracts"/>
    <n v="31000"/>
    <n v="0"/>
    <n v="31000"/>
    <n v="2676.06"/>
    <n v="12980.19"/>
    <n v="15343.75"/>
    <n v="2600.64"/>
    <x v="91"/>
  </r>
  <r>
    <x v="0"/>
    <s v="-"/>
    <x v="93"/>
    <x v="8"/>
    <s v="19"/>
    <s v="200"/>
    <s v="456"/>
    <s v=""/>
    <s v="6500_118"/>
    <s v="Professional and Consultant Services Contractual Services"/>
    <n v="7000"/>
    <n v="0"/>
    <n v="7000"/>
    <n v="0"/>
    <n v="1864.25"/>
    <n v="5135.75"/>
    <n v="0"/>
    <x v="91"/>
  </r>
  <r>
    <x v="0"/>
    <s v="-"/>
    <x v="93"/>
    <x v="8"/>
    <s v="19"/>
    <s v="200"/>
    <s v="456"/>
    <s v=""/>
    <s v="6500_121"/>
    <s v="Professional and Consultant Services Contractual Snow Removal"/>
    <n v="13500"/>
    <n v="0"/>
    <n v="13500"/>
    <n v="0"/>
    <n v="0"/>
    <n v="13500"/>
    <n v="0"/>
    <x v="91"/>
  </r>
  <r>
    <x v="0"/>
    <s v="-"/>
    <x v="93"/>
    <x v="8"/>
    <s v="19"/>
    <s v="200"/>
    <s v="456"/>
    <s v=""/>
    <s v="6600"/>
    <s v="Maintenance Contracts"/>
    <n v="7000"/>
    <n v="0"/>
    <n v="7000"/>
    <n v="305"/>
    <n v="2460"/>
    <n v="4235"/>
    <n v="820"/>
    <x v="91"/>
  </r>
  <r>
    <x v="0"/>
    <s v="-"/>
    <x v="93"/>
    <x v="8"/>
    <s v="19"/>
    <s v="200"/>
    <s v="456"/>
    <s v=""/>
    <s v="6615"/>
    <s v="Property Repairs"/>
    <n v="7500"/>
    <n v="-600"/>
    <n v="6900"/>
    <n v="0"/>
    <n v="6750.94"/>
    <n v="149.06"/>
    <n v="635.64"/>
    <x v="91"/>
  </r>
  <r>
    <x v="0"/>
    <s v="-"/>
    <x v="93"/>
    <x v="8"/>
    <s v="19"/>
    <s v="200"/>
    <s v="456"/>
    <s v=""/>
    <s v="6700_100"/>
    <s v="Travel &amp; Training Education"/>
    <n v="500"/>
    <n v="0"/>
    <n v="500"/>
    <n v="0"/>
    <n v="200"/>
    <n v="300"/>
    <n v="0"/>
    <x v="91"/>
  </r>
  <r>
    <x v="0"/>
    <s v="-"/>
    <x v="93"/>
    <x v="8"/>
    <s v="19"/>
    <s v="200"/>
    <s v="456"/>
    <s v=""/>
    <s v="6700_105"/>
    <s v="Travel &amp; Training Special Training"/>
    <n v="250"/>
    <n v="0"/>
    <n v="250"/>
    <n v="0"/>
    <n v="0"/>
    <n v="250"/>
    <n v="0"/>
    <x v="91"/>
  </r>
  <r>
    <x v="0"/>
    <s v="-"/>
    <x v="93"/>
    <x v="8"/>
    <s v="19"/>
    <s v="200"/>
    <s v="456"/>
    <s v=""/>
    <s v="6700_110"/>
    <s v="Travel &amp; Training Travel Expense"/>
    <n v="500"/>
    <n v="0"/>
    <n v="500"/>
    <n v="0"/>
    <n v="0"/>
    <n v="500"/>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6441.9"/>
    <n v="3808.1"/>
    <n v="1073.6500000000001"/>
    <x v="91"/>
  </r>
  <r>
    <x v="0"/>
    <s v="-"/>
    <x v="93"/>
    <x v="8"/>
    <s v="19"/>
    <s v="200"/>
    <s v="456"/>
    <s v=""/>
    <s v="7230_115"/>
    <s v="Insurance Claims and Expenses"/>
    <n v="4440"/>
    <n v="0"/>
    <n v="4440"/>
    <n v="0"/>
    <n v="1419.06"/>
    <n v="3020.94"/>
    <n v="236.51"/>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8062.5"/>
    <n v="-8062.5"/>
    <n v="1343.75"/>
    <x v="91"/>
  </r>
  <r>
    <x v="0"/>
    <s v="-"/>
    <x v="93"/>
    <x v="8"/>
    <s v="19"/>
    <s v="200"/>
    <s v="456"/>
    <s v=""/>
    <s v="8005"/>
    <s v="Vehicle/Equipment Repairs"/>
    <n v="500"/>
    <n v="0"/>
    <n v="500"/>
    <n v="0"/>
    <n v="73.430000000000007"/>
    <n v="426.57"/>
    <n v="0"/>
    <x v="91"/>
  </r>
  <r>
    <x v="0"/>
    <s v="-"/>
    <x v="93"/>
    <x v="8"/>
    <s v="19"/>
    <s v="200"/>
    <s v="456"/>
    <s v=""/>
    <s v="8015"/>
    <s v="Indirect Fees"/>
    <n v="21880"/>
    <n v="0"/>
    <n v="21880"/>
    <n v="0"/>
    <n v="12769.26"/>
    <n v="9110.74"/>
    <n v="2128.21"/>
    <x v="91"/>
  </r>
  <r>
    <x v="0"/>
    <s v="-"/>
    <x v="93"/>
    <x v="8"/>
    <s v="19"/>
    <s v="200"/>
    <s v="456"/>
    <s v=""/>
    <s v="8016"/>
    <s v="Risk Management"/>
    <n v="900"/>
    <n v="0"/>
    <n v="900"/>
    <n v="0"/>
    <n v="406.44"/>
    <n v="493.56"/>
    <n v="67.739999999999995"/>
    <x v="91"/>
  </r>
  <r>
    <x v="0"/>
    <s v="-"/>
    <x v="93"/>
    <x v="8"/>
    <s v="19"/>
    <s v="200"/>
    <s v="456"/>
    <s v=""/>
    <s v="8070"/>
    <s v="Dpw Adm Cost Allocation"/>
    <n v="4264"/>
    <n v="0"/>
    <n v="4264"/>
    <n v="0"/>
    <n v="2077.44"/>
    <n v="2186.56"/>
    <n v="346.24"/>
    <x v="91"/>
  </r>
  <r>
    <x v="0"/>
    <s v="-"/>
    <x v="93"/>
    <x v="8"/>
    <s v="19"/>
    <s v="200"/>
    <s v="456"/>
    <s v=""/>
    <s v="9500"/>
    <s v="Capital Outlay"/>
    <n v="55000"/>
    <n v="0"/>
    <n v="55000"/>
    <n v="0"/>
    <n v="6196"/>
    <n v="48804"/>
    <n v="6196"/>
    <x v="91"/>
  </r>
  <r>
    <x v="0"/>
    <s v="-"/>
    <x v="94"/>
    <x v="9"/>
    <s v="31"/>
    <s v="000"/>
    <s v=""/>
    <s v=""/>
    <s v="5000_100"/>
    <s v="Salaries and Wages Regular, Full Time"/>
    <n v="257725"/>
    <n v="0"/>
    <n v="257725"/>
    <n v="0"/>
    <n v="144717.16"/>
    <n v="113007.84"/>
    <n v="-5673.87"/>
    <x v="92"/>
  </r>
  <r>
    <x v="0"/>
    <s v="-"/>
    <x v="94"/>
    <x v="9"/>
    <s v="31"/>
    <s v="000"/>
    <s v=""/>
    <s v=""/>
    <s v="5000_105"/>
    <s v="Salaries and Wages Limited Service"/>
    <n v="0"/>
    <n v="0"/>
    <n v="0"/>
    <n v="0"/>
    <n v="65.81"/>
    <n v="-65.81"/>
    <n v="0"/>
    <x v="92"/>
  </r>
  <r>
    <x v="0"/>
    <s v="-"/>
    <x v="94"/>
    <x v="9"/>
    <s v="31"/>
    <s v="000"/>
    <s v=""/>
    <s v=""/>
    <s v="5000_110"/>
    <s v="Salaries and Wages Regular Part Time"/>
    <n v="0"/>
    <n v="0"/>
    <n v="0"/>
    <n v="0"/>
    <n v="779.52"/>
    <n v="-779.52"/>
    <n v="0"/>
    <x v="92"/>
  </r>
  <r>
    <x v="0"/>
    <s v="-"/>
    <x v="94"/>
    <x v="9"/>
    <s v="31"/>
    <s v="000"/>
    <s v=""/>
    <s v=""/>
    <s v="5000_115"/>
    <s v="Salaries and Wages Seasonal/Temporary"/>
    <n v="0"/>
    <n v="0"/>
    <n v="0"/>
    <n v="0"/>
    <n v="944.98"/>
    <n v="-944.98"/>
    <n v="0"/>
    <x v="92"/>
  </r>
  <r>
    <x v="0"/>
    <s v="-"/>
    <x v="94"/>
    <x v="9"/>
    <s v="31"/>
    <s v="000"/>
    <s v=""/>
    <s v=""/>
    <s v="5200_115"/>
    <s v="Other Personal Services Other Compensation"/>
    <n v="996"/>
    <n v="0"/>
    <n v="996"/>
    <n v="0"/>
    <n v="517.03"/>
    <n v="478.97"/>
    <n v="-131.26"/>
    <x v="92"/>
  </r>
  <r>
    <x v="0"/>
    <s v="-"/>
    <x v="94"/>
    <x v="9"/>
    <s v="31"/>
    <s v="000"/>
    <s v=""/>
    <s v=""/>
    <s v="5200_125"/>
    <s v="Other Personal Services Taxable Reimbursements"/>
    <n v="0"/>
    <n v="0"/>
    <n v="0"/>
    <n v="0"/>
    <n v="0"/>
    <n v="0"/>
    <n v="0"/>
    <x v="92"/>
  </r>
  <r>
    <x v="0"/>
    <s v="-"/>
    <x v="94"/>
    <x v="9"/>
    <s v="31"/>
    <s v="000"/>
    <s v=""/>
    <s v=""/>
    <s v="5200_130"/>
    <s v="Other Personal Services Allowance Taxable"/>
    <n v="0"/>
    <n v="1150"/>
    <n v="1150"/>
    <n v="0"/>
    <n v="176.52"/>
    <n v="973.48"/>
    <n v="-122.58"/>
    <x v="92"/>
  </r>
  <r>
    <x v="0"/>
    <s v="-"/>
    <x v="94"/>
    <x v="9"/>
    <s v="31"/>
    <s v="000"/>
    <s v=""/>
    <s v=""/>
    <s v="5400_100"/>
    <s v="Employee Benefits FICA"/>
    <n v="19716"/>
    <n v="0"/>
    <n v="19716"/>
    <n v="0"/>
    <n v="11040.6"/>
    <n v="8675.4"/>
    <n v="-232.03"/>
    <x v="92"/>
  </r>
  <r>
    <x v="0"/>
    <s v="-"/>
    <x v="94"/>
    <x v="9"/>
    <s v="31"/>
    <s v="000"/>
    <s v=""/>
    <s v=""/>
    <s v="5400_115"/>
    <s v="Employee Benefits Retirement B"/>
    <n v="37370"/>
    <n v="0"/>
    <n v="37370"/>
    <n v="0"/>
    <n v="2342.4299999999998"/>
    <n v="35027.57"/>
    <n v="-393.84"/>
    <x v="92"/>
  </r>
  <r>
    <x v="0"/>
    <s v="-"/>
    <x v="94"/>
    <x v="9"/>
    <s v="31"/>
    <s v="000"/>
    <s v=""/>
    <s v=""/>
    <s v="5400_120"/>
    <s v="Employee Benefits Workers Compensation"/>
    <n v="7732"/>
    <n v="0"/>
    <n v="7732"/>
    <n v="0"/>
    <n v="10498.07"/>
    <n v="-2766.07"/>
    <n v="1220.67"/>
    <x v="92"/>
  </r>
  <r>
    <x v="0"/>
    <s v="-"/>
    <x v="94"/>
    <x v="9"/>
    <s v="31"/>
    <s v="000"/>
    <s v=""/>
    <s v=""/>
    <s v="5400_125"/>
    <s v="Employee Benefits Health Insurance"/>
    <n v="55310"/>
    <n v="-1150"/>
    <n v="54160"/>
    <n v="0"/>
    <n v="-119343.58"/>
    <n v="173503.58"/>
    <n v="-23651.19"/>
    <x v="92"/>
  </r>
  <r>
    <x v="0"/>
    <s v="-"/>
    <x v="94"/>
    <x v="9"/>
    <s v="31"/>
    <s v="000"/>
    <s v=""/>
    <s v=""/>
    <s v="5400_130"/>
    <s v="Employee Benefits Dental Insurance"/>
    <n v="2846"/>
    <n v="0"/>
    <n v="2846"/>
    <n v="0"/>
    <n v="1649.87"/>
    <n v="1196.1300000000001"/>
    <n v="-90.07"/>
    <x v="92"/>
  </r>
  <r>
    <x v="0"/>
    <s v="-"/>
    <x v="94"/>
    <x v="9"/>
    <s v="31"/>
    <s v="000"/>
    <s v=""/>
    <s v=""/>
    <s v="5400_135"/>
    <s v="Employee Benefits Life Insurance"/>
    <n v="386"/>
    <n v="0"/>
    <n v="386"/>
    <n v="0"/>
    <n v="456.46"/>
    <n v="-70.459999999999994"/>
    <n v="41.69"/>
    <x v="92"/>
  </r>
  <r>
    <x v="0"/>
    <s v="-"/>
    <x v="94"/>
    <x v="9"/>
    <s v="31"/>
    <s v="000"/>
    <s v=""/>
    <s v=""/>
    <s v="5400_145"/>
    <s v="Employee Benefits Employee Parking"/>
    <n v="620"/>
    <n v="3900"/>
    <n v="4520"/>
    <n v="0"/>
    <n v="2238.5"/>
    <n v="2281.5"/>
    <n v="292.54000000000002"/>
    <x v="92"/>
  </r>
  <r>
    <x v="0"/>
    <s v="-"/>
    <x v="94"/>
    <x v="9"/>
    <s v="31"/>
    <s v="000"/>
    <s v=""/>
    <s v=""/>
    <s v="6000"/>
    <s v="Office Supplies"/>
    <n v="3000"/>
    <n v="0"/>
    <n v="3000"/>
    <n v="69.239999999999995"/>
    <n v="975.11"/>
    <n v="1955.65"/>
    <n v="166.2"/>
    <x v="92"/>
  </r>
  <r>
    <x v="0"/>
    <s v="-"/>
    <x v="94"/>
    <x v="9"/>
    <s v="31"/>
    <s v="000"/>
    <s v=""/>
    <s v=""/>
    <s v="6005"/>
    <s v="Postage"/>
    <n v="2000"/>
    <n v="0"/>
    <n v="2000"/>
    <n v="22.51"/>
    <n v="147.27000000000001"/>
    <n v="1830.22"/>
    <n v="47.17"/>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1177.22"/>
    <n v="883.35"/>
    <n v="2939.43"/>
    <n v="136.02000000000001"/>
    <x v="92"/>
  </r>
  <r>
    <x v="0"/>
    <s v="-"/>
    <x v="94"/>
    <x v="9"/>
    <s v="31"/>
    <s v="000"/>
    <s v=""/>
    <s v=""/>
    <s v="6203"/>
    <s v="Dues/Subscriptions"/>
    <n v="2000"/>
    <n v="5000"/>
    <n v="7000"/>
    <n v="2750"/>
    <n v="2428.6"/>
    <n v="1821.4"/>
    <n v="3000"/>
    <x v="92"/>
  </r>
  <r>
    <x v="0"/>
    <s v="-"/>
    <x v="94"/>
    <x v="9"/>
    <s v="31"/>
    <s v="000"/>
    <s v=""/>
    <s v=""/>
    <s v="6210"/>
    <s v="Small Tools and Equipment"/>
    <n v="60500"/>
    <n v="-25800"/>
    <n v="34700"/>
    <n v="6.78"/>
    <n v="0"/>
    <n v="34693.22"/>
    <n v="0"/>
    <x v="92"/>
  </r>
  <r>
    <x v="0"/>
    <s v="-"/>
    <x v="94"/>
    <x v="9"/>
    <s v="31"/>
    <s v="000"/>
    <s v=""/>
    <s v=""/>
    <s v="6350"/>
    <s v="Legal Notice &amp; Advertising"/>
    <n v="2000"/>
    <n v="0"/>
    <n v="2000"/>
    <n v="0"/>
    <n v="325.5"/>
    <n v="1674.5"/>
    <n v="48.72"/>
    <x v="92"/>
  </r>
  <r>
    <x v="0"/>
    <s v="-"/>
    <x v="94"/>
    <x v="9"/>
    <s v="31"/>
    <s v="000"/>
    <s v=""/>
    <s v=""/>
    <s v="6400_115"/>
    <s v="Utilities Water/Wastewater"/>
    <n v="350"/>
    <n v="0"/>
    <n v="350"/>
    <n v="0"/>
    <n v="170.46"/>
    <n v="179.54"/>
    <n v="28.41"/>
    <x v="92"/>
  </r>
  <r>
    <x v="0"/>
    <s v="-"/>
    <x v="94"/>
    <x v="9"/>
    <s v="31"/>
    <s v="000"/>
    <s v=""/>
    <s v=""/>
    <s v="6400_125"/>
    <s v="Utilities Telecommunications"/>
    <n v="3000"/>
    <n v="13500"/>
    <n v="16500"/>
    <n v="0"/>
    <n v="6679.16"/>
    <n v="9820.84"/>
    <n v="1103.52"/>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80"/>
    <n v="2420"/>
    <n v="0"/>
    <x v="92"/>
  </r>
  <r>
    <x v="0"/>
    <s v="-"/>
    <x v="94"/>
    <x v="9"/>
    <s v="31"/>
    <s v="000"/>
    <s v=""/>
    <s v=""/>
    <s v="6700_110"/>
    <s v="Travel &amp; Training Travel Expense"/>
    <n v="2500"/>
    <n v="0"/>
    <n v="2500"/>
    <n v="0"/>
    <n v="740.73"/>
    <n v="1759.27"/>
    <n v="0"/>
    <x v="92"/>
  </r>
  <r>
    <x v="0"/>
    <s v="-"/>
    <x v="94"/>
    <x v="9"/>
    <s v="31"/>
    <s v="000"/>
    <s v=""/>
    <s v=""/>
    <s v="6700_115"/>
    <s v="Travel &amp; Training Mileage"/>
    <n v="2650"/>
    <n v="0"/>
    <n v="2650"/>
    <n v="0"/>
    <n v="43.56"/>
    <n v="2606.44"/>
    <n v="43.56"/>
    <x v="92"/>
  </r>
  <r>
    <x v="0"/>
    <s v="-"/>
    <x v="94"/>
    <x v="9"/>
    <s v="31"/>
    <s v="000"/>
    <s v=""/>
    <s v=""/>
    <s v="6800_125"/>
    <s v="Fees for Services  Fees &amp; Permits"/>
    <n v="0"/>
    <n v="0"/>
    <n v="0"/>
    <n v="0"/>
    <n v="0"/>
    <n v="0"/>
    <n v="0"/>
    <x v="92"/>
  </r>
  <r>
    <x v="0"/>
    <s v="-"/>
    <x v="94"/>
    <x v="9"/>
    <s v="31"/>
    <s v="000"/>
    <s v=""/>
    <s v=""/>
    <s v="7200_115"/>
    <s v="Rent/Lease Equipment"/>
    <n v="2500"/>
    <n v="0"/>
    <n v="2500"/>
    <n v="0"/>
    <n v="1039.56"/>
    <n v="1460.44"/>
    <n v="0"/>
    <x v="92"/>
  </r>
  <r>
    <x v="0"/>
    <s v="-"/>
    <x v="94"/>
    <x v="9"/>
    <s v="31"/>
    <s v="000"/>
    <s v=""/>
    <s v=""/>
    <s v="7230_105"/>
    <s v="Insurance General"/>
    <n v="5825"/>
    <n v="0"/>
    <n v="5825"/>
    <n v="0"/>
    <n v="2003.52"/>
    <n v="3821.48"/>
    <n v="333.92"/>
    <x v="92"/>
  </r>
  <r>
    <x v="0"/>
    <s v="-"/>
    <x v="94"/>
    <x v="9"/>
    <s v="31"/>
    <s v="000"/>
    <s v=""/>
    <s v=""/>
    <s v="7230_115"/>
    <s v="Insurance Claims and Expenses"/>
    <n v="12900"/>
    <n v="0"/>
    <n v="12900"/>
    <n v="0"/>
    <n v="5146.5"/>
    <n v="7753.5"/>
    <n v="857.75"/>
    <x v="92"/>
  </r>
  <r>
    <x v="0"/>
    <s v="-"/>
    <x v="94"/>
    <x v="9"/>
    <s v="31"/>
    <s v="000"/>
    <s v=""/>
    <s v=""/>
    <s v="7303"/>
    <s v="Regulatory and Bank Fees"/>
    <n v="0"/>
    <n v="400"/>
    <n v="400"/>
    <n v="0"/>
    <n v="30"/>
    <n v="37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3733.26"/>
    <n v="23.74"/>
    <n v="0"/>
    <x v="92"/>
  </r>
  <r>
    <x v="0"/>
    <s v="-"/>
    <x v="94"/>
    <x v="9"/>
    <s v="31"/>
    <s v="000"/>
    <s v=""/>
    <s v=""/>
    <s v="7475"/>
    <s v="Debt Paying Agent Fees"/>
    <n v="0"/>
    <n v="0"/>
    <n v="0"/>
    <n v="0"/>
    <n v="100"/>
    <n v="-100"/>
    <n v="0"/>
    <x v="92"/>
  </r>
  <r>
    <x v="0"/>
    <s v="-"/>
    <x v="94"/>
    <x v="9"/>
    <s v="31"/>
    <s v="000"/>
    <s v=""/>
    <s v=""/>
    <s v="8015"/>
    <s v="Indirect Fees"/>
    <n v="154643"/>
    <n v="0"/>
    <n v="154643"/>
    <n v="0"/>
    <n v="85964.7"/>
    <n v="68678.3"/>
    <n v="14327.45"/>
    <x v="92"/>
  </r>
  <r>
    <x v="0"/>
    <s v="-"/>
    <x v="94"/>
    <x v="9"/>
    <s v="31"/>
    <s v="000"/>
    <s v=""/>
    <s v=""/>
    <s v="8016"/>
    <s v="Risk Management"/>
    <n v="4139"/>
    <n v="0"/>
    <n v="4139"/>
    <n v="0"/>
    <n v="1876.02"/>
    <n v="2262.98"/>
    <n v="312.67"/>
    <x v="92"/>
  </r>
  <r>
    <x v="0"/>
    <s v="-"/>
    <x v="95"/>
    <x v="9"/>
    <s v="31"/>
    <s v="301"/>
    <s v="301"/>
    <s v=""/>
    <s v="5000"/>
    <s v="Salaries and Wages"/>
    <n v="0"/>
    <n v="0"/>
    <n v="0"/>
    <n v="0"/>
    <n v="0"/>
    <n v="0"/>
    <n v="0"/>
    <x v="93"/>
  </r>
  <r>
    <x v="0"/>
    <s v="-"/>
    <x v="95"/>
    <x v="9"/>
    <s v="31"/>
    <s v="301"/>
    <s v="301"/>
    <s v=""/>
    <s v="5000_100"/>
    <s v="Salaries and Wages Regular, Full Time"/>
    <n v="50865"/>
    <n v="8300"/>
    <n v="59165"/>
    <n v="0"/>
    <n v="24367.72"/>
    <n v="34797.279999999999"/>
    <n v="3870.55"/>
    <x v="93"/>
  </r>
  <r>
    <x v="0"/>
    <s v="-"/>
    <x v="95"/>
    <x v="9"/>
    <s v="31"/>
    <s v="301"/>
    <s v="301"/>
    <s v=""/>
    <s v="5000_105"/>
    <s v="Salaries and Wages Limited Service"/>
    <n v="0"/>
    <n v="0"/>
    <n v="0"/>
    <n v="0"/>
    <n v="0"/>
    <n v="0"/>
    <n v="0"/>
    <x v="93"/>
  </r>
  <r>
    <x v="0"/>
    <s v="-"/>
    <x v="95"/>
    <x v="9"/>
    <s v="31"/>
    <s v="301"/>
    <s v="301"/>
    <s v=""/>
    <s v="5200_115"/>
    <s v="Other Personal Services Other Compensation"/>
    <n v="275"/>
    <n v="400"/>
    <n v="675"/>
    <n v="0"/>
    <n v="138.30000000000001"/>
    <n v="536.70000000000005"/>
    <n v="0"/>
    <x v="93"/>
  </r>
  <r>
    <x v="0"/>
    <s v="-"/>
    <x v="95"/>
    <x v="9"/>
    <s v="31"/>
    <s v="301"/>
    <s v="301"/>
    <s v=""/>
    <s v="5400_100"/>
    <s v="Employee Benefits FICA"/>
    <n v="3891"/>
    <n v="650"/>
    <n v="4541"/>
    <n v="0"/>
    <n v="2107.5300000000002"/>
    <n v="2433.4699999999998"/>
    <n v="452.75"/>
    <x v="93"/>
  </r>
  <r>
    <x v="0"/>
    <s v="-"/>
    <x v="95"/>
    <x v="9"/>
    <s v="31"/>
    <s v="301"/>
    <s v="301"/>
    <s v=""/>
    <s v="5400_115"/>
    <s v="Employee Benefits Retirement B"/>
    <n v="7375"/>
    <n v="1300"/>
    <n v="8675"/>
    <n v="0"/>
    <n v="3526.54"/>
    <n v="5148.46"/>
    <n v="580.58000000000004"/>
    <x v="93"/>
  </r>
  <r>
    <x v="0"/>
    <s v="-"/>
    <x v="95"/>
    <x v="9"/>
    <s v="31"/>
    <s v="301"/>
    <s v="301"/>
    <s v=""/>
    <s v="5400_120"/>
    <s v="Employee Benefits Workers Compensation"/>
    <n v="1526"/>
    <n v="400"/>
    <n v="1926"/>
    <n v="0"/>
    <n v="731.04"/>
    <n v="1194.96"/>
    <n v="116.12"/>
    <x v="93"/>
  </r>
  <r>
    <x v="0"/>
    <s v="-"/>
    <x v="95"/>
    <x v="9"/>
    <s v="31"/>
    <s v="301"/>
    <s v="301"/>
    <s v=""/>
    <s v="5400_125"/>
    <s v="Employee Benefits Health Insurance"/>
    <n v="15630"/>
    <n v="5000"/>
    <n v="20630"/>
    <n v="0"/>
    <n v="8022.44"/>
    <n v="12607.56"/>
    <n v="1327.77"/>
    <x v="93"/>
  </r>
  <r>
    <x v="0"/>
    <s v="-"/>
    <x v="95"/>
    <x v="9"/>
    <s v="31"/>
    <s v="301"/>
    <s v="301"/>
    <s v=""/>
    <s v="5400_130"/>
    <s v="Employee Benefits Dental Insurance"/>
    <n v="699"/>
    <n v="1000"/>
    <n v="1699"/>
    <n v="0"/>
    <n v="345.13"/>
    <n v="1353.87"/>
    <n v="52.7"/>
    <x v="93"/>
  </r>
  <r>
    <x v="0"/>
    <s v="-"/>
    <x v="95"/>
    <x v="9"/>
    <s v="31"/>
    <s v="301"/>
    <s v="301"/>
    <s v=""/>
    <s v="5400_135"/>
    <s v="Employee Benefits Life Insurance"/>
    <n v="106"/>
    <n v="200"/>
    <n v="306"/>
    <n v="0"/>
    <n v="112.05"/>
    <n v="193.95"/>
    <n v="17.600000000000001"/>
    <x v="93"/>
  </r>
  <r>
    <x v="0"/>
    <s v="-"/>
    <x v="95"/>
    <x v="9"/>
    <s v="31"/>
    <s v="301"/>
    <s v="301"/>
    <s v=""/>
    <s v="5400_145"/>
    <s v="Employee Benefits Employee Parking"/>
    <n v="264"/>
    <n v="300"/>
    <n v="564"/>
    <n v="0"/>
    <n v="0"/>
    <n v="564"/>
    <n v="0"/>
    <x v="93"/>
  </r>
  <r>
    <x v="0"/>
    <s v="-"/>
    <x v="95"/>
    <x v="9"/>
    <s v="31"/>
    <s v="301"/>
    <s v="301"/>
    <s v=""/>
    <s v="6000"/>
    <s v="Office Supplies"/>
    <n v="0"/>
    <n v="2000"/>
    <n v="2000"/>
    <n v="0"/>
    <n v="0"/>
    <n v="2000"/>
    <n v="0"/>
    <x v="93"/>
  </r>
  <r>
    <x v="0"/>
    <s v="-"/>
    <x v="95"/>
    <x v="9"/>
    <s v="31"/>
    <s v="301"/>
    <s v="301"/>
    <s v=""/>
    <s v="6005"/>
    <s v="Postage"/>
    <n v="50"/>
    <n v="250"/>
    <n v="300"/>
    <n v="0"/>
    <n v="0"/>
    <n v="300"/>
    <n v="0"/>
    <x v="93"/>
  </r>
  <r>
    <x v="0"/>
    <s v="-"/>
    <x v="95"/>
    <x v="9"/>
    <s v="31"/>
    <s v="301"/>
    <s v="301"/>
    <s v=""/>
    <s v="6015"/>
    <s v="Computer Software"/>
    <n v="0"/>
    <n v="500"/>
    <n v="500"/>
    <n v="0"/>
    <n v="0"/>
    <n v="500"/>
    <n v="0"/>
    <x v="93"/>
  </r>
  <r>
    <x v="0"/>
    <s v="-"/>
    <x v="95"/>
    <x v="9"/>
    <s v="31"/>
    <s v="301"/>
    <s v="301"/>
    <s v=""/>
    <s v="6202"/>
    <s v="Printing/Copying/Paper Mgt"/>
    <n v="50"/>
    <n v="1450"/>
    <n v="1500"/>
    <n v="0"/>
    <n v="194.85"/>
    <n v="1305.1500000000001"/>
    <n v="126.53"/>
    <x v="93"/>
  </r>
  <r>
    <x v="0"/>
    <s v="-"/>
    <x v="95"/>
    <x v="9"/>
    <s v="31"/>
    <s v="301"/>
    <s v="301"/>
    <s v=""/>
    <s v="6208"/>
    <s v="Special Supplies"/>
    <n v="1500"/>
    <n v="-500"/>
    <n v="1000"/>
    <n v="0"/>
    <n v="132.63999999999999"/>
    <n v="867.36"/>
    <n v="30.33"/>
    <x v="93"/>
  </r>
  <r>
    <x v="0"/>
    <s v="-"/>
    <x v="95"/>
    <x v="9"/>
    <s v="31"/>
    <s v="301"/>
    <s v="301"/>
    <s v=""/>
    <s v="6244"/>
    <s v="NPA Support"/>
    <n v="2800"/>
    <n v="0"/>
    <n v="2800"/>
    <n v="0"/>
    <n v="630.33000000000004"/>
    <n v="2169.67"/>
    <n v="0"/>
    <x v="93"/>
  </r>
  <r>
    <x v="0"/>
    <s v="-"/>
    <x v="95"/>
    <x v="9"/>
    <s v="31"/>
    <s v="301"/>
    <s v="301"/>
    <s v=""/>
    <s v="6246"/>
    <s v="Outreach"/>
    <n v="5000"/>
    <n v="21775"/>
    <n v="26775"/>
    <n v="414"/>
    <n v="7656.81"/>
    <n v="18704.189999999999"/>
    <n v="617.30999999999995"/>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42.04"/>
    <x v="93"/>
  </r>
  <r>
    <x v="0"/>
    <s v="-"/>
    <x v="96"/>
    <x v="9"/>
    <s v="31"/>
    <s v="301"/>
    <s v="302"/>
    <s v=""/>
    <s v="5000"/>
    <s v="Salaries and Wages"/>
    <n v="0"/>
    <n v="0"/>
    <n v="0"/>
    <n v="0"/>
    <n v="0"/>
    <n v="0"/>
    <n v="-5031.7"/>
    <x v="94"/>
  </r>
  <r>
    <x v="0"/>
    <s v="-"/>
    <x v="96"/>
    <x v="9"/>
    <s v="31"/>
    <s v="301"/>
    <s v="302"/>
    <s v=""/>
    <s v="5000_100"/>
    <s v="Salaries and Wages Regular, Full Time"/>
    <n v="0"/>
    <n v="64300"/>
    <n v="64300"/>
    <n v="0"/>
    <n v="19508.400000000001"/>
    <n v="44791.6"/>
    <n v="9913.1200000000008"/>
    <x v="94"/>
  </r>
  <r>
    <x v="0"/>
    <s v="-"/>
    <x v="96"/>
    <x v="9"/>
    <s v="31"/>
    <s v="301"/>
    <s v="302"/>
    <s v=""/>
    <s v="5200_115"/>
    <s v="Other Personal Services Other Compensation"/>
    <n v="0"/>
    <n v="283"/>
    <n v="283"/>
    <n v="0"/>
    <n v="91.25"/>
    <n v="191.75"/>
    <n v="0"/>
    <x v="94"/>
  </r>
  <r>
    <x v="0"/>
    <s v="-"/>
    <x v="96"/>
    <x v="9"/>
    <s v="31"/>
    <s v="301"/>
    <s v="302"/>
    <s v=""/>
    <s v="5400_100"/>
    <s v="Employee Benefits FICA"/>
    <n v="0"/>
    <n v="4919"/>
    <n v="4919"/>
    <n v="0"/>
    <n v="1635.6"/>
    <n v="3283.4"/>
    <n v="418.5"/>
    <x v="94"/>
  </r>
  <r>
    <x v="0"/>
    <s v="-"/>
    <x v="96"/>
    <x v="9"/>
    <s v="31"/>
    <s v="301"/>
    <s v="302"/>
    <s v=""/>
    <s v="5400_115"/>
    <s v="Employee Benefits Retirement B"/>
    <n v="0"/>
    <n v="8359"/>
    <n v="8359"/>
    <n v="0"/>
    <n v="2876.76"/>
    <n v="5482.24"/>
    <n v="732.22"/>
    <x v="94"/>
  </r>
  <r>
    <x v="0"/>
    <s v="-"/>
    <x v="96"/>
    <x v="9"/>
    <s v="31"/>
    <s v="301"/>
    <s v="302"/>
    <s v=""/>
    <s v="5400_120"/>
    <s v="Employee Benefits Workers Compensation"/>
    <n v="0"/>
    <n v="1929"/>
    <n v="1929"/>
    <n v="0"/>
    <n v="585.28"/>
    <n v="1343.72"/>
    <n v="146.44"/>
    <x v="94"/>
  </r>
  <r>
    <x v="0"/>
    <s v="-"/>
    <x v="96"/>
    <x v="9"/>
    <s v="31"/>
    <s v="301"/>
    <s v="302"/>
    <s v=""/>
    <s v="5400_125"/>
    <s v="Employee Benefits Health Insurance"/>
    <n v="0"/>
    <n v="15354"/>
    <n v="15354"/>
    <n v="0"/>
    <n v="5373.74"/>
    <n v="9980.26"/>
    <n v="1343.43"/>
    <x v="94"/>
  </r>
  <r>
    <x v="0"/>
    <s v="-"/>
    <x v="96"/>
    <x v="9"/>
    <s v="31"/>
    <s v="301"/>
    <s v="302"/>
    <s v=""/>
    <s v="5400_130"/>
    <s v="Employee Benefits Dental Insurance"/>
    <n v="0"/>
    <n v="696"/>
    <n v="696"/>
    <n v="0"/>
    <n v="240.14"/>
    <n v="455.86"/>
    <n v="52.49"/>
    <x v="94"/>
  </r>
  <r>
    <x v="0"/>
    <s v="-"/>
    <x v="96"/>
    <x v="9"/>
    <s v="31"/>
    <s v="301"/>
    <s v="302"/>
    <s v=""/>
    <s v="5400_135"/>
    <s v="Employee Benefits Life Insurance"/>
    <n v="0"/>
    <n v="108"/>
    <n v="108"/>
    <n v="0"/>
    <n v="78.959999999999994"/>
    <n v="29.04"/>
    <n v="18.079999999999998"/>
    <x v="94"/>
  </r>
  <r>
    <x v="0"/>
    <s v="-"/>
    <x v="96"/>
    <x v="9"/>
    <s v="31"/>
    <s v="301"/>
    <s v="302"/>
    <s v=""/>
    <s v="5400_145"/>
    <s v="Employee Benefits Employee Parking"/>
    <n v="0"/>
    <n v="271"/>
    <n v="271"/>
    <n v="0"/>
    <n v="0"/>
    <n v="271"/>
    <n v="0"/>
    <x v="94"/>
  </r>
  <r>
    <x v="0"/>
    <s v="-"/>
    <x v="96"/>
    <x v="9"/>
    <s v="31"/>
    <s v="301"/>
    <s v="302"/>
    <s v=""/>
    <s v="6000"/>
    <s v="Office Supplies"/>
    <n v="0"/>
    <n v="150"/>
    <n v="150"/>
    <n v="0"/>
    <n v="0.96"/>
    <n v="149.04"/>
    <n v="0.96"/>
    <x v="94"/>
  </r>
  <r>
    <x v="0"/>
    <s v="-"/>
    <x v="96"/>
    <x v="9"/>
    <s v="31"/>
    <s v="301"/>
    <s v="302"/>
    <s v=""/>
    <s v="6005"/>
    <s v="Postage"/>
    <n v="0"/>
    <n v="50"/>
    <n v="50"/>
    <n v="0"/>
    <n v="20.52"/>
    <n v="29.48"/>
    <n v="3.62"/>
    <x v="94"/>
  </r>
  <r>
    <x v="0"/>
    <s v="-"/>
    <x v="96"/>
    <x v="9"/>
    <s v="31"/>
    <s v="301"/>
    <s v="302"/>
    <s v=""/>
    <s v="6202"/>
    <s v="Printing/Copying/Paper Mgt"/>
    <n v="0"/>
    <n v="500"/>
    <n v="500"/>
    <n v="0"/>
    <n v="312.14"/>
    <n v="187.86"/>
    <n v="139.65"/>
    <x v="94"/>
  </r>
  <r>
    <x v="0"/>
    <s v="-"/>
    <x v="96"/>
    <x v="9"/>
    <s v="31"/>
    <s v="301"/>
    <s v="302"/>
    <s v=""/>
    <s v="6208"/>
    <s v="Special Supplies"/>
    <n v="0"/>
    <n v="720"/>
    <n v="720"/>
    <n v="0"/>
    <n v="640.1"/>
    <n v="79.900000000000006"/>
    <n v="640.1"/>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3250"/>
    <n v="3250"/>
    <n v="0"/>
    <n v="426.07"/>
    <n v="2823.93"/>
    <n v="197.15"/>
    <x v="94"/>
  </r>
  <r>
    <x v="0"/>
    <s v="-"/>
    <x v="96"/>
    <x v="9"/>
    <s v="31"/>
    <s v="301"/>
    <s v="302"/>
    <s v=""/>
    <s v="6500_161"/>
    <s v="Professional and Consultant Services Member Consultants"/>
    <n v="0"/>
    <n v="302478"/>
    <n v="302478"/>
    <n v="774.27"/>
    <n v="35942.25"/>
    <n v="265761.48"/>
    <n v="13501.76"/>
    <x v="94"/>
  </r>
  <r>
    <x v="0"/>
    <s v="-"/>
    <x v="96"/>
    <x v="9"/>
    <s v="31"/>
    <s v="301"/>
    <s v="302"/>
    <s v=""/>
    <s v="6700_105"/>
    <s v="Travel &amp; Training Special Training"/>
    <n v="0"/>
    <n v="730"/>
    <n v="730"/>
    <n v="0"/>
    <n v="240.71"/>
    <n v="489.29"/>
    <n v="170.14"/>
    <x v="94"/>
  </r>
  <r>
    <x v="0"/>
    <s v="-"/>
    <x v="96"/>
    <x v="9"/>
    <s v="31"/>
    <s v="301"/>
    <s v="302"/>
    <s v=""/>
    <s v="6700_110"/>
    <s v="Travel &amp; Training Travel Expense"/>
    <n v="0"/>
    <n v="6288"/>
    <n v="6288"/>
    <n v="0"/>
    <n v="180.4"/>
    <n v="6107.6"/>
    <n v="-170.14"/>
    <x v="94"/>
  </r>
  <r>
    <x v="0"/>
    <s v="-"/>
    <x v="96"/>
    <x v="9"/>
    <s v="31"/>
    <s v="301"/>
    <s v="302"/>
    <s v=""/>
    <s v="6800_160"/>
    <s v="Fees for Services  Background Check"/>
    <n v="0"/>
    <n v="1200"/>
    <n v="1200"/>
    <n v="0"/>
    <n v="807.5"/>
    <n v="392.5"/>
    <n v="360"/>
    <x v="94"/>
  </r>
  <r>
    <x v="0"/>
    <s v="-"/>
    <x v="97"/>
    <x v="9"/>
    <s v="31"/>
    <s v="301"/>
    <s v="302"/>
    <s v="2012"/>
    <s v="5000"/>
    <s v="Salaries and Wages"/>
    <n v="0"/>
    <n v="0"/>
    <n v="0"/>
    <n v="0"/>
    <n v="0"/>
    <n v="0"/>
    <n v="0"/>
    <x v="95"/>
  </r>
  <r>
    <x v="0"/>
    <s v="-"/>
    <x v="97"/>
    <x v="9"/>
    <s v="31"/>
    <s v="301"/>
    <s v="302"/>
    <s v="2012"/>
    <s v="5200_115"/>
    <s v="Other Personal Services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s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1358.88"/>
    <n v="1818.12"/>
    <n v="217.42"/>
    <x v="97"/>
  </r>
  <r>
    <x v="0"/>
    <s v="-"/>
    <x v="99"/>
    <x v="9"/>
    <s v="31"/>
    <s v="301"/>
    <s v="303"/>
    <s v=""/>
    <s v="5200_115"/>
    <s v="Other Personal Services Other Compensation"/>
    <n v="13"/>
    <n v="50"/>
    <n v="63"/>
    <n v="0"/>
    <n v="3.75"/>
    <n v="59.25"/>
    <n v="0"/>
    <x v="97"/>
  </r>
  <r>
    <x v="0"/>
    <s v="-"/>
    <x v="99"/>
    <x v="9"/>
    <s v="31"/>
    <s v="301"/>
    <s v="303"/>
    <s v=""/>
    <s v="5400_100"/>
    <s v="Employee Benefits FICA"/>
    <n v="36"/>
    <n v="250"/>
    <n v="286"/>
    <n v="0"/>
    <n v="115.95"/>
    <n v="170.05"/>
    <n v="19.149999999999999"/>
    <x v="97"/>
  </r>
  <r>
    <x v="0"/>
    <s v="-"/>
    <x v="99"/>
    <x v="9"/>
    <s v="31"/>
    <s v="301"/>
    <s v="303"/>
    <s v=""/>
    <s v="5400_115"/>
    <s v="Employee Benefits Retirement B"/>
    <n v="69"/>
    <n v="375"/>
    <n v="444"/>
    <n v="0"/>
    <n v="196.79"/>
    <n v="247.21"/>
    <n v="32.619999999999997"/>
    <x v="97"/>
  </r>
  <r>
    <x v="0"/>
    <s v="-"/>
    <x v="99"/>
    <x v="9"/>
    <s v="31"/>
    <s v="301"/>
    <s v="303"/>
    <s v=""/>
    <s v="5400_120"/>
    <s v="Employee Benefits Workers Compensation"/>
    <n v="14"/>
    <n v="80"/>
    <n v="94"/>
    <n v="0"/>
    <n v="40.75"/>
    <n v="53.25"/>
    <n v="6.52"/>
    <x v="97"/>
  </r>
  <r>
    <x v="0"/>
    <s v="-"/>
    <x v="99"/>
    <x v="9"/>
    <s v="31"/>
    <s v="301"/>
    <s v="303"/>
    <s v=""/>
    <s v="5400_125"/>
    <s v="Employee Benefits Health Insurance"/>
    <n v="717"/>
    <n v="750"/>
    <n v="1467"/>
    <n v="0"/>
    <n v="365.4"/>
    <n v="1101.5999999999999"/>
    <n v="60.9"/>
    <x v="97"/>
  </r>
  <r>
    <x v="0"/>
    <s v="-"/>
    <x v="99"/>
    <x v="9"/>
    <s v="31"/>
    <s v="301"/>
    <s v="303"/>
    <s v=""/>
    <s v="5400_130"/>
    <s v="Employee Benefits Dental Insurance"/>
    <n v="31"/>
    <n v="35"/>
    <n v="66"/>
    <n v="0"/>
    <n v="15.41"/>
    <n v="50.59"/>
    <n v="2.37"/>
    <x v="97"/>
  </r>
  <r>
    <x v="0"/>
    <s v="-"/>
    <x v="99"/>
    <x v="9"/>
    <s v="31"/>
    <s v="301"/>
    <s v="303"/>
    <s v=""/>
    <s v="5400_135"/>
    <s v="Employee Benefits Life Insurance"/>
    <n v="5"/>
    <n v="15"/>
    <n v="20"/>
    <n v="0"/>
    <n v="5.03"/>
    <n v="14.97"/>
    <n v="0.8"/>
    <x v="97"/>
  </r>
  <r>
    <x v="0"/>
    <s v="-"/>
    <x v="99"/>
    <x v="9"/>
    <s v="31"/>
    <s v="301"/>
    <s v="303"/>
    <s v=""/>
    <s v="5400_145"/>
    <s v="Employee Benefits Employee Parking"/>
    <n v="12"/>
    <n v="15"/>
    <n v="27"/>
    <n v="0"/>
    <n v="0"/>
    <n v="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4700"/>
    <n v="16786"/>
    <n v="0"/>
    <n v="1200"/>
    <n v="1558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60880"/>
    <n v="61568"/>
    <n v="0"/>
    <n v="2774.14"/>
    <n v="58793.86"/>
    <n v="323.45"/>
    <x v="97"/>
  </r>
  <r>
    <x v="0"/>
    <s v="-"/>
    <x v="100"/>
    <x v="9"/>
    <s v="31"/>
    <s v="301"/>
    <s v="320"/>
    <s v=""/>
    <s v="5000_100"/>
    <s v="Salaries and Wages Regular, Full Time"/>
    <n v="73859"/>
    <n v="0"/>
    <n v="73859"/>
    <n v="0"/>
    <n v="42721.93"/>
    <n v="31137.07"/>
    <n v="6841.93"/>
    <x v="98"/>
  </r>
  <r>
    <x v="0"/>
    <s v="-"/>
    <x v="100"/>
    <x v="9"/>
    <s v="31"/>
    <s v="301"/>
    <s v="320"/>
    <s v=""/>
    <s v="5200_115"/>
    <s v="Other Personal Services Other Compensation"/>
    <n v="418"/>
    <n v="0"/>
    <n v="418"/>
    <n v="0"/>
    <n v="240"/>
    <n v="178"/>
    <n v="0"/>
    <x v="98"/>
  </r>
  <r>
    <x v="0"/>
    <s v="-"/>
    <x v="100"/>
    <x v="9"/>
    <s v="31"/>
    <s v="301"/>
    <s v="320"/>
    <s v=""/>
    <s v="5400_100"/>
    <s v="Employee Benefits FICA"/>
    <n v="6884"/>
    <n v="0"/>
    <n v="6884"/>
    <n v="0"/>
    <n v="3151.33"/>
    <n v="3732.67"/>
    <n v="499.2"/>
    <x v="98"/>
  </r>
  <r>
    <x v="0"/>
    <s v="-"/>
    <x v="100"/>
    <x v="9"/>
    <s v="31"/>
    <s v="301"/>
    <s v="320"/>
    <s v=""/>
    <s v="5400_115"/>
    <s v="Employee Benefits Retirement B"/>
    <n v="13048"/>
    <n v="0"/>
    <n v="13048"/>
    <n v="0"/>
    <n v="6186.57"/>
    <n v="6861.43"/>
    <n v="1026.29"/>
    <x v="98"/>
  </r>
  <r>
    <x v="0"/>
    <s v="-"/>
    <x v="100"/>
    <x v="9"/>
    <s v="31"/>
    <s v="301"/>
    <s v="320"/>
    <s v=""/>
    <s v="5400_120"/>
    <s v="Employee Benefits Workers Compensation"/>
    <n v="2700"/>
    <n v="0"/>
    <n v="2700"/>
    <n v="0"/>
    <n v="1281.6400000000001"/>
    <n v="1418.36"/>
    <n v="205.26"/>
    <x v="98"/>
  </r>
  <r>
    <x v="0"/>
    <s v="-"/>
    <x v="100"/>
    <x v="9"/>
    <s v="31"/>
    <s v="301"/>
    <s v="320"/>
    <s v=""/>
    <s v="5400_125"/>
    <s v="Employee Benefits Health Insurance"/>
    <n v="19770"/>
    <n v="0"/>
    <n v="19770"/>
    <n v="0"/>
    <n v="10176.11"/>
    <n v="9593.89"/>
    <n v="1778.51"/>
    <x v="98"/>
  </r>
  <r>
    <x v="0"/>
    <s v="-"/>
    <x v="100"/>
    <x v="9"/>
    <s v="31"/>
    <s v="301"/>
    <s v="320"/>
    <s v=""/>
    <s v="5400_130"/>
    <s v="Employee Benefits Dental Insurance"/>
    <n v="1023"/>
    <n v="0"/>
    <n v="1023"/>
    <n v="0"/>
    <n v="522.72"/>
    <n v="500.28"/>
    <n v="80.349999999999994"/>
    <x v="98"/>
  </r>
  <r>
    <x v="0"/>
    <s v="-"/>
    <x v="100"/>
    <x v="9"/>
    <s v="31"/>
    <s v="301"/>
    <s v="320"/>
    <s v=""/>
    <s v="5400_135"/>
    <s v="Employee Benefits Life Insurance"/>
    <n v="163"/>
    <n v="0"/>
    <n v="163"/>
    <n v="0"/>
    <n v="170.36"/>
    <n v="-7.36"/>
    <n v="27.12"/>
    <x v="98"/>
  </r>
  <r>
    <x v="0"/>
    <s v="-"/>
    <x v="100"/>
    <x v="9"/>
    <s v="31"/>
    <s v="301"/>
    <s v="320"/>
    <s v=""/>
    <s v="5400_145"/>
    <s v="Employee Benefits Employee Parking"/>
    <n v="407"/>
    <n v="0"/>
    <n v="407"/>
    <n v="0"/>
    <n v="0"/>
    <n v="407"/>
    <n v="0"/>
    <x v="98"/>
  </r>
  <r>
    <x v="0"/>
    <s v="-"/>
    <x v="100"/>
    <x v="9"/>
    <s v="31"/>
    <s v="301"/>
    <s v="320"/>
    <s v=""/>
    <s v="6000"/>
    <s v="Office Supplies"/>
    <n v="0"/>
    <n v="300"/>
    <n v="300"/>
    <n v="0"/>
    <n v="0"/>
    <n v="300"/>
    <n v="0"/>
    <x v="98"/>
  </r>
  <r>
    <x v="0"/>
    <s v="-"/>
    <x v="100"/>
    <x v="9"/>
    <s v="31"/>
    <s v="301"/>
    <s v="320"/>
    <s v=""/>
    <s v="6005"/>
    <s v="Postage"/>
    <n v="0"/>
    <n v="0"/>
    <n v="0"/>
    <n v="0"/>
    <n v="0"/>
    <n v="0"/>
    <n v="0"/>
    <x v="98"/>
  </r>
  <r>
    <x v="0"/>
    <s v="-"/>
    <x v="100"/>
    <x v="9"/>
    <s v="31"/>
    <s v="301"/>
    <s v="320"/>
    <s v=""/>
    <s v="6202"/>
    <s v="Printing/Copying/Paper Mgt"/>
    <n v="500"/>
    <n v="500"/>
    <n v="1000"/>
    <n v="250"/>
    <n v="231.19"/>
    <n v="518.80999999999995"/>
    <n v="0"/>
    <x v="98"/>
  </r>
  <r>
    <x v="0"/>
    <s v="-"/>
    <x v="100"/>
    <x v="9"/>
    <s v="31"/>
    <s v="301"/>
    <s v="320"/>
    <s v=""/>
    <s v="6203"/>
    <s v="Dues/Subscriptions"/>
    <n v="0"/>
    <n v="500"/>
    <n v="500"/>
    <n v="0"/>
    <n v="0"/>
    <n v="500"/>
    <n v="0"/>
    <x v="98"/>
  </r>
  <r>
    <x v="0"/>
    <s v="-"/>
    <x v="100"/>
    <x v="9"/>
    <s v="31"/>
    <s v="301"/>
    <s v="320"/>
    <s v=""/>
    <s v="6350"/>
    <s v="Legal Notice &amp; Advertising"/>
    <n v="300"/>
    <n v="700"/>
    <n v="1000"/>
    <n v="0"/>
    <n v="141.96"/>
    <n v="858.04"/>
    <n v="65.52"/>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2500"/>
    <n v="5000"/>
    <n v="400"/>
    <n v="1837.54"/>
    <n v="2762.46"/>
    <n v="0"/>
    <x v="98"/>
  </r>
  <r>
    <x v="0"/>
    <s v="-"/>
    <x v="100"/>
    <x v="9"/>
    <s v="31"/>
    <s v="301"/>
    <s v="320"/>
    <s v=""/>
    <s v="6700_115"/>
    <s v="Travel &amp; Training Mileage"/>
    <n v="500"/>
    <n v="0"/>
    <n v="500"/>
    <n v="0"/>
    <n v="210.1"/>
    <n v="289.89999999999998"/>
    <n v="0"/>
    <x v="98"/>
  </r>
  <r>
    <x v="0"/>
    <s v="-"/>
    <x v="100"/>
    <x v="9"/>
    <s v="31"/>
    <s v="301"/>
    <s v="320"/>
    <s v=""/>
    <s v="7702"/>
    <s v="Program Delivery - Other"/>
    <n v="237701"/>
    <n v="87708"/>
    <n v="325409"/>
    <n v="222634.92"/>
    <n v="29763.08"/>
    <n v="73011"/>
    <n v="17596.52"/>
    <x v="98"/>
  </r>
  <r>
    <x v="0"/>
    <s v="-"/>
    <x v="101"/>
    <x v="9"/>
    <s v="31"/>
    <s v="301"/>
    <s v="321"/>
    <s v="2011"/>
    <s v="5000_100"/>
    <s v="Salaries and Wages Regular, Full Time"/>
    <n v="0"/>
    <n v="0"/>
    <n v="0"/>
    <n v="0"/>
    <n v="0"/>
    <n v="0"/>
    <n v="0"/>
    <x v="99"/>
  </r>
  <r>
    <x v="0"/>
    <s v="-"/>
    <x v="101"/>
    <x v="9"/>
    <s v="31"/>
    <s v="301"/>
    <s v="321"/>
    <s v="2011"/>
    <s v="5200_115"/>
    <s v="Other Personal Services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2579.3000000000002"/>
    <n v="16420.7"/>
    <n v="1466.13"/>
    <x v="100"/>
  </r>
  <r>
    <x v="0"/>
    <s v="-"/>
    <x v="102"/>
    <x v="9"/>
    <s v="31"/>
    <s v="301"/>
    <s v="321"/>
    <s v="2012"/>
    <s v="5200_115"/>
    <s v="Other Personal Services Other Compensation"/>
    <n v="0"/>
    <n v="88"/>
    <n v="88"/>
    <n v="0"/>
    <n v="11.42"/>
    <n v="76.58"/>
    <n v="6.49"/>
    <x v="100"/>
  </r>
  <r>
    <x v="0"/>
    <s v="-"/>
    <x v="102"/>
    <x v="9"/>
    <s v="31"/>
    <s v="301"/>
    <s v="321"/>
    <s v="2012"/>
    <s v="5400_100"/>
    <s v="Employee Benefits FICA"/>
    <n v="0"/>
    <n v="1454"/>
    <n v="1454"/>
    <n v="0"/>
    <n v="197.32"/>
    <n v="1256.68"/>
    <n v="112.16"/>
    <x v="100"/>
  </r>
  <r>
    <x v="0"/>
    <s v="-"/>
    <x v="102"/>
    <x v="9"/>
    <s v="31"/>
    <s v="301"/>
    <s v="321"/>
    <s v="2012"/>
    <s v="5400_115"/>
    <s v="Employee Benefits Retirement B"/>
    <n v="0"/>
    <n v="2660"/>
    <n v="2660"/>
    <n v="0"/>
    <n v="374"/>
    <n v="2286"/>
    <n v="212.59"/>
    <x v="100"/>
  </r>
  <r>
    <x v="0"/>
    <s v="-"/>
    <x v="102"/>
    <x v="9"/>
    <s v="31"/>
    <s v="301"/>
    <s v="321"/>
    <s v="2012"/>
    <s v="5400_120"/>
    <s v="Employee Benefits Workers Compensation"/>
    <n v="0"/>
    <n v="760"/>
    <n v="760"/>
    <n v="0"/>
    <n v="77.37"/>
    <n v="682.63"/>
    <n v="43.98"/>
    <x v="100"/>
  </r>
  <r>
    <x v="0"/>
    <s v="-"/>
    <x v="102"/>
    <x v="9"/>
    <s v="31"/>
    <s v="301"/>
    <s v="321"/>
    <s v="2012"/>
    <s v="5400_125"/>
    <s v="Employee Benefits Health Insurance"/>
    <n v="0"/>
    <n v="3615"/>
    <n v="3615"/>
    <n v="0"/>
    <n v="896.47"/>
    <n v="2718.53"/>
    <n v="509.57"/>
    <x v="100"/>
  </r>
  <r>
    <x v="0"/>
    <s v="-"/>
    <x v="102"/>
    <x v="9"/>
    <s v="31"/>
    <s v="301"/>
    <s v="321"/>
    <s v="2012"/>
    <s v="5400_130"/>
    <s v="Employee Benefits Dental Insurance"/>
    <n v="0"/>
    <n v="330"/>
    <n v="330"/>
    <n v="0"/>
    <n v="48.27"/>
    <n v="281.73"/>
    <n v="27.44"/>
    <x v="100"/>
  </r>
  <r>
    <x v="0"/>
    <s v="-"/>
    <x v="102"/>
    <x v="9"/>
    <s v="31"/>
    <s v="301"/>
    <s v="321"/>
    <s v="2012"/>
    <s v="5400_135"/>
    <s v="Employee Benefits Life Insurance"/>
    <n v="0"/>
    <n v="34"/>
    <n v="34"/>
    <n v="0"/>
    <n v="4.38"/>
    <n v="29.62"/>
    <n v="2.4900000000000002"/>
    <x v="100"/>
  </r>
  <r>
    <x v="0"/>
    <s v="-"/>
    <x v="102"/>
    <x v="9"/>
    <s v="31"/>
    <s v="301"/>
    <s v="321"/>
    <s v="2012"/>
    <s v="5400_145"/>
    <s v="Employee Benefits Employee Parking"/>
    <n v="0"/>
    <n v="84"/>
    <n v="84"/>
    <n v="0"/>
    <n v="10.96"/>
    <n v="73.040000000000006"/>
    <n v="6.23"/>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s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133"/>
    <n v="4962"/>
    <n v="1133"/>
    <x v="101"/>
  </r>
  <r>
    <x v="0"/>
    <s v="-"/>
    <x v="104"/>
    <x v="9"/>
    <s v="31"/>
    <s v="301"/>
    <s v="322"/>
    <s v="2011"/>
    <s v="5000_100"/>
    <s v="Salaries and Wages Regular, Full Time"/>
    <n v="0"/>
    <n v="0"/>
    <n v="0"/>
    <n v="0"/>
    <n v="0"/>
    <n v="0"/>
    <n v="0"/>
    <x v="102"/>
  </r>
  <r>
    <x v="0"/>
    <s v="-"/>
    <x v="104"/>
    <x v="9"/>
    <s v="31"/>
    <s v="301"/>
    <s v="322"/>
    <s v="2011"/>
    <s v="5200_115"/>
    <s v="Other Personal Services Other Compensation"/>
    <n v="0"/>
    <n v="0"/>
    <n v="0"/>
    <n v="0"/>
    <n v="0"/>
    <n v="0"/>
    <n v="0"/>
    <x v="102"/>
  </r>
  <r>
    <x v="0"/>
    <s v="-"/>
    <x v="104"/>
    <x v="9"/>
    <s v="31"/>
    <s v="301"/>
    <s v="322"/>
    <s v="2011"/>
    <s v="5200_130"/>
    <s v="Other Personal Services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26568.54"/>
    <n v="18670.46"/>
    <n v="4250.96"/>
    <x v="103"/>
  </r>
  <r>
    <x v="0"/>
    <s v="-"/>
    <x v="105"/>
    <x v="9"/>
    <s v="31"/>
    <s v="301"/>
    <s v="322"/>
    <s v="2012"/>
    <s v="5200_115"/>
    <s v="Other Personal Services Other Compensation"/>
    <n v="0"/>
    <n v="350"/>
    <n v="350"/>
    <n v="0"/>
    <n v="185"/>
    <n v="165"/>
    <n v="0"/>
    <x v="103"/>
  </r>
  <r>
    <x v="0"/>
    <s v="-"/>
    <x v="105"/>
    <x v="9"/>
    <s v="31"/>
    <s v="301"/>
    <s v="322"/>
    <s v="2012"/>
    <s v="5200_130"/>
    <s v="Other Personal Services Allowance Taxable"/>
    <n v="0"/>
    <n v="350"/>
    <n v="350"/>
    <n v="0"/>
    <n v="159.63"/>
    <n v="190.37"/>
    <n v="23.08"/>
    <x v="103"/>
  </r>
  <r>
    <x v="0"/>
    <s v="-"/>
    <x v="105"/>
    <x v="9"/>
    <s v="31"/>
    <s v="301"/>
    <s v="322"/>
    <s v="2012"/>
    <s v="5400_100"/>
    <s v="Employee Benefits FICA"/>
    <n v="0"/>
    <n v="3450"/>
    <n v="3450"/>
    <n v="0"/>
    <n v="2012.78"/>
    <n v="1437.22"/>
    <n v="318.88"/>
    <x v="103"/>
  </r>
  <r>
    <x v="0"/>
    <s v="-"/>
    <x v="105"/>
    <x v="9"/>
    <s v="31"/>
    <s v="301"/>
    <s v="322"/>
    <s v="2012"/>
    <s v="5400_115"/>
    <s v="Employee Benefits Retirement B"/>
    <n v="0"/>
    <n v="6300"/>
    <n v="6300"/>
    <n v="0"/>
    <n v="3847.12"/>
    <n v="2452.88"/>
    <n v="637.64"/>
    <x v="103"/>
  </r>
  <r>
    <x v="0"/>
    <s v="-"/>
    <x v="105"/>
    <x v="9"/>
    <s v="31"/>
    <s v="301"/>
    <s v="322"/>
    <s v="2012"/>
    <s v="5400_120"/>
    <s v="Employee Benefits Workers Compensation"/>
    <n v="0"/>
    <n v="1800"/>
    <n v="1800"/>
    <n v="0"/>
    <n v="797.02"/>
    <n v="1002.98"/>
    <n v="127.52"/>
    <x v="103"/>
  </r>
  <r>
    <x v="0"/>
    <s v="-"/>
    <x v="105"/>
    <x v="9"/>
    <s v="31"/>
    <s v="301"/>
    <s v="322"/>
    <s v="2012"/>
    <s v="5400_125"/>
    <s v="Employee Benefits Health Insurance"/>
    <n v="0"/>
    <n v="4200"/>
    <n v="4200"/>
    <n v="0"/>
    <n v="3075.18"/>
    <n v="1124.82"/>
    <n v="512.53"/>
    <x v="103"/>
  </r>
  <r>
    <x v="0"/>
    <s v="-"/>
    <x v="105"/>
    <x v="9"/>
    <s v="31"/>
    <s v="301"/>
    <s v="322"/>
    <s v="2012"/>
    <s v="5400_130"/>
    <s v="Employee Benefits Dental Insurance"/>
    <n v="0"/>
    <n v="200"/>
    <n v="200"/>
    <n v="0"/>
    <n v="139.56"/>
    <n v="60.44"/>
    <n v="13.83"/>
    <x v="103"/>
  </r>
  <r>
    <x v="0"/>
    <s v="-"/>
    <x v="105"/>
    <x v="9"/>
    <s v="31"/>
    <s v="301"/>
    <s v="322"/>
    <s v="2012"/>
    <s v="5400_135"/>
    <s v="Employee Benefits Life Insurance"/>
    <n v="0"/>
    <n v="100"/>
    <n v="100"/>
    <n v="0"/>
    <n v="135.68"/>
    <n v="-35.68"/>
    <n v="21.6"/>
    <x v="103"/>
  </r>
  <r>
    <x v="0"/>
    <s v="-"/>
    <x v="105"/>
    <x v="9"/>
    <s v="31"/>
    <s v="301"/>
    <s v="322"/>
    <s v="2012"/>
    <s v="5400_145"/>
    <s v="Employee Benefits Employee Parking"/>
    <n v="0"/>
    <n v="200"/>
    <n v="200"/>
    <n v="0"/>
    <n v="0"/>
    <n v="200"/>
    <n v="0"/>
    <x v="103"/>
  </r>
  <r>
    <x v="0"/>
    <s v="-"/>
    <x v="105"/>
    <x v="9"/>
    <s v="31"/>
    <s v="301"/>
    <s v="322"/>
    <s v="2012"/>
    <s v="6203"/>
    <s v="Dues/Subscriptions"/>
    <n v="0"/>
    <n v="100"/>
    <n v="100"/>
    <n v="0"/>
    <n v="0"/>
    <n v="100"/>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s Other Compensation"/>
    <n v="275"/>
    <n v="0"/>
    <n v="275"/>
    <n v="0"/>
    <n v="0"/>
    <n v="275"/>
    <n v="0"/>
    <x v="104"/>
  </r>
  <r>
    <x v="0"/>
    <s v="-"/>
    <x v="106"/>
    <x v="9"/>
    <s v="31"/>
    <s v="301"/>
    <s v="322"/>
    <s v="2013"/>
    <s v="5200_130"/>
    <s v="Other Personal Services Allowance Taxable"/>
    <n v="0"/>
    <n v="75"/>
    <n v="75"/>
    <n v="0"/>
    <n v="0"/>
    <n v="75"/>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0"/>
    <n v="238"/>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s Other Compensation"/>
    <n v="0"/>
    <n v="0"/>
    <n v="0"/>
    <n v="0"/>
    <n v="0"/>
    <n v="0"/>
    <n v="0"/>
    <x v="105"/>
  </r>
  <r>
    <x v="0"/>
    <s v="-"/>
    <x v="107"/>
    <x v="9"/>
    <s v="31"/>
    <s v="301"/>
    <s v="323"/>
    <s v="2011"/>
    <s v="5200_130"/>
    <s v="Other Personal Services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s Other Compensation"/>
    <n v="0"/>
    <n v="0"/>
    <n v="0"/>
    <n v="0"/>
    <n v="0"/>
    <n v="0"/>
    <n v="0"/>
    <x v="106"/>
  </r>
  <r>
    <x v="0"/>
    <s v="-"/>
    <x v="108"/>
    <x v="9"/>
    <s v="31"/>
    <s v="301"/>
    <s v="323"/>
    <s v="2012"/>
    <s v="5200_130"/>
    <s v="Other Personal Services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20158.28"/>
    <n v="21841.72"/>
    <n v="3104.98"/>
    <x v="107"/>
  </r>
  <r>
    <x v="0"/>
    <s v="-"/>
    <x v="109"/>
    <x v="9"/>
    <s v="31"/>
    <s v="301"/>
    <s v="323"/>
    <s v="2013"/>
    <s v="5200_115"/>
    <s v="Other Personal Services Other Compensation"/>
    <n v="199"/>
    <n v="0"/>
    <n v="199"/>
    <n v="0"/>
    <n v="117.5"/>
    <n v="81.5"/>
    <n v="0"/>
    <x v="107"/>
  </r>
  <r>
    <x v="0"/>
    <s v="-"/>
    <x v="109"/>
    <x v="9"/>
    <s v="31"/>
    <s v="301"/>
    <s v="323"/>
    <s v="2013"/>
    <s v="5200_130"/>
    <s v="Other Personal Services Allowance Taxable"/>
    <n v="0"/>
    <n v="400"/>
    <n v="400"/>
    <n v="0"/>
    <n v="199.93"/>
    <n v="200.07"/>
    <n v="30.76"/>
    <x v="107"/>
  </r>
  <r>
    <x v="0"/>
    <s v="-"/>
    <x v="109"/>
    <x v="9"/>
    <s v="31"/>
    <s v="301"/>
    <s v="323"/>
    <s v="2013"/>
    <s v="5400_100"/>
    <s v="Employee Benefits FICA"/>
    <n v="3301"/>
    <n v="-101"/>
    <n v="3200"/>
    <n v="0"/>
    <n v="1550.06"/>
    <n v="1649.94"/>
    <n v="246.1"/>
    <x v="107"/>
  </r>
  <r>
    <x v="0"/>
    <s v="-"/>
    <x v="109"/>
    <x v="9"/>
    <s v="31"/>
    <s v="301"/>
    <s v="323"/>
    <s v="2013"/>
    <s v="5400_115"/>
    <s v="Employee Benefits Retirement B"/>
    <n v="6256"/>
    <n v="-156"/>
    <n v="6100"/>
    <n v="0"/>
    <n v="2971.6"/>
    <n v="3128.4"/>
    <n v="487.32"/>
    <x v="107"/>
  </r>
  <r>
    <x v="0"/>
    <s v="-"/>
    <x v="109"/>
    <x v="9"/>
    <s v="31"/>
    <s v="301"/>
    <s v="323"/>
    <s v="2013"/>
    <s v="5400_120"/>
    <s v="Employee Benefits Workers Compensation"/>
    <n v="1294"/>
    <n v="0"/>
    <n v="1294"/>
    <n v="0"/>
    <n v="615.87"/>
    <n v="678.13"/>
    <n v="97.46"/>
    <x v="107"/>
  </r>
  <r>
    <x v="0"/>
    <s v="-"/>
    <x v="109"/>
    <x v="9"/>
    <s v="31"/>
    <s v="301"/>
    <s v="323"/>
    <s v="2013"/>
    <s v="5400_125"/>
    <s v="Employee Benefits Health Insurance"/>
    <n v="3639"/>
    <n v="-423"/>
    <n v="3216"/>
    <n v="0"/>
    <n v="2047.14"/>
    <n v="1168.8599999999999"/>
    <n v="341.19"/>
    <x v="107"/>
  </r>
  <r>
    <x v="0"/>
    <s v="-"/>
    <x v="109"/>
    <x v="9"/>
    <s v="31"/>
    <s v="301"/>
    <s v="323"/>
    <s v="2013"/>
    <s v="5400_130"/>
    <s v="Employee Benefits Dental Insurance"/>
    <n v="174"/>
    <n v="0"/>
    <n v="174"/>
    <n v="0"/>
    <n v="98.16"/>
    <n v="75.84"/>
    <n v="14.01"/>
    <x v="107"/>
  </r>
  <r>
    <x v="0"/>
    <s v="-"/>
    <x v="109"/>
    <x v="9"/>
    <s v="31"/>
    <s v="301"/>
    <s v="323"/>
    <s v="2013"/>
    <s v="5400_135"/>
    <s v="Employee Benefits Life Insurance"/>
    <n v="67"/>
    <n v="0"/>
    <n v="67"/>
    <n v="0"/>
    <n v="70.349999999999994"/>
    <n v="-3.35"/>
    <n v="11.2"/>
    <x v="107"/>
  </r>
  <r>
    <x v="0"/>
    <s v="-"/>
    <x v="109"/>
    <x v="9"/>
    <s v="31"/>
    <s v="301"/>
    <s v="323"/>
    <s v="2013"/>
    <s v="5400_145"/>
    <s v="Employee Benefits Employee Parking"/>
    <n v="0"/>
    <n v="50"/>
    <n v="50"/>
    <n v="0"/>
    <n v="0"/>
    <n v="50"/>
    <n v="0"/>
    <x v="107"/>
  </r>
  <r>
    <x v="0"/>
    <s v="-"/>
    <x v="109"/>
    <x v="9"/>
    <s v="31"/>
    <s v="301"/>
    <s v="323"/>
    <s v="2013"/>
    <s v="6203"/>
    <s v="Dues/Subscriptions"/>
    <n v="0"/>
    <n v="50"/>
    <n v="50"/>
    <n v="0"/>
    <n v="0"/>
    <n v="50"/>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9858.01"/>
    <n v="12938.99"/>
    <n v="5152.24"/>
    <x v="108"/>
  </r>
  <r>
    <x v="0"/>
    <s v="-"/>
    <x v="110"/>
    <x v="9"/>
    <s v="31"/>
    <s v="301"/>
    <s v="324"/>
    <s v="2010"/>
    <s v="5200_115"/>
    <s v="Other Personal Services Other Compensation"/>
    <n v="0"/>
    <n v="150"/>
    <n v="150"/>
    <n v="0"/>
    <n v="41.79"/>
    <n v="108.21"/>
    <n v="21.84"/>
    <x v="108"/>
  </r>
  <r>
    <x v="0"/>
    <s v="-"/>
    <x v="110"/>
    <x v="9"/>
    <s v="31"/>
    <s v="301"/>
    <s v="324"/>
    <s v="2010"/>
    <s v="5200_130"/>
    <s v="Other Personal Services Allowance Taxable"/>
    <n v="0"/>
    <n v="400"/>
    <n v="400"/>
    <n v="0"/>
    <n v="167.18"/>
    <n v="232.82"/>
    <n v="87.38"/>
    <x v="108"/>
  </r>
  <r>
    <x v="0"/>
    <s v="-"/>
    <x v="110"/>
    <x v="9"/>
    <s v="31"/>
    <s v="301"/>
    <s v="324"/>
    <s v="2010"/>
    <s v="5400_100"/>
    <s v="Employee Benefits FICA"/>
    <n v="0"/>
    <n v="2487"/>
    <n v="2487"/>
    <n v="0"/>
    <n v="754.14"/>
    <n v="1732.86"/>
    <n v="394.15"/>
    <x v="108"/>
  </r>
  <r>
    <x v="0"/>
    <s v="-"/>
    <x v="110"/>
    <x v="9"/>
    <s v="31"/>
    <s v="301"/>
    <s v="324"/>
    <s v="2010"/>
    <s v="5400_115"/>
    <s v="Employee Benefits Retirement B"/>
    <n v="0"/>
    <n v="4715"/>
    <n v="4715"/>
    <n v="0"/>
    <n v="1478.71"/>
    <n v="3236.29"/>
    <n v="772.84"/>
    <x v="108"/>
  </r>
  <r>
    <x v="0"/>
    <s v="-"/>
    <x v="110"/>
    <x v="9"/>
    <s v="31"/>
    <s v="301"/>
    <s v="324"/>
    <s v="2010"/>
    <s v="5400_120"/>
    <s v="Employee Benefits Workers Compensation"/>
    <n v="0"/>
    <n v="975"/>
    <n v="975"/>
    <n v="0"/>
    <n v="295.74"/>
    <n v="679.26"/>
    <n v="154.57"/>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173.27"/>
    <n v="460.73"/>
    <n v="90.56"/>
    <x v="108"/>
  </r>
  <r>
    <x v="0"/>
    <s v="-"/>
    <x v="110"/>
    <x v="9"/>
    <s v="31"/>
    <s v="301"/>
    <s v="324"/>
    <s v="2010"/>
    <s v="5400_135"/>
    <s v="Employee Benefits Life Insurance"/>
    <n v="0"/>
    <n v="58"/>
    <n v="58"/>
    <n v="0"/>
    <n v="16.05"/>
    <n v="41.95"/>
    <n v="8.39"/>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0"/>
    <n v="0"/>
    <n v="0"/>
    <n v="0"/>
    <n v="0"/>
    <n v="0"/>
    <x v="109"/>
  </r>
  <r>
    <x v="0"/>
    <s v="-"/>
    <x v="111"/>
    <x v="9"/>
    <s v="31"/>
    <s v="301"/>
    <s v="324"/>
    <s v="2011"/>
    <s v="5200_115"/>
    <s v="Other Personal Services Other Compensation"/>
    <n v="0"/>
    <n v="0"/>
    <n v="0"/>
    <n v="0"/>
    <n v="0"/>
    <n v="0"/>
    <n v="0"/>
    <x v="109"/>
  </r>
  <r>
    <x v="0"/>
    <s v="-"/>
    <x v="111"/>
    <x v="9"/>
    <s v="31"/>
    <s v="301"/>
    <s v="324"/>
    <s v="2011"/>
    <s v="5400_100"/>
    <s v="Employee Benefits FICA"/>
    <n v="0"/>
    <n v="0"/>
    <n v="0"/>
    <n v="0"/>
    <n v="0"/>
    <n v="0"/>
    <n v="0"/>
    <x v="109"/>
  </r>
  <r>
    <x v="0"/>
    <s v="-"/>
    <x v="111"/>
    <x v="9"/>
    <s v="31"/>
    <s v="301"/>
    <s v="324"/>
    <s v="2011"/>
    <s v="5400_115"/>
    <s v="Employee Benefits Retirement B"/>
    <n v="0"/>
    <n v="0"/>
    <n v="0"/>
    <n v="0"/>
    <n v="0"/>
    <n v="0"/>
    <n v="0"/>
    <x v="109"/>
  </r>
  <r>
    <x v="0"/>
    <s v="-"/>
    <x v="111"/>
    <x v="9"/>
    <s v="31"/>
    <s v="301"/>
    <s v="324"/>
    <s v="2011"/>
    <s v="5400_120"/>
    <s v="Employee Benefits Workers Compensation"/>
    <n v="0"/>
    <n v="0"/>
    <n v="0"/>
    <n v="0"/>
    <n v="0"/>
    <n v="0"/>
    <n v="0"/>
    <x v="109"/>
  </r>
  <r>
    <x v="0"/>
    <s v="-"/>
    <x v="111"/>
    <x v="9"/>
    <s v="31"/>
    <s v="301"/>
    <s v="324"/>
    <s v="2011"/>
    <s v="5400_125"/>
    <s v="Employee Benefits Health Insurance"/>
    <n v="0"/>
    <n v="0"/>
    <n v="0"/>
    <n v="0"/>
    <n v="0"/>
    <n v="0"/>
    <n v="0"/>
    <x v="109"/>
  </r>
  <r>
    <x v="0"/>
    <s v="-"/>
    <x v="111"/>
    <x v="9"/>
    <s v="31"/>
    <s v="301"/>
    <s v="324"/>
    <s v="2011"/>
    <s v="5400_130"/>
    <s v="Employee Benefits Dental Insurance"/>
    <n v="0"/>
    <n v="0"/>
    <n v="0"/>
    <n v="0"/>
    <n v="0"/>
    <n v="0"/>
    <n v="0"/>
    <x v="109"/>
  </r>
  <r>
    <x v="0"/>
    <s v="-"/>
    <x v="111"/>
    <x v="9"/>
    <s v="31"/>
    <s v="301"/>
    <s v="324"/>
    <s v="2011"/>
    <s v="5400_135"/>
    <s v="Employee Benefits Life Insurance"/>
    <n v="0"/>
    <n v="0"/>
    <n v="0"/>
    <n v="0"/>
    <n v="0"/>
    <n v="0"/>
    <n v="0"/>
    <x v="109"/>
  </r>
  <r>
    <x v="0"/>
    <s v="-"/>
    <x v="111"/>
    <x v="9"/>
    <s v="31"/>
    <s v="301"/>
    <s v="324"/>
    <s v="2011"/>
    <s v="6203"/>
    <s v="Dues/Subscriptions"/>
    <n v="0"/>
    <n v="0"/>
    <n v="0"/>
    <n v="0"/>
    <n v="0"/>
    <n v="0"/>
    <n v="0"/>
    <x v="109"/>
  </r>
  <r>
    <x v="0"/>
    <s v="-"/>
    <x v="111"/>
    <x v="9"/>
    <s v="31"/>
    <s v="301"/>
    <s v="324"/>
    <s v="2011"/>
    <s v="7702"/>
    <s v="Program Delivery - Other"/>
    <n v="0"/>
    <n v="0"/>
    <n v="0"/>
    <n v="0"/>
    <n v="800"/>
    <n v="-800"/>
    <n v="0"/>
    <x v="109"/>
  </r>
  <r>
    <x v="0"/>
    <s v="-"/>
    <x v="112"/>
    <x v="9"/>
    <s v="31"/>
    <s v="301"/>
    <s v="324"/>
    <s v="2012"/>
    <s v="5000_100"/>
    <s v="Salaries and Wages Regular, Full Time"/>
    <n v="0"/>
    <n v="35000"/>
    <n v="35000"/>
    <n v="0"/>
    <n v="0"/>
    <n v="35000"/>
    <n v="0"/>
    <x v="110"/>
  </r>
  <r>
    <x v="0"/>
    <s v="-"/>
    <x v="112"/>
    <x v="9"/>
    <s v="31"/>
    <s v="301"/>
    <s v="324"/>
    <s v="2012"/>
    <s v="5200_115"/>
    <s v="Other Personal Services Other Compensation"/>
    <n v="0"/>
    <n v="250"/>
    <n v="250"/>
    <n v="0"/>
    <n v="0"/>
    <n v="250"/>
    <n v="0"/>
    <x v="110"/>
  </r>
  <r>
    <x v="0"/>
    <s v="-"/>
    <x v="112"/>
    <x v="9"/>
    <s v="31"/>
    <s v="301"/>
    <s v="324"/>
    <s v="2012"/>
    <s v="5200_130"/>
    <s v="Other Personal Services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20.16"/>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s Other Compensation"/>
    <n v="0"/>
    <n v="100"/>
    <n v="100"/>
    <n v="0"/>
    <n v="0"/>
    <n v="100"/>
    <n v="0"/>
    <x v="111"/>
  </r>
  <r>
    <x v="0"/>
    <s v="-"/>
    <x v="113"/>
    <x v="9"/>
    <s v="31"/>
    <s v="301"/>
    <s v="324"/>
    <s v="2013"/>
    <s v="5200_130"/>
    <s v="Other Personal Services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52"/>
    <n v="148"/>
    <n v="10.220000000000001"/>
    <x v="111"/>
  </r>
  <r>
    <x v="0"/>
    <s v="-"/>
    <x v="113"/>
    <x v="9"/>
    <s v="31"/>
    <s v="301"/>
    <s v="324"/>
    <s v="2013"/>
    <s v="7702"/>
    <s v="Program Delivery - Other"/>
    <n v="149198"/>
    <n v="-147519"/>
    <n v="1679"/>
    <n v="0"/>
    <n v="0"/>
    <n v="1679"/>
    <n v="0"/>
    <x v="111"/>
  </r>
  <r>
    <x v="0"/>
    <s v="-"/>
    <x v="114"/>
    <x v="9"/>
    <s v="31"/>
    <s v="301"/>
    <s v="325"/>
    <s v="2009"/>
    <s v="5000_100"/>
    <s v="Salaries and Wages Regular, Full Time"/>
    <n v="0"/>
    <n v="0"/>
    <n v="0"/>
    <n v="0"/>
    <n v="0"/>
    <n v="0"/>
    <n v="0"/>
    <x v="112"/>
  </r>
  <r>
    <x v="0"/>
    <s v="-"/>
    <x v="114"/>
    <x v="9"/>
    <s v="31"/>
    <s v="301"/>
    <s v="325"/>
    <s v="2009"/>
    <s v="5200_115"/>
    <s v="Other Personal Services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s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0648.41"/>
    <n v="20226.59"/>
    <n v="7488.88"/>
    <x v="114"/>
  </r>
  <r>
    <x v="0"/>
    <s v="-"/>
    <x v="116"/>
    <x v="9"/>
    <s v="31"/>
    <s v="301"/>
    <s v="325"/>
    <s v="2011"/>
    <s v="5200_115"/>
    <s v="Other Personal Services Other Compensation"/>
    <n v="0"/>
    <n v="135"/>
    <n v="135"/>
    <n v="0"/>
    <n v="69.010000000000005"/>
    <n v="65.989999999999995"/>
    <n v="32.72"/>
    <x v="114"/>
  </r>
  <r>
    <x v="0"/>
    <s v="-"/>
    <x v="116"/>
    <x v="9"/>
    <s v="31"/>
    <s v="301"/>
    <s v="325"/>
    <s v="2011"/>
    <s v="5400_100"/>
    <s v="Employee Benefits FICA"/>
    <n v="0"/>
    <n v="2362"/>
    <n v="2362"/>
    <n v="0"/>
    <n v="1208.19"/>
    <n v="1153.81"/>
    <n v="572.9"/>
    <x v="114"/>
  </r>
  <r>
    <x v="0"/>
    <s v="-"/>
    <x v="116"/>
    <x v="9"/>
    <s v="31"/>
    <s v="301"/>
    <s v="325"/>
    <s v="2011"/>
    <s v="5400_115"/>
    <s v="Employee Benefits Retirement B"/>
    <n v="0"/>
    <n v="4477"/>
    <n v="4477"/>
    <n v="0"/>
    <n v="2290.04"/>
    <n v="2186.96"/>
    <n v="1085.8900000000001"/>
    <x v="114"/>
  </r>
  <r>
    <x v="0"/>
    <s v="-"/>
    <x v="116"/>
    <x v="9"/>
    <s v="31"/>
    <s v="301"/>
    <s v="325"/>
    <s v="2011"/>
    <s v="5400_120"/>
    <s v="Employee Benefits Workers Compensation"/>
    <n v="0"/>
    <n v="927"/>
    <n v="927"/>
    <n v="0"/>
    <n v="473.8"/>
    <n v="453.2"/>
    <n v="224.67"/>
    <x v="114"/>
  </r>
  <r>
    <x v="0"/>
    <s v="-"/>
    <x v="116"/>
    <x v="9"/>
    <s v="31"/>
    <s v="301"/>
    <s v="325"/>
    <s v="2011"/>
    <s v="5400_125"/>
    <s v="Employee Benefits Health Insurance"/>
    <n v="0"/>
    <n v="6735"/>
    <n v="6735"/>
    <n v="0"/>
    <n v="4034.78"/>
    <n v="2700.22"/>
    <n v="1913.21"/>
    <x v="114"/>
  </r>
  <r>
    <x v="0"/>
    <s v="-"/>
    <x v="116"/>
    <x v="9"/>
    <s v="31"/>
    <s v="301"/>
    <s v="325"/>
    <s v="2011"/>
    <s v="5400_130"/>
    <s v="Employee Benefits Dental Insurance"/>
    <n v="0"/>
    <n v="339"/>
    <n v="339"/>
    <n v="0"/>
    <n v="157.07"/>
    <n v="181.93"/>
    <n v="74.48"/>
    <x v="114"/>
  </r>
  <r>
    <x v="0"/>
    <s v="-"/>
    <x v="116"/>
    <x v="9"/>
    <s v="31"/>
    <s v="301"/>
    <s v="325"/>
    <s v="2011"/>
    <s v="5400_135"/>
    <s v="Employee Benefits Life Insurance"/>
    <n v="0"/>
    <n v="52"/>
    <n v="52"/>
    <n v="0"/>
    <n v="26.5"/>
    <n v="25.5"/>
    <n v="12.57"/>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s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s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0"/>
    <n v="0"/>
    <n v="21000"/>
    <n v="0"/>
    <x v="118"/>
  </r>
  <r>
    <x v="0"/>
    <s v="-"/>
    <x v="120"/>
    <x v="9"/>
    <s v="31"/>
    <s v="305"/>
    <s v=""/>
    <s v=""/>
    <s v="7788"/>
    <s v="Reallocated Prog Income"/>
    <n v="0"/>
    <n v="32000"/>
    <n v="32000"/>
    <n v="2603.96"/>
    <n v="908.66"/>
    <n v="28487.38"/>
    <n v="237.29"/>
    <x v="118"/>
  </r>
  <r>
    <x v="0"/>
    <s v="-"/>
    <x v="121"/>
    <x v="9"/>
    <s v="31"/>
    <s v="305"/>
    <s v="315"/>
    <s v=""/>
    <s v="5000_100"/>
    <s v="Salaries and Wages Regular, Full Time"/>
    <n v="32700"/>
    <n v="0"/>
    <n v="32700"/>
    <n v="0"/>
    <n v="19006.52"/>
    <n v="13693.48"/>
    <n v="6965.58"/>
    <x v="119"/>
  </r>
  <r>
    <x v="0"/>
    <s v="-"/>
    <x v="121"/>
    <x v="9"/>
    <s v="31"/>
    <s v="305"/>
    <s v="315"/>
    <s v=""/>
    <s v="5200_115"/>
    <s v="Other Personal Services Other Compensation"/>
    <n v="132"/>
    <n v="200"/>
    <n v="332"/>
    <n v="0"/>
    <n v="91.02"/>
    <n v="240.98"/>
    <n v="24.79"/>
    <x v="119"/>
  </r>
  <r>
    <x v="0"/>
    <s v="-"/>
    <x v="121"/>
    <x v="9"/>
    <s v="31"/>
    <s v="305"/>
    <s v="315"/>
    <s v=""/>
    <s v="5200_130"/>
    <s v="Other Personal Services Allowance Taxable"/>
    <n v="0"/>
    <n v="500"/>
    <n v="500"/>
    <n v="0"/>
    <n v="204.07"/>
    <n v="295.93"/>
    <n v="99.15"/>
    <x v="119"/>
  </r>
  <r>
    <x v="0"/>
    <s v="-"/>
    <x v="121"/>
    <x v="9"/>
    <s v="31"/>
    <s v="305"/>
    <s v="315"/>
    <s v=""/>
    <s v="5400_100"/>
    <s v="Employee Benefits FICA"/>
    <n v="2501"/>
    <n v="0"/>
    <n v="2501"/>
    <n v="0"/>
    <n v="1437.39"/>
    <n v="1063.6099999999999"/>
    <n v="529.41"/>
    <x v="119"/>
  </r>
  <r>
    <x v="0"/>
    <s v="-"/>
    <x v="121"/>
    <x v="9"/>
    <s v="31"/>
    <s v="305"/>
    <s v="315"/>
    <s v=""/>
    <s v="5400_115"/>
    <s v="Employee Benefits Retirement B"/>
    <n v="4741"/>
    <n v="0"/>
    <n v="4741"/>
    <n v="0"/>
    <n v="2814.8"/>
    <n v="1926.2"/>
    <n v="1044.8399999999999"/>
    <x v="119"/>
  </r>
  <r>
    <x v="0"/>
    <s v="-"/>
    <x v="121"/>
    <x v="9"/>
    <s v="31"/>
    <s v="305"/>
    <s v="315"/>
    <s v=""/>
    <s v="5400_120"/>
    <s v="Employee Benefits Workers Compensation"/>
    <n v="981"/>
    <n v="0"/>
    <n v="981"/>
    <n v="0"/>
    <n v="570.16999999999996"/>
    <n v="410.83"/>
    <n v="208.96"/>
    <x v="119"/>
  </r>
  <r>
    <x v="0"/>
    <s v="-"/>
    <x v="121"/>
    <x v="9"/>
    <s v="31"/>
    <s v="305"/>
    <s v="315"/>
    <s v=""/>
    <s v="5400_125"/>
    <s v="Employee Benefits Health Insurance"/>
    <n v="4335"/>
    <n v="-800"/>
    <n v="3535"/>
    <n v="0"/>
    <n v="2056.8000000000002"/>
    <n v="1478.2"/>
    <n v="342.8"/>
    <x v="119"/>
  </r>
  <r>
    <x v="0"/>
    <s v="-"/>
    <x v="121"/>
    <x v="9"/>
    <s v="31"/>
    <s v="305"/>
    <s v="315"/>
    <s v=""/>
    <s v="5400_130"/>
    <s v="Employee Benefits Dental Insurance"/>
    <n v="526"/>
    <n v="100"/>
    <n v="626"/>
    <n v="0"/>
    <n v="317.22000000000003"/>
    <n v="308.77999999999997"/>
    <n v="118.46"/>
    <x v="119"/>
  </r>
  <r>
    <x v="0"/>
    <s v="-"/>
    <x v="121"/>
    <x v="9"/>
    <s v="31"/>
    <s v="305"/>
    <s v="315"/>
    <s v=""/>
    <s v="5400_135"/>
    <s v="Employee Benefits Life Insurance"/>
    <n v="51"/>
    <n v="0"/>
    <n v="51"/>
    <n v="0"/>
    <n v="42.7"/>
    <n v="8.3000000000000007"/>
    <n v="13.19"/>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44.26"/>
    <x v="119"/>
  </r>
  <r>
    <x v="0"/>
    <s v="-"/>
    <x v="121"/>
    <x v="9"/>
    <s v="31"/>
    <s v="305"/>
    <s v="315"/>
    <s v=""/>
    <s v="7710"/>
    <s v="Project Subsidies"/>
    <n v="260181"/>
    <n v="0"/>
    <n v="260181"/>
    <n v="0"/>
    <n v="26156.52"/>
    <n v="234024.48"/>
    <n v="2463.23"/>
    <x v="119"/>
  </r>
  <r>
    <x v="0"/>
    <s v="-"/>
    <x v="121"/>
    <x v="9"/>
    <s v="31"/>
    <s v="305"/>
    <s v="315"/>
    <s v=""/>
    <s v="7712"/>
    <s v="Capacity Grants"/>
    <n v="16500"/>
    <n v="0"/>
    <n v="16500"/>
    <n v="0"/>
    <n v="0"/>
    <n v="16500"/>
    <n v="0"/>
    <x v="119"/>
  </r>
  <r>
    <x v="0"/>
    <s v="-"/>
    <x v="122"/>
    <x v="9"/>
    <s v="31"/>
    <s v="305"/>
    <s v="316"/>
    <s v=""/>
    <s v="5000_100"/>
    <s v="Salaries and Wages Regular, Full Time"/>
    <n v="34730"/>
    <n v="0"/>
    <n v="34730"/>
    <n v="0"/>
    <n v="13676.46"/>
    <n v="21053.54"/>
    <n v="2193.5"/>
    <x v="120"/>
  </r>
  <r>
    <x v="0"/>
    <s v="-"/>
    <x v="122"/>
    <x v="9"/>
    <s v="31"/>
    <s v="305"/>
    <s v="316"/>
    <s v=""/>
    <s v="5200_115"/>
    <s v="Other Personal Services Other Compensation"/>
    <n v="136"/>
    <n v="0"/>
    <n v="136"/>
    <n v="0"/>
    <n v="80"/>
    <n v="56"/>
    <n v="0"/>
    <x v="120"/>
  </r>
  <r>
    <x v="0"/>
    <s v="-"/>
    <x v="122"/>
    <x v="9"/>
    <s v="31"/>
    <s v="305"/>
    <s v="316"/>
    <s v=""/>
    <s v="5200_130"/>
    <s v="Other Personal Services Allowance Taxable"/>
    <n v="0"/>
    <n v="0"/>
    <n v="0"/>
    <n v="0"/>
    <n v="0"/>
    <n v="0"/>
    <n v="0"/>
    <x v="120"/>
  </r>
  <r>
    <x v="0"/>
    <s v="-"/>
    <x v="122"/>
    <x v="9"/>
    <s v="31"/>
    <s v="305"/>
    <s v="316"/>
    <s v=""/>
    <s v="5400_100"/>
    <s v="Employee Benefits FICA"/>
    <n v="2657"/>
    <n v="0"/>
    <n v="2657"/>
    <n v="0"/>
    <n v="1015.34"/>
    <n v="1641.66"/>
    <n v="161.27000000000001"/>
    <x v="120"/>
  </r>
  <r>
    <x v="0"/>
    <s v="-"/>
    <x v="122"/>
    <x v="9"/>
    <s v="31"/>
    <s v="305"/>
    <s v="316"/>
    <s v=""/>
    <s v="5400_105"/>
    <s v="Employee Benefits Unemployment Insurance"/>
    <n v="0"/>
    <n v="0"/>
    <n v="0"/>
    <n v="0"/>
    <n v="0"/>
    <n v="0"/>
    <n v="0"/>
    <x v="120"/>
  </r>
  <r>
    <x v="0"/>
    <s v="-"/>
    <x v="122"/>
    <x v="9"/>
    <s v="31"/>
    <s v="305"/>
    <s v="316"/>
    <s v=""/>
    <s v="5400_115"/>
    <s v="Employee Benefits Retirement B"/>
    <n v="5036"/>
    <n v="0"/>
    <n v="5036"/>
    <n v="0"/>
    <n v="1980.48"/>
    <n v="3055.52"/>
    <n v="329.02"/>
    <x v="120"/>
  </r>
  <r>
    <x v="0"/>
    <s v="-"/>
    <x v="122"/>
    <x v="9"/>
    <s v="31"/>
    <s v="305"/>
    <s v="316"/>
    <s v=""/>
    <s v="5400_120"/>
    <s v="Employee Benefits Workers Compensation"/>
    <n v="1042"/>
    <n v="0"/>
    <n v="1042"/>
    <n v="0"/>
    <n v="410.27"/>
    <n v="631.73"/>
    <n v="65.8"/>
    <x v="120"/>
  </r>
  <r>
    <x v="0"/>
    <s v="-"/>
    <x v="122"/>
    <x v="9"/>
    <s v="31"/>
    <s v="305"/>
    <s v="316"/>
    <s v=""/>
    <s v="5400_125"/>
    <s v="Employee Benefits Health Insurance"/>
    <n v="8273"/>
    <n v="0"/>
    <n v="8273"/>
    <n v="0"/>
    <n v="4165.74"/>
    <n v="4107.26"/>
    <n v="694.29"/>
    <x v="120"/>
  </r>
  <r>
    <x v="0"/>
    <s v="-"/>
    <x v="122"/>
    <x v="9"/>
    <s v="31"/>
    <s v="305"/>
    <s v="316"/>
    <s v=""/>
    <s v="5400_130"/>
    <s v="Employee Benefits Dental Insurance"/>
    <n v="539"/>
    <n v="0"/>
    <n v="539"/>
    <n v="0"/>
    <n v="217.71"/>
    <n v="321.29000000000002"/>
    <n v="32.520000000000003"/>
    <x v="120"/>
  </r>
  <r>
    <x v="0"/>
    <s v="-"/>
    <x v="122"/>
    <x v="9"/>
    <s v="31"/>
    <s v="305"/>
    <s v="316"/>
    <s v=""/>
    <s v="5400_135"/>
    <s v="Employee Benefits Life Insurance"/>
    <n v="53"/>
    <n v="0"/>
    <n v="53"/>
    <n v="0"/>
    <n v="45.21"/>
    <n v="7.79"/>
    <n v="7.18"/>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250"/>
    <n v="0"/>
    <n v="250"/>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0"/>
    <n v="319.69"/>
    <n v="1680.31"/>
    <n v="22"/>
    <x v="120"/>
  </r>
  <r>
    <x v="0"/>
    <s v="-"/>
    <x v="122"/>
    <x v="9"/>
    <s v="31"/>
    <s v="305"/>
    <s v="316"/>
    <s v=""/>
    <s v="7303"/>
    <s v="Regulatory and Bank Fees"/>
    <n v="0"/>
    <n v="0"/>
    <n v="0"/>
    <n v="0"/>
    <n v="0"/>
    <n v="0"/>
    <n v="0"/>
    <x v="120"/>
  </r>
  <r>
    <x v="0"/>
    <s v="-"/>
    <x v="123"/>
    <x v="9"/>
    <s v="31"/>
    <s v="305"/>
    <s v="317"/>
    <s v=""/>
    <s v="5000_100"/>
    <s v="Salaries and Wages Regular, Full Time"/>
    <n v="209170"/>
    <n v="0"/>
    <n v="209170"/>
    <n v="0"/>
    <n v="98393.600000000006"/>
    <n v="110776.4"/>
    <n v="15855.11"/>
    <x v="121"/>
  </r>
  <r>
    <x v="0"/>
    <s v="-"/>
    <x v="123"/>
    <x v="9"/>
    <s v="31"/>
    <s v="305"/>
    <s v="317"/>
    <s v=""/>
    <s v="5000_105"/>
    <s v="Salaries and Wages Limited Service"/>
    <n v="43030"/>
    <n v="0"/>
    <n v="43030"/>
    <n v="0"/>
    <n v="17913.88"/>
    <n v="25116.12"/>
    <n v="2866.22"/>
    <x v="121"/>
  </r>
  <r>
    <x v="0"/>
    <s v="-"/>
    <x v="123"/>
    <x v="9"/>
    <s v="31"/>
    <s v="305"/>
    <s v="317"/>
    <s v=""/>
    <s v="5200_115"/>
    <s v="Other Personal Services Other Compensation"/>
    <n v="1224"/>
    <n v="0"/>
    <n v="1224"/>
    <n v="0"/>
    <n v="260.60000000000002"/>
    <n v="963.4"/>
    <n v="0"/>
    <x v="121"/>
  </r>
  <r>
    <x v="0"/>
    <s v="-"/>
    <x v="123"/>
    <x v="9"/>
    <s v="31"/>
    <s v="305"/>
    <s v="317"/>
    <s v=""/>
    <s v="5400_100"/>
    <s v="Employee Benefits FICA"/>
    <n v="19293"/>
    <n v="0"/>
    <n v="19293"/>
    <n v="0"/>
    <n v="8484.9699999999993"/>
    <n v="10808.03"/>
    <n v="1357.59"/>
    <x v="121"/>
  </r>
  <r>
    <x v="0"/>
    <s v="-"/>
    <x v="123"/>
    <x v="9"/>
    <s v="31"/>
    <s v="305"/>
    <s v="317"/>
    <s v=""/>
    <s v="5400_115"/>
    <s v="Employee Benefits Retirement B"/>
    <n v="30330"/>
    <n v="0"/>
    <n v="30330"/>
    <n v="0"/>
    <n v="14249.02"/>
    <n v="16080.98"/>
    <n v="2378.2600000000002"/>
    <x v="121"/>
  </r>
  <r>
    <x v="0"/>
    <s v="-"/>
    <x v="123"/>
    <x v="9"/>
    <s v="31"/>
    <s v="305"/>
    <s v="317"/>
    <s v=""/>
    <s v="5400_120"/>
    <s v="Employee Benefits Workers Compensation"/>
    <n v="7566"/>
    <n v="0"/>
    <n v="7566"/>
    <n v="0"/>
    <n v="3489.22"/>
    <n v="4076.78"/>
    <n v="561.64"/>
    <x v="121"/>
  </r>
  <r>
    <x v="0"/>
    <s v="-"/>
    <x v="123"/>
    <x v="9"/>
    <s v="31"/>
    <s v="305"/>
    <s v="317"/>
    <s v=""/>
    <s v="5400_125"/>
    <s v="Employee Benefits Health Insurance"/>
    <n v="64882"/>
    <n v="0"/>
    <n v="64882"/>
    <n v="0"/>
    <n v="33070.86"/>
    <n v="31811.14"/>
    <n v="5511.81"/>
    <x v="121"/>
  </r>
  <r>
    <x v="0"/>
    <s v="-"/>
    <x v="123"/>
    <x v="9"/>
    <s v="31"/>
    <s v="305"/>
    <s v="317"/>
    <s v=""/>
    <s v="5400_130"/>
    <s v="Employee Benefits Dental Insurance"/>
    <n v="3295"/>
    <n v="0"/>
    <n v="3295"/>
    <n v="0"/>
    <n v="1625.16"/>
    <n v="1669.84"/>
    <n v="224.23"/>
    <x v="121"/>
  </r>
  <r>
    <x v="0"/>
    <s v="-"/>
    <x v="123"/>
    <x v="9"/>
    <s v="31"/>
    <s v="305"/>
    <s v="317"/>
    <s v=""/>
    <s v="5400_135"/>
    <s v="Employee Benefits Life Insurance"/>
    <n v="486"/>
    <n v="0"/>
    <n v="486"/>
    <n v="0"/>
    <n v="508.28"/>
    <n v="-22.28"/>
    <n v="80.709999999999994"/>
    <x v="121"/>
  </r>
  <r>
    <x v="0"/>
    <s v="-"/>
    <x v="123"/>
    <x v="9"/>
    <s v="31"/>
    <s v="305"/>
    <s v="317"/>
    <s v=""/>
    <s v="5400_145"/>
    <s v="Employee Benefits Employee Parking"/>
    <n v="974"/>
    <n v="0"/>
    <n v="974"/>
    <n v="0"/>
    <n v="0"/>
    <n v="974"/>
    <n v="0"/>
    <x v="121"/>
  </r>
  <r>
    <x v="0"/>
    <s v="-"/>
    <x v="123"/>
    <x v="9"/>
    <s v="31"/>
    <s v="305"/>
    <s v="317"/>
    <s v=""/>
    <s v="6000"/>
    <s v="Office Supplies"/>
    <n v="1500"/>
    <n v="0"/>
    <n v="1500"/>
    <n v="0"/>
    <n v="381.26"/>
    <n v="1118.74"/>
    <n v="0"/>
    <x v="121"/>
  </r>
  <r>
    <x v="0"/>
    <s v="-"/>
    <x v="123"/>
    <x v="9"/>
    <s v="31"/>
    <s v="305"/>
    <s v="317"/>
    <s v=""/>
    <s v="6005"/>
    <s v="Postage"/>
    <n v="4500"/>
    <n v="0"/>
    <n v="4500"/>
    <n v="0"/>
    <n v="821.6"/>
    <n v="3678.4"/>
    <n v="112.45"/>
    <x v="121"/>
  </r>
  <r>
    <x v="0"/>
    <s v="-"/>
    <x v="123"/>
    <x v="9"/>
    <s v="31"/>
    <s v="305"/>
    <s v="317"/>
    <s v=""/>
    <s v="6007"/>
    <s v="Shipping and Moving"/>
    <n v="5100"/>
    <n v="0"/>
    <n v="5100"/>
    <n v="734.69"/>
    <n v="1918.78"/>
    <n v="2446.5300000000002"/>
    <n v="758.42"/>
    <x v="121"/>
  </r>
  <r>
    <x v="0"/>
    <s v="-"/>
    <x v="123"/>
    <x v="9"/>
    <s v="31"/>
    <s v="305"/>
    <s v="317"/>
    <s v=""/>
    <s v="6202"/>
    <s v="Printing/Copying/Paper Mgt"/>
    <n v="4000"/>
    <n v="0"/>
    <n v="4000"/>
    <n v="0"/>
    <n v="1165.8900000000001"/>
    <n v="2834.11"/>
    <n v="637.94000000000005"/>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0"/>
    <n v="7200"/>
    <n v="810"/>
    <n v="3027.68"/>
    <n v="3362.32"/>
    <n v="419.99"/>
    <x v="121"/>
  </r>
  <r>
    <x v="0"/>
    <s v="-"/>
    <x v="123"/>
    <x v="9"/>
    <s v="31"/>
    <s v="305"/>
    <s v="317"/>
    <s v=""/>
    <s v="6276"/>
    <s v="Field Supplies&amp;Materials"/>
    <n v="5800"/>
    <n v="0"/>
    <n v="5800"/>
    <n v="0"/>
    <n v="1101.42"/>
    <n v="4698.58"/>
    <n v="0"/>
    <x v="121"/>
  </r>
  <r>
    <x v="0"/>
    <s v="-"/>
    <x v="123"/>
    <x v="9"/>
    <s v="31"/>
    <s v="305"/>
    <s v="317"/>
    <s v=""/>
    <s v="6278"/>
    <s v="Lead Hazard Control"/>
    <n v="600000"/>
    <n v="0"/>
    <n v="600000"/>
    <n v="82666"/>
    <n v="263412.58"/>
    <n v="253921.42"/>
    <n v="25800"/>
    <x v="121"/>
  </r>
  <r>
    <x v="0"/>
    <s v="-"/>
    <x v="123"/>
    <x v="9"/>
    <s v="31"/>
    <s v="305"/>
    <s v="317"/>
    <s v=""/>
    <s v="6280"/>
    <s v="Healthy Homes Lead"/>
    <n v="80000"/>
    <n v="0"/>
    <n v="80000"/>
    <n v="390"/>
    <n v="20473.169999999998"/>
    <n v="59136.83"/>
    <n v="4553.97"/>
    <x v="121"/>
  </r>
  <r>
    <x v="0"/>
    <s v="-"/>
    <x v="123"/>
    <x v="9"/>
    <s v="31"/>
    <s v="305"/>
    <s v="317"/>
    <s v=""/>
    <s v="6350"/>
    <s v="Legal Notice &amp; Advertising"/>
    <n v="7200"/>
    <n v="0"/>
    <n v="7200"/>
    <n v="0"/>
    <n v="3732"/>
    <n v="3468"/>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802.5"/>
    <x v="121"/>
  </r>
  <r>
    <x v="0"/>
    <s v="-"/>
    <x v="123"/>
    <x v="9"/>
    <s v="31"/>
    <s v="305"/>
    <s v="317"/>
    <s v=""/>
    <s v="6500_148"/>
    <s v="Professional and Consultant Services Interpreter Services"/>
    <n v="1450"/>
    <n v="0"/>
    <n v="1450"/>
    <n v="0"/>
    <n v="190"/>
    <n v="1260"/>
    <n v="0"/>
    <x v="121"/>
  </r>
  <r>
    <x v="0"/>
    <s v="-"/>
    <x v="123"/>
    <x v="9"/>
    <s v="31"/>
    <s v="305"/>
    <s v="317"/>
    <s v=""/>
    <s v="6500_151"/>
    <s v="Professional and Consultant Services Environmental Testing Sv"/>
    <n v="35000"/>
    <n v="0"/>
    <n v="35000"/>
    <n v="15161"/>
    <n v="10434"/>
    <n v="9405"/>
    <n v="5412"/>
    <x v="121"/>
  </r>
  <r>
    <x v="0"/>
    <s v="-"/>
    <x v="123"/>
    <x v="9"/>
    <s v="31"/>
    <s v="305"/>
    <s v="317"/>
    <s v=""/>
    <s v="6500_154"/>
    <s v="Professional and Consultant Services Laboratory Analysis"/>
    <n v="11000"/>
    <n v="0"/>
    <n v="11000"/>
    <n v="2375.5"/>
    <n v="3024.75"/>
    <n v="5599.75"/>
    <n v="917.25"/>
    <x v="121"/>
  </r>
  <r>
    <x v="0"/>
    <s v="-"/>
    <x v="123"/>
    <x v="9"/>
    <s v="31"/>
    <s v="305"/>
    <s v="317"/>
    <s v=""/>
    <s v="6500_157"/>
    <s v="Professional and Consultant Services Occupant Relocations"/>
    <n v="40850"/>
    <n v="0"/>
    <n v="40850"/>
    <n v="13383.69"/>
    <n v="26081.25"/>
    <n v="1385.06"/>
    <n v="4869.28"/>
    <x v="121"/>
  </r>
  <r>
    <x v="0"/>
    <s v="-"/>
    <x v="123"/>
    <x v="9"/>
    <s v="31"/>
    <s v="305"/>
    <s v="317"/>
    <s v=""/>
    <s v="6610"/>
    <s v="Custodial Contracts"/>
    <n v="0"/>
    <n v="0"/>
    <n v="0"/>
    <n v="0"/>
    <n v="0"/>
    <n v="0"/>
    <n v="0"/>
    <x v="121"/>
  </r>
  <r>
    <x v="0"/>
    <s v="-"/>
    <x v="123"/>
    <x v="9"/>
    <s v="31"/>
    <s v="305"/>
    <s v="317"/>
    <s v=""/>
    <s v="6700_105"/>
    <s v="Travel &amp; Training Special Training"/>
    <n v="3500"/>
    <n v="0"/>
    <n v="3500"/>
    <n v="0"/>
    <n v="3423.78"/>
    <n v="76.22"/>
    <n v="0"/>
    <x v="121"/>
  </r>
  <r>
    <x v="0"/>
    <s v="-"/>
    <x v="123"/>
    <x v="9"/>
    <s v="31"/>
    <s v="305"/>
    <s v="317"/>
    <s v=""/>
    <s v="6700_110"/>
    <s v="Travel &amp; Training Travel Expense"/>
    <n v="6800"/>
    <n v="0"/>
    <n v="6800"/>
    <n v="46.17"/>
    <n v="2131.27"/>
    <n v="4622.5600000000004"/>
    <n v="18.53"/>
    <x v="121"/>
  </r>
  <r>
    <x v="0"/>
    <s v="-"/>
    <x v="123"/>
    <x v="9"/>
    <s v="31"/>
    <s v="305"/>
    <s v="317"/>
    <s v=""/>
    <s v="6700_115"/>
    <s v="Travel &amp; Training Mileage"/>
    <n v="1600"/>
    <n v="0"/>
    <n v="1600"/>
    <n v="0"/>
    <n v="1344.62"/>
    <n v="255.38"/>
    <n v="121.63"/>
    <x v="121"/>
  </r>
  <r>
    <x v="0"/>
    <s v="-"/>
    <x v="123"/>
    <x v="9"/>
    <s v="31"/>
    <s v="305"/>
    <s v="317"/>
    <s v=""/>
    <s v="6700_125"/>
    <s v="Travel &amp; Training Lead Trainings"/>
    <n v="8800"/>
    <n v="0"/>
    <n v="8800"/>
    <n v="1000"/>
    <n v="4145"/>
    <n v="3655"/>
    <n v="1000"/>
    <x v="121"/>
  </r>
  <r>
    <x v="0"/>
    <s v="-"/>
    <x v="123"/>
    <x v="9"/>
    <s v="31"/>
    <s v="305"/>
    <s v="317"/>
    <s v=""/>
    <s v="6700_130"/>
    <s v="Travel &amp; Training Lead Contractor Training"/>
    <n v="2900"/>
    <n v="1400"/>
    <n v="4300"/>
    <n v="0"/>
    <n v="3486.63"/>
    <n v="813.37"/>
    <n v="1436.63"/>
    <x v="121"/>
  </r>
  <r>
    <x v="0"/>
    <s v="-"/>
    <x v="123"/>
    <x v="9"/>
    <s v="31"/>
    <s v="305"/>
    <s v="317"/>
    <s v=""/>
    <s v="6700_140"/>
    <s v="Travel &amp; Training Airfare"/>
    <n v="2100"/>
    <n v="-1400"/>
    <n v="700"/>
    <n v="0"/>
    <n v="0"/>
    <n v="700"/>
    <n v="0"/>
    <x v="121"/>
  </r>
  <r>
    <x v="0"/>
    <s v="-"/>
    <x v="123"/>
    <x v="9"/>
    <s v="31"/>
    <s v="305"/>
    <s v="317"/>
    <s v=""/>
    <s v="6800_125"/>
    <s v="Fees for Services  Fees &amp; Permits"/>
    <n v="4100"/>
    <n v="0"/>
    <n v="4100"/>
    <n v="0"/>
    <n v="960"/>
    <n v="3140"/>
    <n v="130"/>
    <x v="121"/>
  </r>
  <r>
    <x v="0"/>
    <s v="-"/>
    <x v="123"/>
    <x v="9"/>
    <s v="31"/>
    <s v="305"/>
    <s v="317"/>
    <s v=""/>
    <s v="7200_100"/>
    <s v="Rent/Lease Property"/>
    <n v="0"/>
    <n v="0"/>
    <n v="0"/>
    <n v="0"/>
    <n v="0"/>
    <n v="0"/>
    <n v="0"/>
    <x v="121"/>
  </r>
  <r>
    <x v="0"/>
    <s v="-"/>
    <x v="123"/>
    <x v="9"/>
    <s v="31"/>
    <s v="305"/>
    <s v="317"/>
    <s v=""/>
    <s v="7702"/>
    <s v="Program Delivery - Other"/>
    <n v="0"/>
    <n v="0"/>
    <n v="0"/>
    <n v="0"/>
    <n v="456.17"/>
    <n v="-456.17"/>
    <n v="30.4"/>
    <x v="121"/>
  </r>
  <r>
    <x v="0"/>
    <s v="-"/>
    <x v="123"/>
    <x v="9"/>
    <s v="31"/>
    <s v="305"/>
    <s v="317"/>
    <s v=""/>
    <s v="7788"/>
    <s v="Reallocated Prog Income"/>
    <n v="0"/>
    <n v="0"/>
    <n v="0"/>
    <n v="0"/>
    <n v="0"/>
    <n v="0"/>
    <n v="0"/>
    <x v="121"/>
  </r>
  <r>
    <x v="0"/>
    <s v="-"/>
    <x v="124"/>
    <x v="9"/>
    <s v="31"/>
    <s v="315"/>
    <s v="360"/>
    <s v=""/>
    <s v="5000_100"/>
    <s v="Salaries and Wages Regular, Full Time"/>
    <n v="105926"/>
    <n v="0"/>
    <n v="105926"/>
    <n v="0"/>
    <n v="54103.91"/>
    <n v="51822.09"/>
    <n v="8347.74"/>
    <x v="122"/>
  </r>
  <r>
    <x v="0"/>
    <s v="-"/>
    <x v="124"/>
    <x v="9"/>
    <s v="31"/>
    <s v="315"/>
    <s v="360"/>
    <s v=""/>
    <s v="5000_105"/>
    <s v="Salaries and Wages Limited Service"/>
    <n v="30324"/>
    <n v="0"/>
    <n v="30324"/>
    <n v="0"/>
    <n v="20051.5"/>
    <n v="10272.5"/>
    <n v="2937.99"/>
    <x v="122"/>
  </r>
  <r>
    <x v="0"/>
    <s v="-"/>
    <x v="124"/>
    <x v="9"/>
    <s v="31"/>
    <s v="315"/>
    <s v="360"/>
    <s v=""/>
    <s v="5000_110"/>
    <s v="Salaries and Wages Regular Part Time"/>
    <n v="29272"/>
    <n v="0"/>
    <n v="29272"/>
    <n v="0"/>
    <n v="11801.98"/>
    <n v="17470.02"/>
    <n v="1732.2"/>
    <x v="122"/>
  </r>
  <r>
    <x v="0"/>
    <s v="-"/>
    <x v="124"/>
    <x v="9"/>
    <s v="31"/>
    <s v="315"/>
    <s v="360"/>
    <s v=""/>
    <s v="5000_115"/>
    <s v="Salaries and Wages Seasonal/Temporary"/>
    <n v="28300"/>
    <n v="0"/>
    <n v="28300"/>
    <n v="0"/>
    <n v="11926"/>
    <n v="16374"/>
    <n v="1492.06"/>
    <x v="122"/>
  </r>
  <r>
    <x v="0"/>
    <s v="-"/>
    <x v="124"/>
    <x v="9"/>
    <s v="31"/>
    <s v="315"/>
    <s v="360"/>
    <s v=""/>
    <s v="5200_115"/>
    <s v="Other Personal Services Other Compensation"/>
    <n v="846"/>
    <n v="0"/>
    <n v="846"/>
    <n v="0"/>
    <n v="367.26"/>
    <n v="478.74"/>
    <n v="0"/>
    <x v="122"/>
  </r>
  <r>
    <x v="0"/>
    <s v="-"/>
    <x v="124"/>
    <x v="9"/>
    <s v="31"/>
    <s v="315"/>
    <s v="360"/>
    <s v=""/>
    <s v="5200_130"/>
    <s v="Other Personal Services Allowance Taxable"/>
    <n v="0"/>
    <n v="0"/>
    <n v="0"/>
    <n v="0"/>
    <n v="0"/>
    <n v="0"/>
    <n v="0"/>
    <x v="122"/>
  </r>
  <r>
    <x v="0"/>
    <s v="-"/>
    <x v="124"/>
    <x v="9"/>
    <s v="31"/>
    <s v="315"/>
    <s v="360"/>
    <s v=""/>
    <s v="5400_100"/>
    <s v="Employee Benefits FICA"/>
    <n v="13948"/>
    <n v="0"/>
    <n v="13948"/>
    <n v="0"/>
    <n v="7215.69"/>
    <n v="6732.31"/>
    <n v="1078.27"/>
    <x v="122"/>
  </r>
  <r>
    <x v="0"/>
    <s v="-"/>
    <x v="124"/>
    <x v="9"/>
    <s v="31"/>
    <s v="315"/>
    <s v="360"/>
    <s v=""/>
    <s v="5400_115"/>
    <s v="Employee Benefits Retirement B"/>
    <n v="15746"/>
    <n v="0"/>
    <n v="15746"/>
    <n v="0"/>
    <n v="7824.96"/>
    <n v="7921.04"/>
    <n v="1252.1600000000001"/>
    <x v="122"/>
  </r>
  <r>
    <x v="0"/>
    <s v="-"/>
    <x v="124"/>
    <x v="9"/>
    <s v="31"/>
    <s v="315"/>
    <s v="360"/>
    <s v=""/>
    <s v="5400_120"/>
    <s v="Employee Benefits Workers Compensation"/>
    <n v="5470"/>
    <n v="0"/>
    <n v="5470"/>
    <n v="0"/>
    <n v="2936.51"/>
    <n v="2533.4899999999998"/>
    <n v="435.3"/>
    <x v="122"/>
  </r>
  <r>
    <x v="0"/>
    <s v="-"/>
    <x v="124"/>
    <x v="9"/>
    <s v="31"/>
    <s v="315"/>
    <s v="360"/>
    <s v=""/>
    <s v="5400_125"/>
    <s v="Employee Benefits Health Insurance"/>
    <n v="30382"/>
    <n v="0"/>
    <n v="30382"/>
    <n v="0"/>
    <n v="17472.98"/>
    <n v="12909.02"/>
    <n v="2689.46"/>
    <x v="122"/>
  </r>
  <r>
    <x v="0"/>
    <s v="-"/>
    <x v="124"/>
    <x v="9"/>
    <s v="31"/>
    <s v="315"/>
    <s v="360"/>
    <s v=""/>
    <s v="5400_130"/>
    <s v="Employee Benefits Dental Insurance"/>
    <n v="1690"/>
    <n v="0"/>
    <n v="1690"/>
    <n v="0"/>
    <n v="960.93"/>
    <n v="729.07"/>
    <n v="137.07"/>
    <x v="122"/>
  </r>
  <r>
    <x v="0"/>
    <s v="-"/>
    <x v="124"/>
    <x v="9"/>
    <s v="31"/>
    <s v="315"/>
    <s v="360"/>
    <s v=""/>
    <s v="5400_135"/>
    <s v="Employee Benefits Life Insurance"/>
    <n v="259"/>
    <n v="0"/>
    <n v="259"/>
    <n v="0"/>
    <n v="294.24"/>
    <n v="-35.24"/>
    <n v="44.51"/>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5600"/>
    <x v="122"/>
  </r>
  <r>
    <x v="0"/>
    <s v="-"/>
    <x v="124"/>
    <x v="9"/>
    <s v="31"/>
    <s v="315"/>
    <s v="360"/>
    <s v=""/>
    <s v="6700_100"/>
    <s v="Travel &amp; Training Education"/>
    <n v="1932"/>
    <n v="-1000"/>
    <n v="932"/>
    <n v="0"/>
    <n v="0"/>
    <n v="93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00"/>
    <n v="1100"/>
    <n v="0"/>
    <n v="971.08"/>
    <n v="128.91999999999999"/>
    <n v="245.65"/>
    <x v="123"/>
  </r>
  <r>
    <x v="0"/>
    <s v="-"/>
    <x v="125"/>
    <x v="9"/>
    <s v="31"/>
    <s v="315"/>
    <s v="361"/>
    <s v=""/>
    <s v="6005"/>
    <s v="Postage"/>
    <n v="1000"/>
    <n v="0"/>
    <n v="1000"/>
    <n v="0"/>
    <n v="188.54"/>
    <n v="811.46"/>
    <n v="71.400000000000006"/>
    <x v="123"/>
  </r>
  <r>
    <x v="0"/>
    <s v="-"/>
    <x v="125"/>
    <x v="9"/>
    <s v="31"/>
    <s v="315"/>
    <s v="361"/>
    <s v=""/>
    <s v="6010"/>
    <s v="Computer Equipment"/>
    <n v="0"/>
    <n v="500"/>
    <n v="500"/>
    <n v="0"/>
    <n v="400.58"/>
    <n v="99.42"/>
    <n v="0"/>
    <x v="123"/>
  </r>
  <r>
    <x v="0"/>
    <s v="-"/>
    <x v="125"/>
    <x v="9"/>
    <s v="31"/>
    <s v="315"/>
    <s v="361"/>
    <s v=""/>
    <s v="6202"/>
    <s v="Printing/Copying/Paper Mgt"/>
    <n v="2000"/>
    <n v="0"/>
    <n v="2000"/>
    <n v="1089.31"/>
    <n v="808.81"/>
    <n v="101.88"/>
    <n v="207.12"/>
    <x v="123"/>
  </r>
  <r>
    <x v="0"/>
    <s v="-"/>
    <x v="125"/>
    <x v="9"/>
    <s v="31"/>
    <s v="315"/>
    <s v="361"/>
    <s v=""/>
    <s v="6203"/>
    <s v="Dues/Subscriptions"/>
    <n v="1000"/>
    <n v="0"/>
    <n v="1000"/>
    <n v="0"/>
    <n v="0"/>
    <n v="1000"/>
    <n v="0"/>
    <x v="123"/>
  </r>
  <r>
    <x v="0"/>
    <s v="-"/>
    <x v="125"/>
    <x v="9"/>
    <s v="31"/>
    <s v="315"/>
    <s v="361"/>
    <s v=""/>
    <s v="6208"/>
    <s v="Special Supplies"/>
    <n v="0"/>
    <n v="0"/>
    <n v="0"/>
    <n v="0"/>
    <n v="0"/>
    <n v="0"/>
    <n v="0"/>
    <x v="123"/>
  </r>
  <r>
    <x v="0"/>
    <s v="-"/>
    <x v="125"/>
    <x v="9"/>
    <s v="31"/>
    <s v="315"/>
    <s v="361"/>
    <s v=""/>
    <s v="6246"/>
    <s v="Outreach"/>
    <n v="2000"/>
    <n v="-1000"/>
    <n v="1000"/>
    <n v="0"/>
    <n v="215"/>
    <n v="785"/>
    <n v="0"/>
    <x v="123"/>
  </r>
  <r>
    <x v="0"/>
    <s v="-"/>
    <x v="125"/>
    <x v="9"/>
    <s v="31"/>
    <s v="315"/>
    <s v="361"/>
    <s v=""/>
    <s v="6254"/>
    <s v="CJC - Volunteer Support"/>
    <n v="2000"/>
    <n v="-900"/>
    <n v="1100"/>
    <n v="0"/>
    <n v="602.87"/>
    <n v="497.13"/>
    <n v="142.19999999999999"/>
    <x v="123"/>
  </r>
  <r>
    <x v="0"/>
    <s v="-"/>
    <x v="125"/>
    <x v="9"/>
    <s v="31"/>
    <s v="315"/>
    <s v="361"/>
    <s v=""/>
    <s v="6256"/>
    <s v="CJC - Victims Fund"/>
    <n v="2500"/>
    <n v="7663"/>
    <n v="10163"/>
    <n v="0"/>
    <n v="8243.98"/>
    <n v="1919.02"/>
    <n v="2081.84"/>
    <x v="123"/>
  </r>
  <r>
    <x v="0"/>
    <s v="-"/>
    <x v="125"/>
    <x v="9"/>
    <s v="31"/>
    <s v="315"/>
    <s v="361"/>
    <s v=""/>
    <s v="6264"/>
    <s v="Civil Ticketing"/>
    <n v="2000"/>
    <n v="-1500"/>
    <n v="500"/>
    <n v="0"/>
    <n v="0"/>
    <n v="500"/>
    <n v="0"/>
    <x v="123"/>
  </r>
  <r>
    <x v="0"/>
    <s v="-"/>
    <x v="125"/>
    <x v="9"/>
    <s v="31"/>
    <s v="315"/>
    <s v="361"/>
    <s v=""/>
    <s v="6400_125"/>
    <s v="Utilities Telecommunications"/>
    <n v="7000"/>
    <n v="-4000"/>
    <n v="3000"/>
    <n v="0"/>
    <n v="0"/>
    <n v="3000"/>
    <n v="0"/>
    <x v="123"/>
  </r>
  <r>
    <x v="0"/>
    <s v="-"/>
    <x v="125"/>
    <x v="9"/>
    <s v="31"/>
    <s v="315"/>
    <s v="361"/>
    <s v=""/>
    <s v="6700_120"/>
    <s v="Travel &amp; Training Community "/>
    <n v="2000"/>
    <n v="1800"/>
    <n v="3800"/>
    <n v="0"/>
    <n v="2512.0700000000002"/>
    <n v="1287.93"/>
    <n v="54.39"/>
    <x v="123"/>
  </r>
  <r>
    <x v="0"/>
    <s v="-"/>
    <x v="126"/>
    <x v="9"/>
    <s v="31"/>
    <s v="315"/>
    <s v="362"/>
    <s v=""/>
    <s v="5000_100"/>
    <s v="Salaries and Wages Regular, Full Time"/>
    <n v="78894"/>
    <n v="0"/>
    <n v="78894"/>
    <n v="0"/>
    <n v="38991.910000000003"/>
    <n v="39902.089999999997"/>
    <n v="5851.19"/>
    <x v="124"/>
  </r>
  <r>
    <x v="0"/>
    <s v="-"/>
    <x v="126"/>
    <x v="9"/>
    <s v="31"/>
    <s v="315"/>
    <s v="362"/>
    <s v=""/>
    <s v="5200_115"/>
    <s v="Other Personal Services Other Compensation"/>
    <n v="408"/>
    <n v="0"/>
    <n v="408"/>
    <n v="0"/>
    <n v="95.59"/>
    <n v="312.41000000000003"/>
    <n v="0"/>
    <x v="124"/>
  </r>
  <r>
    <x v="0"/>
    <s v="-"/>
    <x v="126"/>
    <x v="9"/>
    <s v="31"/>
    <s v="315"/>
    <s v="362"/>
    <s v=""/>
    <s v="5400_100"/>
    <s v="Employee Benefits FICA"/>
    <n v="5336"/>
    <n v="0"/>
    <n v="5336"/>
    <n v="0"/>
    <n v="2864.37"/>
    <n v="2471.63"/>
    <n v="427.58"/>
    <x v="124"/>
  </r>
  <r>
    <x v="0"/>
    <s v="-"/>
    <x v="126"/>
    <x v="9"/>
    <s v="31"/>
    <s v="315"/>
    <s v="362"/>
    <s v=""/>
    <s v="5400_115"/>
    <s v="Employee Benefits Retirement B"/>
    <n v="10113"/>
    <n v="0"/>
    <n v="10113"/>
    <n v="0"/>
    <n v="5633.18"/>
    <n v="4479.82"/>
    <n v="877.68"/>
    <x v="124"/>
  </r>
  <r>
    <x v="0"/>
    <s v="-"/>
    <x v="126"/>
    <x v="9"/>
    <s v="31"/>
    <s v="315"/>
    <s v="362"/>
    <s v=""/>
    <s v="5400_120"/>
    <s v="Employee Benefits Workers Compensation"/>
    <n v="2092"/>
    <n v="0"/>
    <n v="2092"/>
    <n v="0"/>
    <n v="1169.77"/>
    <n v="922.23"/>
    <n v="175.54"/>
    <x v="124"/>
  </r>
  <r>
    <x v="0"/>
    <s v="-"/>
    <x v="126"/>
    <x v="9"/>
    <s v="31"/>
    <s v="315"/>
    <s v="362"/>
    <s v=""/>
    <s v="5400_125"/>
    <s v="Employee Benefits Health Insurance"/>
    <n v="18908"/>
    <n v="0"/>
    <n v="18908"/>
    <n v="0"/>
    <n v="9095.31"/>
    <n v="9812.69"/>
    <n v="1359.06"/>
    <x v="124"/>
  </r>
  <r>
    <x v="0"/>
    <s v="-"/>
    <x v="126"/>
    <x v="9"/>
    <s v="31"/>
    <s v="315"/>
    <s v="362"/>
    <s v=""/>
    <s v="5400_130"/>
    <s v="Employee Benefits Dental Insurance"/>
    <n v="783"/>
    <n v="0"/>
    <n v="783"/>
    <n v="0"/>
    <n v="407.51"/>
    <n v="375.49"/>
    <n v="57.05"/>
    <x v="124"/>
  </r>
  <r>
    <x v="0"/>
    <s v="-"/>
    <x v="126"/>
    <x v="9"/>
    <s v="31"/>
    <s v="315"/>
    <s v="362"/>
    <s v=""/>
    <s v="5400_135"/>
    <s v="Employee Benefits Life Insurance"/>
    <n v="163"/>
    <n v="0"/>
    <n v="163"/>
    <n v="0"/>
    <n v="178.18"/>
    <n v="-15.18"/>
    <n v="26.5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1818.77"/>
    <n v="5681.23"/>
    <n v="612.46"/>
    <x v="125"/>
  </r>
  <r>
    <x v="0"/>
    <s v="-"/>
    <x v="127"/>
    <x v="9"/>
    <s v="31"/>
    <s v="315"/>
    <s v="363"/>
    <s v=""/>
    <s v="5200_115"/>
    <s v="Other Personal Services Other Compensation"/>
    <n v="0"/>
    <n v="120"/>
    <n v="120"/>
    <n v="0"/>
    <n v="0"/>
    <n v="120"/>
    <n v="0"/>
    <x v="125"/>
  </r>
  <r>
    <x v="0"/>
    <s v="-"/>
    <x v="127"/>
    <x v="9"/>
    <s v="31"/>
    <s v="315"/>
    <s v="363"/>
    <s v=""/>
    <s v="5400_100"/>
    <s v="Employee Benefits FICA"/>
    <n v="0"/>
    <n v="700"/>
    <n v="700"/>
    <n v="0"/>
    <n v="134.25"/>
    <n v="565.75"/>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54.58"/>
    <n v="345.42"/>
    <n v="18.38"/>
    <x v="125"/>
  </r>
  <r>
    <x v="0"/>
    <s v="-"/>
    <x v="127"/>
    <x v="9"/>
    <s v="31"/>
    <s v="315"/>
    <s v="363"/>
    <s v=""/>
    <s v="5400_125"/>
    <s v="Employee Benefits Health Insurance"/>
    <n v="0"/>
    <n v="3500"/>
    <n v="3500"/>
    <n v="0"/>
    <n v="846.45"/>
    <n v="2653.55"/>
    <n v="282.14999999999998"/>
    <x v="125"/>
  </r>
  <r>
    <x v="0"/>
    <s v="-"/>
    <x v="127"/>
    <x v="9"/>
    <s v="31"/>
    <s v="315"/>
    <s v="363"/>
    <s v=""/>
    <s v="5400_130"/>
    <s v="Employee Benefits Dental Insurance"/>
    <n v="0"/>
    <n v="180"/>
    <n v="180"/>
    <n v="0"/>
    <n v="48.12"/>
    <n v="131.88"/>
    <n v="13.74"/>
    <x v="125"/>
  </r>
  <r>
    <x v="0"/>
    <s v="-"/>
    <x v="127"/>
    <x v="9"/>
    <s v="31"/>
    <s v="315"/>
    <s v="363"/>
    <s v=""/>
    <s v="5400_135"/>
    <s v="Employee Benefits Life Insurance"/>
    <n v="0"/>
    <n v="50"/>
    <n v="50"/>
    <n v="0"/>
    <n v="9.57"/>
    <n v="40.43"/>
    <n v="2.76"/>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5404.26"/>
    <n v="6105.74"/>
    <n v="875.93"/>
    <x v="126"/>
  </r>
  <r>
    <x v="0"/>
    <s v="-"/>
    <x v="128"/>
    <x v="9"/>
    <s v="31"/>
    <s v="315"/>
    <s v="364"/>
    <s v=""/>
    <s v="5200_115"/>
    <s v="Other Personal Services Other Compensation"/>
    <n v="60"/>
    <n v="0"/>
    <n v="60"/>
    <n v="0"/>
    <n v="13.13"/>
    <n v="46.87"/>
    <n v="0"/>
    <x v="126"/>
  </r>
  <r>
    <x v="0"/>
    <s v="-"/>
    <x v="128"/>
    <x v="9"/>
    <s v="31"/>
    <s v="315"/>
    <s v="364"/>
    <s v=""/>
    <s v="5400_100"/>
    <s v="Employee Benefits FICA"/>
    <n v="881"/>
    <n v="0"/>
    <n v="881"/>
    <n v="0"/>
    <n v="414.44"/>
    <n v="466.56"/>
    <n v="67.02"/>
    <x v="126"/>
  </r>
  <r>
    <x v="0"/>
    <s v="-"/>
    <x v="128"/>
    <x v="9"/>
    <s v="31"/>
    <s v="315"/>
    <s v="364"/>
    <s v=""/>
    <s v="5400_115"/>
    <s v="Employee Benefits Retirement B"/>
    <n v="0"/>
    <n v="0"/>
    <n v="0"/>
    <n v="0"/>
    <n v="0"/>
    <n v="0"/>
    <n v="0"/>
    <x v="126"/>
  </r>
  <r>
    <x v="0"/>
    <s v="-"/>
    <x v="128"/>
    <x v="9"/>
    <s v="31"/>
    <s v="315"/>
    <s v="364"/>
    <s v=""/>
    <s v="5400_120"/>
    <s v="Employee Benefits Workers Compensation"/>
    <n v="345"/>
    <n v="0"/>
    <n v="345"/>
    <n v="0"/>
    <n v="162.15"/>
    <n v="182.85"/>
    <n v="26.28"/>
    <x v="126"/>
  </r>
  <r>
    <x v="0"/>
    <s v="-"/>
    <x v="128"/>
    <x v="9"/>
    <s v="31"/>
    <s v="315"/>
    <s v="364"/>
    <s v=""/>
    <s v="6500_118"/>
    <s v="Professional and Consultant Services Contractual Services"/>
    <n v="9204"/>
    <n v="0"/>
    <n v="9204"/>
    <n v="0"/>
    <n v="0"/>
    <n v="9204"/>
    <n v="0"/>
    <x v="126"/>
  </r>
  <r>
    <x v="0"/>
    <s v="-"/>
    <x v="129"/>
    <x v="9"/>
    <s v="31"/>
    <s v="315"/>
    <s v="365"/>
    <s v=""/>
    <s v="5000_100"/>
    <s v="Salaries and Wages Regular, Full Time"/>
    <n v="0"/>
    <n v="2500"/>
    <n v="2500"/>
    <n v="0"/>
    <n v="877.52"/>
    <n v="1622.4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5182.91"/>
    <n v="22167.09"/>
    <n v="447.61"/>
    <x v="127"/>
  </r>
  <r>
    <x v="0"/>
    <s v="-"/>
    <x v="129"/>
    <x v="9"/>
    <s v="31"/>
    <s v="315"/>
    <s v="365"/>
    <s v=""/>
    <s v="5200_115"/>
    <s v="Other Personal Services Other Compensation"/>
    <n v="0"/>
    <n v="100"/>
    <n v="100"/>
    <n v="0"/>
    <n v="0.96"/>
    <n v="99.04"/>
    <n v="0"/>
    <x v="127"/>
  </r>
  <r>
    <x v="0"/>
    <s v="-"/>
    <x v="129"/>
    <x v="9"/>
    <s v="31"/>
    <s v="315"/>
    <s v="365"/>
    <s v=""/>
    <s v="5400_100"/>
    <s v="Employee Benefits FICA"/>
    <n v="0"/>
    <n v="2500"/>
    <n v="2500"/>
    <n v="0"/>
    <n v="523.38"/>
    <n v="1976.62"/>
    <n v="38.47"/>
    <x v="127"/>
  </r>
  <r>
    <x v="0"/>
    <s v="-"/>
    <x v="129"/>
    <x v="9"/>
    <s v="31"/>
    <s v="315"/>
    <s v="365"/>
    <s v=""/>
    <s v="5400_115"/>
    <s v="Employee Benefits Retirement B"/>
    <n v="0"/>
    <n v="400"/>
    <n v="400"/>
    <n v="0"/>
    <n v="127.09"/>
    <n v="272.91000000000003"/>
    <n v="21.12"/>
    <x v="127"/>
  </r>
  <r>
    <x v="0"/>
    <s v="-"/>
    <x v="129"/>
    <x v="9"/>
    <s v="31"/>
    <s v="315"/>
    <s v="365"/>
    <s v=""/>
    <s v="5400_120"/>
    <s v="Employee Benefits Workers Compensation"/>
    <n v="0"/>
    <n v="1200"/>
    <n v="1200"/>
    <n v="0"/>
    <n v="181.81"/>
    <n v="1018.19"/>
    <n v="17.649999999999999"/>
    <x v="127"/>
  </r>
  <r>
    <x v="0"/>
    <s v="-"/>
    <x v="129"/>
    <x v="9"/>
    <s v="31"/>
    <s v="315"/>
    <s v="365"/>
    <s v=""/>
    <s v="5400_125"/>
    <s v="Employee Benefits Health Insurance"/>
    <n v="0"/>
    <n v="700"/>
    <n v="700"/>
    <n v="0"/>
    <n v="310.62"/>
    <n v="389.38"/>
    <n v="51.77"/>
    <x v="127"/>
  </r>
  <r>
    <x v="0"/>
    <s v="-"/>
    <x v="129"/>
    <x v="9"/>
    <s v="31"/>
    <s v="315"/>
    <s v="365"/>
    <s v=""/>
    <s v="5400_130"/>
    <s v="Employee Benefits Dental Insurance"/>
    <n v="0"/>
    <n v="200"/>
    <n v="200"/>
    <n v="0"/>
    <n v="26.05"/>
    <n v="173.95"/>
    <n v="2.0099999999999998"/>
    <x v="127"/>
  </r>
  <r>
    <x v="0"/>
    <s v="-"/>
    <x v="129"/>
    <x v="9"/>
    <s v="31"/>
    <s v="315"/>
    <s v="365"/>
    <s v=""/>
    <s v="5400_135"/>
    <s v="Employee Benefits Life Insurance"/>
    <n v="0"/>
    <n v="50"/>
    <n v="50"/>
    <n v="0"/>
    <n v="11.78"/>
    <n v="38.22"/>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4501.24"/>
    <n v="14912.76"/>
    <n v="1501.36"/>
    <x v="128"/>
  </r>
  <r>
    <x v="0"/>
    <s v="-"/>
    <x v="130"/>
    <x v="9"/>
    <s v="31"/>
    <s v="315"/>
    <s v="367"/>
    <s v=""/>
    <s v="5000_110"/>
    <s v="Salaries and Wages Regular Part Time"/>
    <n v="0"/>
    <n v="4565"/>
    <n v="4565"/>
    <n v="0"/>
    <n v="1041.55"/>
    <n v="3523.45"/>
    <n v="349.84"/>
    <x v="128"/>
  </r>
  <r>
    <x v="0"/>
    <s v="-"/>
    <x v="130"/>
    <x v="9"/>
    <s v="31"/>
    <s v="315"/>
    <s v="367"/>
    <s v=""/>
    <s v="5400_100"/>
    <s v="Employee Benefits FICA"/>
    <n v="0"/>
    <n v="1850"/>
    <n v="1850"/>
    <n v="0"/>
    <n v="400.2"/>
    <n v="1449.8"/>
    <n v="132.79"/>
    <x v="128"/>
  </r>
  <r>
    <x v="0"/>
    <s v="-"/>
    <x v="130"/>
    <x v="9"/>
    <s v="31"/>
    <s v="315"/>
    <s v="367"/>
    <s v=""/>
    <s v="5400_115"/>
    <s v="Employee Benefits Retirement B"/>
    <n v="0"/>
    <n v="3500"/>
    <n v="3500"/>
    <n v="0"/>
    <n v="675.18"/>
    <n v="2824.82"/>
    <n v="225.2"/>
    <x v="128"/>
  </r>
  <r>
    <x v="0"/>
    <s v="-"/>
    <x v="130"/>
    <x v="9"/>
    <s v="31"/>
    <s v="315"/>
    <s v="367"/>
    <s v=""/>
    <s v="5400_120"/>
    <s v="Employee Benefits Workers Compensation"/>
    <n v="0"/>
    <n v="750"/>
    <n v="750"/>
    <n v="0"/>
    <n v="166.29"/>
    <n v="583.71"/>
    <n v="55.54"/>
    <x v="128"/>
  </r>
  <r>
    <x v="0"/>
    <s v="-"/>
    <x v="130"/>
    <x v="9"/>
    <s v="31"/>
    <s v="315"/>
    <s v="367"/>
    <s v=""/>
    <s v="5400_125"/>
    <s v="Employee Benefits Health Insurance"/>
    <n v="0"/>
    <n v="2147"/>
    <n v="2147"/>
    <n v="0"/>
    <n v="1396.88"/>
    <n v="750.12"/>
    <n v="455.28"/>
    <x v="128"/>
  </r>
  <r>
    <x v="0"/>
    <s v="-"/>
    <x v="130"/>
    <x v="9"/>
    <s v="31"/>
    <s v="315"/>
    <s v="367"/>
    <s v=""/>
    <s v="5400_130"/>
    <s v="Employee Benefits Dental Insurance"/>
    <n v="0"/>
    <n v="225"/>
    <n v="225"/>
    <n v="0"/>
    <n v="66.33"/>
    <n v="158.66999999999999"/>
    <n v="18.91"/>
    <x v="128"/>
  </r>
  <r>
    <x v="0"/>
    <s v="-"/>
    <x v="130"/>
    <x v="9"/>
    <s v="31"/>
    <s v="315"/>
    <s v="367"/>
    <s v=""/>
    <s v="5400_135"/>
    <s v="Employee Benefits Life Insurance"/>
    <n v="0"/>
    <n v="50"/>
    <n v="50"/>
    <n v="0"/>
    <n v="22.18"/>
    <n v="27.82"/>
    <n v="6.38"/>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s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2787.45"/>
    <n v="212.55"/>
    <n v="447.88"/>
    <x v="132"/>
  </r>
  <r>
    <x v="0"/>
    <s v="-"/>
    <x v="134"/>
    <x v="9"/>
    <s v="31"/>
    <s v="315"/>
    <s v="367"/>
    <s v="2012"/>
    <s v="5000_110"/>
    <s v="Salaries and Wages Regular Part Time"/>
    <n v="8222"/>
    <n v="0"/>
    <n v="8222"/>
    <n v="0"/>
    <n v="6890.79"/>
    <n v="1331.21"/>
    <n v="1117.02"/>
    <x v="132"/>
  </r>
  <r>
    <x v="0"/>
    <s v="-"/>
    <x v="134"/>
    <x v="9"/>
    <s v="31"/>
    <s v="315"/>
    <s v="367"/>
    <s v="2012"/>
    <s v="5200_115"/>
    <s v="Other Personal Services Other Compensation"/>
    <n v="47"/>
    <n v="6227"/>
    <n v="6274"/>
    <n v="0"/>
    <n v="55.08"/>
    <n v="6218.92"/>
    <n v="0"/>
    <x v="132"/>
  </r>
  <r>
    <x v="0"/>
    <s v="-"/>
    <x v="134"/>
    <x v="9"/>
    <s v="31"/>
    <s v="315"/>
    <s v="367"/>
    <s v="2012"/>
    <s v="5400_100"/>
    <s v="Employee Benefits FICA"/>
    <n v="629"/>
    <n v="800"/>
    <n v="1429"/>
    <n v="0"/>
    <n v="706.63"/>
    <n v="722.37"/>
    <n v="113.53"/>
    <x v="132"/>
  </r>
  <r>
    <x v="0"/>
    <s v="-"/>
    <x v="134"/>
    <x v="9"/>
    <s v="31"/>
    <s v="315"/>
    <s v="367"/>
    <s v="2012"/>
    <s v="5400_115"/>
    <s v="Employee Benefits Retirement B"/>
    <n v="0"/>
    <n v="800"/>
    <n v="800"/>
    <n v="0"/>
    <n v="403.66"/>
    <n v="396.34"/>
    <n v="67.180000000000007"/>
    <x v="132"/>
  </r>
  <r>
    <x v="0"/>
    <s v="-"/>
    <x v="134"/>
    <x v="9"/>
    <s v="31"/>
    <s v="315"/>
    <s v="367"/>
    <s v="2012"/>
    <s v="5400_120"/>
    <s v="Employee Benefits Workers Compensation"/>
    <n v="247"/>
    <n v="350"/>
    <n v="597"/>
    <n v="0"/>
    <n v="290.35000000000002"/>
    <n v="306.64999999999998"/>
    <n v="46.94"/>
    <x v="132"/>
  </r>
  <r>
    <x v="0"/>
    <s v="-"/>
    <x v="134"/>
    <x v="9"/>
    <s v="31"/>
    <s v="315"/>
    <s v="367"/>
    <s v="2012"/>
    <s v="5400_125"/>
    <s v="Employee Benefits Health Insurance"/>
    <n v="0"/>
    <n v="1766"/>
    <n v="1766"/>
    <n v="0"/>
    <n v="1103.45"/>
    <n v="662.55"/>
    <n v="176.64"/>
    <x v="132"/>
  </r>
  <r>
    <x v="0"/>
    <s v="-"/>
    <x v="134"/>
    <x v="9"/>
    <s v="31"/>
    <s v="315"/>
    <s v="367"/>
    <s v="2012"/>
    <s v="5400_130"/>
    <s v="Employee Benefits Dental Insurance"/>
    <n v="0"/>
    <n v="75"/>
    <n v="75"/>
    <n v="0"/>
    <n v="33.89"/>
    <n v="41.11"/>
    <n v="5.19"/>
    <x v="132"/>
  </r>
  <r>
    <x v="0"/>
    <s v="-"/>
    <x v="134"/>
    <x v="9"/>
    <s v="31"/>
    <s v="315"/>
    <s v="367"/>
    <s v="2012"/>
    <s v="5400_135"/>
    <s v="Employee Benefits Life Insurance"/>
    <n v="0"/>
    <n v="25"/>
    <n v="25"/>
    <n v="0"/>
    <n v="11.05"/>
    <n v="13.95"/>
    <n v="1.75"/>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s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5.9"/>
    <n v="994.1"/>
    <n v="5.9"/>
    <x v="134"/>
  </r>
  <r>
    <x v="0"/>
    <s v="-"/>
    <x v="136"/>
    <x v="9"/>
    <s v="31"/>
    <s v="330"/>
    <s v=""/>
    <s v=""/>
    <s v="6246"/>
    <s v="Outreach"/>
    <n v="0"/>
    <n v="6750"/>
    <n v="6750"/>
    <n v="0"/>
    <n v="1338.55"/>
    <n v="541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4922"/>
    <n v="16460"/>
    <n v="2318"/>
    <n v="1000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0"/>
    <s v=""/>
    <s v="5000_100"/>
    <s v="Salaries and Wages Regular, Full Time"/>
    <n v="0"/>
    <n v="20537"/>
    <n v="20537"/>
    <n v="0"/>
    <n v="20732.849999999999"/>
    <n v="-195.85"/>
    <n v="2600.96"/>
    <x v="135"/>
  </r>
  <r>
    <x v="0"/>
    <s v="-"/>
    <x v="137"/>
    <x v="9"/>
    <s v="31"/>
    <s v="330"/>
    <s v="340"/>
    <s v=""/>
    <s v="5000_115"/>
    <s v="Salaries and Wages Seasonal/Temporary"/>
    <n v="0"/>
    <n v="0"/>
    <n v="0"/>
    <n v="0"/>
    <n v="0"/>
    <n v="0"/>
    <n v="0"/>
    <x v="135"/>
  </r>
  <r>
    <x v="0"/>
    <s v="-"/>
    <x v="137"/>
    <x v="9"/>
    <s v="31"/>
    <s v="330"/>
    <s v="340"/>
    <s v=""/>
    <s v="5200_115"/>
    <s v="Other Personal Services Other Compensation"/>
    <n v="0"/>
    <n v="250"/>
    <n v="250"/>
    <n v="0"/>
    <n v="172.75"/>
    <n v="77.25"/>
    <n v="0"/>
    <x v="135"/>
  </r>
  <r>
    <x v="0"/>
    <s v="-"/>
    <x v="137"/>
    <x v="9"/>
    <s v="31"/>
    <s v="330"/>
    <s v="340"/>
    <s v=""/>
    <s v="5400_100"/>
    <s v="Employee Benefits FICA"/>
    <n v="0"/>
    <n v="2500"/>
    <n v="2500"/>
    <n v="0"/>
    <n v="1478.98"/>
    <n v="1021.02"/>
    <n v="183.38"/>
    <x v="135"/>
  </r>
  <r>
    <x v="0"/>
    <s v="-"/>
    <x v="137"/>
    <x v="9"/>
    <s v="31"/>
    <s v="330"/>
    <s v="340"/>
    <s v=""/>
    <s v="5400_115"/>
    <s v="Employee Benefits Retirement B"/>
    <n v="0"/>
    <n v="5500"/>
    <n v="5500"/>
    <n v="0"/>
    <n v="2981.21"/>
    <n v="2518.79"/>
    <n v="390.14"/>
    <x v="135"/>
  </r>
  <r>
    <x v="0"/>
    <s v="-"/>
    <x v="137"/>
    <x v="9"/>
    <s v="31"/>
    <s v="330"/>
    <s v="340"/>
    <s v=""/>
    <s v="5400_120"/>
    <s v="Employee Benefits Workers Compensation"/>
    <n v="0"/>
    <n v="1200"/>
    <n v="1200"/>
    <n v="0"/>
    <n v="621.97"/>
    <n v="578.03"/>
    <n v="78.02"/>
    <x v="135"/>
  </r>
  <r>
    <x v="0"/>
    <s v="-"/>
    <x v="137"/>
    <x v="9"/>
    <s v="31"/>
    <s v="330"/>
    <s v="340"/>
    <s v=""/>
    <s v="5400_125"/>
    <s v="Employee Benefits Health Insurance"/>
    <n v="0"/>
    <n v="8000"/>
    <n v="8000"/>
    <n v="0"/>
    <n v="8096.58"/>
    <n v="-96.58"/>
    <n v="1063.19"/>
    <x v="135"/>
  </r>
  <r>
    <x v="0"/>
    <s v="-"/>
    <x v="137"/>
    <x v="9"/>
    <s v="31"/>
    <s v="330"/>
    <s v="340"/>
    <s v=""/>
    <s v="5400_130"/>
    <s v="Employee Benefits Dental Insurance"/>
    <n v="0"/>
    <n v="650"/>
    <n v="650"/>
    <n v="0"/>
    <n v="420.5"/>
    <n v="229.5"/>
    <n v="51.79"/>
    <x v="135"/>
  </r>
  <r>
    <x v="0"/>
    <s v="-"/>
    <x v="137"/>
    <x v="9"/>
    <s v="31"/>
    <s v="330"/>
    <s v="340"/>
    <s v=""/>
    <s v="5400_135"/>
    <s v="Employee Benefits Life Insurance"/>
    <n v="0"/>
    <n v="96"/>
    <n v="96"/>
    <n v="0"/>
    <n v="81.08"/>
    <n v="14.92"/>
    <n v="10.4"/>
    <x v="135"/>
  </r>
  <r>
    <x v="0"/>
    <s v="-"/>
    <x v="137"/>
    <x v="9"/>
    <s v="31"/>
    <s v="330"/>
    <s v="340"/>
    <s v=""/>
    <s v="5400_145"/>
    <s v="Employee Benefits Employee Parking"/>
    <n v="0"/>
    <n v="240"/>
    <n v="240"/>
    <n v="0"/>
    <n v="0"/>
    <n v="240"/>
    <n v="0"/>
    <x v="135"/>
  </r>
  <r>
    <x v="0"/>
    <s v="-"/>
    <x v="137"/>
    <x v="9"/>
    <s v="31"/>
    <s v="330"/>
    <s v="340"/>
    <s v=""/>
    <s v="6000"/>
    <s v="Office Supplies"/>
    <n v="0"/>
    <n v="100"/>
    <n v="100"/>
    <n v="0"/>
    <n v="0"/>
    <n v="100"/>
    <n v="0"/>
    <x v="135"/>
  </r>
  <r>
    <x v="0"/>
    <s v="-"/>
    <x v="137"/>
    <x v="9"/>
    <s v="31"/>
    <s v="330"/>
    <s v="340"/>
    <s v=""/>
    <s v="6005"/>
    <s v="Postage"/>
    <n v="0"/>
    <n v="100"/>
    <n v="100"/>
    <n v="0"/>
    <n v="0.46"/>
    <n v="99.54"/>
    <n v="0"/>
    <x v="135"/>
  </r>
  <r>
    <x v="0"/>
    <s v="-"/>
    <x v="137"/>
    <x v="9"/>
    <s v="31"/>
    <s v="330"/>
    <s v="340"/>
    <s v=""/>
    <s v="6202"/>
    <s v="Printing/Copying/Paper Mgt"/>
    <n v="0"/>
    <n v="100"/>
    <n v="100"/>
    <n v="0"/>
    <n v="5.81"/>
    <n v="94.19"/>
    <n v="5.81"/>
    <x v="135"/>
  </r>
  <r>
    <x v="0"/>
    <s v="-"/>
    <x v="137"/>
    <x v="9"/>
    <s v="31"/>
    <s v="330"/>
    <s v="340"/>
    <s v=""/>
    <s v="6203"/>
    <s v="Dues/Subscriptions"/>
    <n v="0"/>
    <n v="690"/>
    <n v="690"/>
    <n v="0"/>
    <n v="690"/>
    <n v="0"/>
    <n v="0"/>
    <x v="135"/>
  </r>
  <r>
    <x v="0"/>
    <s v="-"/>
    <x v="137"/>
    <x v="9"/>
    <s v="31"/>
    <s v="330"/>
    <s v="340"/>
    <s v=""/>
    <s v="6400_125"/>
    <s v="Utilities Telecommunications"/>
    <n v="0"/>
    <n v="330"/>
    <n v="330"/>
    <n v="0"/>
    <n v="0"/>
    <n v="330"/>
    <n v="0"/>
    <x v="135"/>
  </r>
  <r>
    <x v="0"/>
    <s v="-"/>
    <x v="137"/>
    <x v="9"/>
    <s v="31"/>
    <s v="330"/>
    <s v="340"/>
    <s v=""/>
    <s v="6500_118"/>
    <s v="Professional and Consultant Services Contractual Services"/>
    <n v="0"/>
    <n v="29600"/>
    <n v="29600"/>
    <n v="0"/>
    <n v="0"/>
    <n v="29600"/>
    <n v="0"/>
    <x v="135"/>
  </r>
  <r>
    <x v="0"/>
    <s v="-"/>
    <x v="137"/>
    <x v="9"/>
    <s v="31"/>
    <s v="330"/>
    <s v="340"/>
    <s v=""/>
    <s v="6700_110"/>
    <s v="Travel &amp; Training Travel Expense"/>
    <n v="0"/>
    <n v="15867"/>
    <n v="15867"/>
    <n v="2255.6"/>
    <n v="8103.77"/>
    <n v="5507.63"/>
    <n v="4615.08"/>
    <x v="135"/>
  </r>
  <r>
    <x v="0"/>
    <s v="-"/>
    <x v="138"/>
    <x v="9"/>
    <s v="31"/>
    <s v="330"/>
    <s v="342"/>
    <s v=""/>
    <s v="5000_100"/>
    <s v="Salaries and Wages Regular, Full Time"/>
    <n v="33445"/>
    <n v="0"/>
    <n v="33445"/>
    <n v="0"/>
    <n v="12677.51"/>
    <n v="20767.490000000002"/>
    <n v="6658.6"/>
    <x v="136"/>
  </r>
  <r>
    <x v="0"/>
    <s v="-"/>
    <x v="138"/>
    <x v="9"/>
    <s v="31"/>
    <s v="330"/>
    <s v="342"/>
    <s v=""/>
    <s v="5200_115"/>
    <s v="Other Personal Services Other Compensation"/>
    <n v="139"/>
    <n v="0"/>
    <n v="139"/>
    <n v="0"/>
    <n v="33.9"/>
    <n v="105.1"/>
    <n v="22.12"/>
    <x v="136"/>
  </r>
  <r>
    <x v="0"/>
    <s v="-"/>
    <x v="138"/>
    <x v="9"/>
    <s v="31"/>
    <s v="330"/>
    <s v="342"/>
    <s v=""/>
    <s v="5400_100"/>
    <s v="Employee Benefits FICA"/>
    <n v="1634"/>
    <n v="0"/>
    <n v="1634"/>
    <n v="0"/>
    <n v="944.88"/>
    <n v="689.12"/>
    <n v="500.05"/>
    <x v="136"/>
  </r>
  <r>
    <x v="0"/>
    <s v="-"/>
    <x v="138"/>
    <x v="9"/>
    <s v="31"/>
    <s v="330"/>
    <s v="342"/>
    <s v=""/>
    <s v="5400_115"/>
    <s v="Employee Benefits Retirement B"/>
    <n v="3097"/>
    <n v="0"/>
    <n v="3097"/>
    <n v="0"/>
    <n v="1863.35"/>
    <n v="1233.6500000000001"/>
    <n v="973.81"/>
    <x v="136"/>
  </r>
  <r>
    <x v="0"/>
    <s v="-"/>
    <x v="138"/>
    <x v="9"/>
    <s v="31"/>
    <s v="330"/>
    <s v="342"/>
    <s v=""/>
    <s v="5400_120"/>
    <s v="Employee Benefits Workers Compensation"/>
    <n v="641"/>
    <n v="0"/>
    <n v="641"/>
    <n v="0"/>
    <n v="380.31"/>
    <n v="260.69"/>
    <n v="199.75"/>
    <x v="136"/>
  </r>
  <r>
    <x v="0"/>
    <s v="-"/>
    <x v="138"/>
    <x v="9"/>
    <s v="31"/>
    <s v="330"/>
    <s v="342"/>
    <s v=""/>
    <s v="5400_125"/>
    <s v="Employee Benefits Health Insurance"/>
    <n v="11307"/>
    <n v="0"/>
    <n v="11307"/>
    <n v="0"/>
    <n v="4561.28"/>
    <n v="6745.72"/>
    <n v="2369.7199999999998"/>
    <x v="136"/>
  </r>
  <r>
    <x v="0"/>
    <s v="-"/>
    <x v="138"/>
    <x v="9"/>
    <s v="31"/>
    <s v="330"/>
    <s v="342"/>
    <s v=""/>
    <s v="5400_130"/>
    <s v="Employee Benefits Dental Insurance"/>
    <n v="613"/>
    <n v="0"/>
    <n v="613"/>
    <n v="0"/>
    <n v="249.24"/>
    <n v="363.76"/>
    <n v="123.76"/>
    <x v="136"/>
  </r>
  <r>
    <x v="0"/>
    <s v="-"/>
    <x v="138"/>
    <x v="9"/>
    <s v="31"/>
    <s v="330"/>
    <s v="342"/>
    <s v=""/>
    <s v="5400_135"/>
    <s v="Employee Benefits Life Insurance"/>
    <n v="58"/>
    <n v="0"/>
    <n v="58"/>
    <n v="0"/>
    <n v="35.21"/>
    <n v="22.79"/>
    <n v="14.89"/>
    <x v="136"/>
  </r>
  <r>
    <x v="0"/>
    <s v="-"/>
    <x v="138"/>
    <x v="9"/>
    <s v="31"/>
    <s v="330"/>
    <s v="342"/>
    <s v=""/>
    <s v="5400_145"/>
    <s v="Employee Benefits Employee Parking"/>
    <n v="144"/>
    <n v="0"/>
    <n v="144"/>
    <n v="0"/>
    <n v="32.54"/>
    <n v="111.46"/>
    <n v="21.23"/>
    <x v="136"/>
  </r>
  <r>
    <x v="0"/>
    <s v="-"/>
    <x v="138"/>
    <x v="9"/>
    <s v="31"/>
    <s v="330"/>
    <s v="342"/>
    <s v=""/>
    <s v="6000"/>
    <s v="Office Supplies"/>
    <n v="5500"/>
    <n v="0"/>
    <n v="5500"/>
    <n v="0"/>
    <n v="0"/>
    <n v="5500"/>
    <n v="0"/>
    <x v="136"/>
  </r>
  <r>
    <x v="0"/>
    <s v="-"/>
    <x v="138"/>
    <x v="9"/>
    <s v="31"/>
    <s v="330"/>
    <s v="342"/>
    <s v=""/>
    <s v="6005"/>
    <s v="Postage"/>
    <n v="500"/>
    <n v="0"/>
    <n v="500"/>
    <n v="0"/>
    <n v="0"/>
    <n v="500"/>
    <n v="0"/>
    <x v="136"/>
  </r>
  <r>
    <x v="0"/>
    <s v="-"/>
    <x v="138"/>
    <x v="9"/>
    <s v="31"/>
    <s v="330"/>
    <s v="342"/>
    <s v=""/>
    <s v="6202"/>
    <s v="Printing/Copying/Paper Mgt"/>
    <n v="500"/>
    <n v="0"/>
    <n v="500"/>
    <n v="0"/>
    <n v="0.75"/>
    <n v="499.25"/>
    <n v="0.25"/>
    <x v="136"/>
  </r>
  <r>
    <x v="0"/>
    <s v="-"/>
    <x v="138"/>
    <x v="9"/>
    <s v="31"/>
    <s v="330"/>
    <s v="342"/>
    <s v=""/>
    <s v="6208"/>
    <s v="Special Supplies"/>
    <n v="500"/>
    <n v="0"/>
    <n v="500"/>
    <n v="0"/>
    <n v="0"/>
    <n v="500"/>
    <n v="0"/>
    <x v="136"/>
  </r>
  <r>
    <x v="0"/>
    <s v="-"/>
    <x v="138"/>
    <x v="9"/>
    <s v="31"/>
    <s v="330"/>
    <s v="342"/>
    <s v=""/>
    <s v="6500_118"/>
    <s v="Professional and Consultant Services Contractual Services"/>
    <n v="38922"/>
    <n v="0"/>
    <n v="38922"/>
    <n v="0"/>
    <n v="0"/>
    <n v="38922"/>
    <n v="0"/>
    <x v="136"/>
  </r>
  <r>
    <x v="0"/>
    <s v="-"/>
    <x v="138"/>
    <x v="9"/>
    <s v="31"/>
    <s v="330"/>
    <s v="342"/>
    <s v=""/>
    <s v="6700_110"/>
    <s v="Travel &amp; Training Travel Expense"/>
    <n v="3000"/>
    <n v="0"/>
    <n v="3000"/>
    <n v="0"/>
    <n v="0"/>
    <n v="3000"/>
    <n v="0"/>
    <x v="136"/>
  </r>
  <r>
    <x v="0"/>
    <s v="-"/>
    <x v="139"/>
    <x v="9"/>
    <s v="31"/>
    <s v="330"/>
    <s v="343"/>
    <s v=""/>
    <s v="5000_100"/>
    <s v="Salaries and Wages Regular, Full Time"/>
    <n v="3433"/>
    <n v="1430"/>
    <n v="4863"/>
    <n v="0"/>
    <n v="4452.07"/>
    <n v="410.93"/>
    <n v="3486.56"/>
    <x v="137"/>
  </r>
  <r>
    <x v="0"/>
    <s v="-"/>
    <x v="139"/>
    <x v="9"/>
    <s v="31"/>
    <s v="330"/>
    <s v="343"/>
    <s v=""/>
    <s v="5200_115"/>
    <s v="Other Personal Services Other Compensation"/>
    <n v="15"/>
    <n v="8"/>
    <n v="23"/>
    <n v="0"/>
    <n v="19.45"/>
    <n v="3.55"/>
    <n v="15.23"/>
    <x v="137"/>
  </r>
  <r>
    <x v="0"/>
    <s v="-"/>
    <x v="139"/>
    <x v="9"/>
    <s v="31"/>
    <s v="330"/>
    <s v="343"/>
    <s v=""/>
    <s v="5400_100"/>
    <s v="Employee Benefits FICA"/>
    <n v="263"/>
    <n v="109"/>
    <n v="372"/>
    <n v="0"/>
    <n v="340.58"/>
    <n v="31.42"/>
    <n v="266.72000000000003"/>
    <x v="137"/>
  </r>
  <r>
    <x v="0"/>
    <s v="-"/>
    <x v="139"/>
    <x v="9"/>
    <s v="31"/>
    <s v="330"/>
    <s v="343"/>
    <s v=""/>
    <s v="5400_115"/>
    <s v="Employee Benefits Retirement B"/>
    <n v="498"/>
    <n v="207"/>
    <n v="705"/>
    <n v="0"/>
    <n v="645.54999999999995"/>
    <n v="59.45"/>
    <n v="505.55"/>
    <x v="137"/>
  </r>
  <r>
    <x v="0"/>
    <s v="-"/>
    <x v="139"/>
    <x v="9"/>
    <s v="31"/>
    <s v="330"/>
    <s v="343"/>
    <s v=""/>
    <s v="5400_120"/>
    <s v="Employee Benefits Workers Compensation"/>
    <n v="103"/>
    <n v="43"/>
    <n v="146"/>
    <n v="0"/>
    <n v="133.57"/>
    <n v="12.43"/>
    <n v="104.6"/>
    <x v="137"/>
  </r>
  <r>
    <x v="0"/>
    <s v="-"/>
    <x v="139"/>
    <x v="9"/>
    <s v="31"/>
    <s v="330"/>
    <s v="343"/>
    <s v=""/>
    <s v="5400_125"/>
    <s v="Employee Benefits Health Insurance"/>
    <n v="860"/>
    <n v="359"/>
    <n v="1219"/>
    <n v="0"/>
    <n v="1137.3800000000001"/>
    <n v="81.62"/>
    <n v="890.72"/>
    <x v="137"/>
  </r>
  <r>
    <x v="0"/>
    <s v="-"/>
    <x v="139"/>
    <x v="9"/>
    <s v="31"/>
    <s v="330"/>
    <s v="343"/>
    <s v=""/>
    <s v="5400_130"/>
    <s v="Employee Benefits Dental Insurance"/>
    <n v="38"/>
    <n v="15"/>
    <n v="53"/>
    <n v="0"/>
    <n v="44.28"/>
    <n v="8.7200000000000006"/>
    <n v="34.68"/>
    <x v="137"/>
  </r>
  <r>
    <x v="0"/>
    <s v="-"/>
    <x v="139"/>
    <x v="9"/>
    <s v="31"/>
    <s v="330"/>
    <s v="343"/>
    <s v=""/>
    <s v="5400_135"/>
    <s v="Employee Benefits Life Insurance"/>
    <n v="6"/>
    <n v="28"/>
    <n v="34"/>
    <n v="0"/>
    <n v="7.47"/>
    <n v="26.53"/>
    <n v="5.85"/>
    <x v="137"/>
  </r>
  <r>
    <x v="0"/>
    <s v="-"/>
    <x v="139"/>
    <x v="9"/>
    <s v="31"/>
    <s v="330"/>
    <s v="343"/>
    <s v=""/>
    <s v="6005"/>
    <s v="Postage"/>
    <n v="50"/>
    <n v="0"/>
    <n v="50"/>
    <n v="0"/>
    <n v="12.22"/>
    <n v="37.78"/>
    <n v="12.22"/>
    <x v="137"/>
  </r>
  <r>
    <x v="0"/>
    <s v="-"/>
    <x v="139"/>
    <x v="9"/>
    <s v="31"/>
    <s v="330"/>
    <s v="343"/>
    <s v=""/>
    <s v="6202"/>
    <s v="Printing/Copying/Paper Mgt"/>
    <n v="50"/>
    <n v="150"/>
    <n v="200"/>
    <n v="0"/>
    <n v="2.0499999999999998"/>
    <n v="197.95"/>
    <n v="0.7"/>
    <x v="137"/>
  </r>
  <r>
    <x v="0"/>
    <s v="-"/>
    <x v="139"/>
    <x v="9"/>
    <s v="31"/>
    <s v="330"/>
    <s v="343"/>
    <s v=""/>
    <s v="6500_118"/>
    <s v="Professional and Consultant Services Contractual Services"/>
    <n v="0"/>
    <n v="29200"/>
    <n v="29200"/>
    <n v="0"/>
    <n v="8146.31"/>
    <n v="21053.69"/>
    <n v="0"/>
    <x v="137"/>
  </r>
  <r>
    <x v="0"/>
    <s v="-"/>
    <x v="140"/>
    <x v="9"/>
    <s v="31"/>
    <s v="330"/>
    <s v="344"/>
    <s v=""/>
    <s v="5000_100"/>
    <s v="Salaries and Wages Regular, Full Time"/>
    <n v="12181"/>
    <n v="0"/>
    <n v="12181"/>
    <n v="0"/>
    <n v="6282.42"/>
    <n v="5898.58"/>
    <n v="1436.64"/>
    <x v="138"/>
  </r>
  <r>
    <x v="0"/>
    <s v="-"/>
    <x v="140"/>
    <x v="9"/>
    <s v="31"/>
    <s v="330"/>
    <s v="344"/>
    <s v=""/>
    <s v="5200_115"/>
    <s v="Other Personal Services Other Compensation"/>
    <n v="62"/>
    <n v="0"/>
    <n v="62"/>
    <n v="0"/>
    <n v="24.03"/>
    <n v="37.97"/>
    <n v="0"/>
    <x v="138"/>
  </r>
  <r>
    <x v="0"/>
    <s v="-"/>
    <x v="140"/>
    <x v="9"/>
    <s v="31"/>
    <s v="330"/>
    <s v="344"/>
    <s v=""/>
    <s v="5200_130"/>
    <s v="Other Personal Services Allowance Taxable"/>
    <n v="0"/>
    <n v="50"/>
    <n v="50"/>
    <n v="0"/>
    <n v="24.96"/>
    <n v="25.04"/>
    <n v="3.84"/>
    <x v="138"/>
  </r>
  <r>
    <x v="0"/>
    <s v="-"/>
    <x v="140"/>
    <x v="9"/>
    <s v="31"/>
    <s v="330"/>
    <s v="344"/>
    <s v=""/>
    <s v="5400_100"/>
    <s v="Employee Benefits FICA"/>
    <n v="932"/>
    <n v="0"/>
    <n v="932"/>
    <n v="0"/>
    <n v="428.89"/>
    <n v="503.11"/>
    <n v="68.739999999999995"/>
    <x v="138"/>
  </r>
  <r>
    <x v="0"/>
    <s v="-"/>
    <x v="140"/>
    <x v="9"/>
    <s v="31"/>
    <s v="330"/>
    <s v="344"/>
    <s v=""/>
    <s v="5400_115"/>
    <s v="Employee Benefits Retirement B"/>
    <n v="1766"/>
    <n v="0"/>
    <n v="1766"/>
    <n v="0"/>
    <n v="837.02"/>
    <n v="928.98"/>
    <n v="139.96"/>
    <x v="138"/>
  </r>
  <r>
    <x v="0"/>
    <s v="-"/>
    <x v="140"/>
    <x v="9"/>
    <s v="31"/>
    <s v="330"/>
    <s v="344"/>
    <s v=""/>
    <s v="5400_120"/>
    <s v="Employee Benefits Workers Compensation"/>
    <n v="365"/>
    <n v="0"/>
    <n v="365"/>
    <n v="0"/>
    <n v="173.38"/>
    <n v="191.62"/>
    <n v="28"/>
    <x v="138"/>
  </r>
  <r>
    <x v="0"/>
    <s v="-"/>
    <x v="140"/>
    <x v="9"/>
    <s v="31"/>
    <s v="330"/>
    <s v="344"/>
    <s v=""/>
    <s v="5400_125"/>
    <s v="Employee Benefits Health Insurance"/>
    <n v="3066"/>
    <n v="-50"/>
    <n v="3016"/>
    <n v="0"/>
    <n v="1537.26"/>
    <n v="1478.74"/>
    <n v="256.20999999999998"/>
    <x v="138"/>
  </r>
  <r>
    <x v="0"/>
    <s v="-"/>
    <x v="140"/>
    <x v="9"/>
    <s v="31"/>
    <s v="330"/>
    <s v="344"/>
    <s v=""/>
    <s v="5400_130"/>
    <s v="Employee Benefits Dental Insurance"/>
    <n v="152"/>
    <n v="0"/>
    <n v="152"/>
    <n v="0"/>
    <n v="82.93"/>
    <n v="69.069999999999993"/>
    <n v="10.82"/>
    <x v="138"/>
  </r>
  <r>
    <x v="0"/>
    <s v="-"/>
    <x v="140"/>
    <x v="9"/>
    <s v="31"/>
    <s v="330"/>
    <s v="344"/>
    <s v=""/>
    <s v="5400_135"/>
    <s v="Employee Benefits Life Insurance"/>
    <n v="25"/>
    <n v="0"/>
    <n v="25"/>
    <n v="0"/>
    <n v="26.13"/>
    <n v="-1.1299999999999999"/>
    <n v="4.16"/>
    <x v="138"/>
  </r>
  <r>
    <x v="0"/>
    <s v="-"/>
    <x v="140"/>
    <x v="9"/>
    <s v="31"/>
    <s v="330"/>
    <s v="344"/>
    <s v=""/>
    <s v="5400_145"/>
    <s v="Employee Benefits Employee Parking"/>
    <n v="38"/>
    <n v="0"/>
    <n v="38"/>
    <n v="0"/>
    <n v="0"/>
    <n v="38"/>
    <n v="0"/>
    <x v="138"/>
  </r>
  <r>
    <x v="0"/>
    <s v="-"/>
    <x v="140"/>
    <x v="9"/>
    <s v="31"/>
    <s v="330"/>
    <s v="344"/>
    <s v=""/>
    <s v="6000"/>
    <s v="Office Supplies"/>
    <n v="0"/>
    <n v="1000"/>
    <n v="1000"/>
    <n v="0"/>
    <n v="0"/>
    <n v="1000"/>
    <n v="0"/>
    <x v="138"/>
  </r>
  <r>
    <x v="0"/>
    <s v="-"/>
    <x v="140"/>
    <x v="9"/>
    <s v="31"/>
    <s v="330"/>
    <s v="344"/>
    <s v=""/>
    <s v="6203"/>
    <s v="Dues/Subscriptions"/>
    <n v="0"/>
    <n v="200"/>
    <n v="200"/>
    <n v="0"/>
    <n v="0"/>
    <n v="200"/>
    <n v="0"/>
    <x v="138"/>
  </r>
  <r>
    <x v="0"/>
    <s v="-"/>
    <x v="140"/>
    <x v="9"/>
    <s v="31"/>
    <s v="330"/>
    <s v="344"/>
    <s v=""/>
    <s v="6208"/>
    <s v="Special Supplies"/>
    <n v="0"/>
    <n v="1000"/>
    <n v="1000"/>
    <n v="0"/>
    <n v="104.85"/>
    <n v="895.15"/>
    <n v="0"/>
    <x v="138"/>
  </r>
  <r>
    <x v="0"/>
    <s v="-"/>
    <x v="140"/>
    <x v="9"/>
    <s v="31"/>
    <s v="330"/>
    <s v="344"/>
    <s v=""/>
    <s v="6350"/>
    <s v="Legal Notice &amp; Advertising"/>
    <n v="0"/>
    <n v="1000"/>
    <n v="1000"/>
    <n v="0"/>
    <n v="0"/>
    <n v="1000"/>
    <n v="0"/>
    <x v="138"/>
  </r>
  <r>
    <x v="0"/>
    <s v="-"/>
    <x v="140"/>
    <x v="9"/>
    <s v="31"/>
    <s v="330"/>
    <s v="344"/>
    <s v=""/>
    <s v="6500_118"/>
    <s v="Professional and Consultant Services Contractual Services"/>
    <n v="0"/>
    <n v="35300"/>
    <n v="35300"/>
    <n v="0"/>
    <n v="5000"/>
    <n v="30300"/>
    <n v="0"/>
    <x v="138"/>
  </r>
  <r>
    <x v="0"/>
    <s v="-"/>
    <x v="140"/>
    <x v="9"/>
    <s v="31"/>
    <s v="330"/>
    <s v="344"/>
    <s v=""/>
    <s v="6700_110"/>
    <s v="Travel &amp; Training Travel Expense"/>
    <n v="0"/>
    <n v="1000"/>
    <n v="1000"/>
    <n v="0"/>
    <n v="0"/>
    <n v="1000"/>
    <n v="0"/>
    <x v="138"/>
  </r>
  <r>
    <x v="0"/>
    <s v="-"/>
    <x v="140"/>
    <x v="9"/>
    <s v="31"/>
    <s v="330"/>
    <s v="344"/>
    <s v=""/>
    <s v="6700_115"/>
    <s v="Travel &amp; Training Mileage"/>
    <n v="0"/>
    <n v="500"/>
    <n v="500"/>
    <n v="0"/>
    <n v="0"/>
    <n v="500"/>
    <n v="0"/>
    <x v="138"/>
  </r>
  <r>
    <x v="0"/>
    <s v="-"/>
    <x v="140"/>
    <x v="9"/>
    <s v="31"/>
    <s v="330"/>
    <s v="344"/>
    <s v=""/>
    <s v="7303"/>
    <s v="Regulatory and Bank Fees"/>
    <n v="0"/>
    <n v="0"/>
    <n v="0"/>
    <n v="0"/>
    <n v="0"/>
    <n v="0"/>
    <n v="0"/>
    <x v="138"/>
  </r>
  <r>
    <x v="0"/>
    <s v="-"/>
    <x v="141"/>
    <x v="9"/>
    <s v="31"/>
    <s v="330"/>
    <s v="345"/>
    <s v=""/>
    <s v="5000_100"/>
    <s v="Salaries and Wages Regular, Full Time"/>
    <n v="0"/>
    <n v="5635"/>
    <n v="5635"/>
    <n v="0"/>
    <n v="0"/>
    <n v="5635"/>
    <n v="0"/>
    <x v="139"/>
  </r>
  <r>
    <x v="0"/>
    <s v="-"/>
    <x v="141"/>
    <x v="9"/>
    <s v="31"/>
    <s v="330"/>
    <s v="345"/>
    <s v=""/>
    <s v="6500_118"/>
    <s v="Professional and Consultant Services Contractual Services"/>
    <n v="0"/>
    <n v="0"/>
    <n v="0"/>
    <n v="0"/>
    <n v="0"/>
    <n v="0"/>
    <n v="0"/>
    <x v="139"/>
  </r>
  <r>
    <x v="0"/>
    <s v="-"/>
    <x v="141"/>
    <x v="9"/>
    <s v="31"/>
    <s v="330"/>
    <s v="345"/>
    <s v=""/>
    <s v="6700_110"/>
    <s v="Travel &amp; Training Travel Expense"/>
    <n v="0"/>
    <n v="0"/>
    <n v="0"/>
    <n v="0"/>
    <n v="0"/>
    <n v="0"/>
    <n v="0"/>
    <x v="139"/>
  </r>
  <r>
    <x v="0"/>
    <s v="-"/>
    <x v="142"/>
    <x v="9"/>
    <s v="31"/>
    <s v="330"/>
    <s v="346"/>
    <s v=""/>
    <s v="6500_118"/>
    <s v="Professional and Consultant Services Contractual Services"/>
    <n v="0"/>
    <n v="32031"/>
    <n v="32031"/>
    <n v="0"/>
    <n v="0"/>
    <n v="32031"/>
    <n v="0"/>
    <x v="140"/>
  </r>
  <r>
    <x v="0"/>
    <s v="-"/>
    <x v="143"/>
    <x v="10"/>
    <s v="35"/>
    <s v="000"/>
    <s v=""/>
    <s v=""/>
    <s v="5000_100"/>
    <s v="Salaries and Wages Regular, Full Time"/>
    <n v="322205"/>
    <n v="0"/>
    <n v="322205"/>
    <n v="0"/>
    <n v="161055.74"/>
    <n v="161149.26"/>
    <n v="24443.45"/>
    <x v="141"/>
  </r>
  <r>
    <x v="0"/>
    <s v="-"/>
    <x v="143"/>
    <x v="10"/>
    <s v="35"/>
    <s v="000"/>
    <s v=""/>
    <s v=""/>
    <s v="5000_105"/>
    <s v="Salaries and Wages Limited Service"/>
    <n v="29440"/>
    <n v="0"/>
    <n v="29440"/>
    <n v="0"/>
    <n v="0"/>
    <n v="29440"/>
    <n v="0"/>
    <x v="141"/>
  </r>
  <r>
    <x v="0"/>
    <s v="-"/>
    <x v="143"/>
    <x v="10"/>
    <s v="35"/>
    <s v="000"/>
    <s v=""/>
    <s v=""/>
    <s v="5000_110"/>
    <s v="Salaries and Wages Regular Part Time"/>
    <n v="0"/>
    <n v="0"/>
    <n v="0"/>
    <n v="0"/>
    <n v="488.87"/>
    <n v="-488.87"/>
    <n v="29.78"/>
    <x v="141"/>
  </r>
  <r>
    <x v="0"/>
    <s v="-"/>
    <x v="143"/>
    <x v="10"/>
    <s v="35"/>
    <s v="000"/>
    <s v=""/>
    <s v=""/>
    <s v="5000_115"/>
    <s v="Salaries and Wages Seasonal/Temporary"/>
    <n v="30000"/>
    <n v="0"/>
    <n v="30000"/>
    <n v="0"/>
    <n v="341.04"/>
    <n v="29658.959999999999"/>
    <n v="0"/>
    <x v="141"/>
  </r>
  <r>
    <x v="0"/>
    <s v="-"/>
    <x v="143"/>
    <x v="10"/>
    <s v="35"/>
    <s v="000"/>
    <s v=""/>
    <s v=""/>
    <s v="5100"/>
    <s v="Overtime"/>
    <n v="5100"/>
    <n v="0"/>
    <n v="5100"/>
    <n v="0"/>
    <n v="10287.66"/>
    <n v="-5187.66"/>
    <n v="4919.67"/>
    <x v="141"/>
  </r>
  <r>
    <x v="0"/>
    <s v="-"/>
    <x v="143"/>
    <x v="10"/>
    <s v="35"/>
    <s v="000"/>
    <s v=""/>
    <s v=""/>
    <s v="5200_110"/>
    <s v="Other Personal Services On-Call"/>
    <n v="0"/>
    <n v="0"/>
    <n v="0"/>
    <n v="0"/>
    <n v="900"/>
    <n v="-900"/>
    <n v="690"/>
    <x v="141"/>
  </r>
  <r>
    <x v="0"/>
    <s v="-"/>
    <x v="143"/>
    <x v="10"/>
    <s v="35"/>
    <s v="000"/>
    <s v=""/>
    <s v=""/>
    <s v="5200_115"/>
    <s v="Other Personal Services Other Compensation"/>
    <n v="5530"/>
    <n v="0"/>
    <n v="5530"/>
    <n v="0"/>
    <n v="2205.0100000000002"/>
    <n v="3324.99"/>
    <n v="611.46"/>
    <x v="141"/>
  </r>
  <r>
    <x v="0"/>
    <s v="-"/>
    <x v="143"/>
    <x v="10"/>
    <s v="35"/>
    <s v="000"/>
    <s v=""/>
    <s v=""/>
    <s v="5200_120"/>
    <s v="Other Personal Services Shift Differential"/>
    <n v="0"/>
    <n v="0"/>
    <n v="0"/>
    <n v="0"/>
    <n v="0"/>
    <n v="0"/>
    <n v="0"/>
    <x v="141"/>
  </r>
  <r>
    <x v="0"/>
    <s v="-"/>
    <x v="143"/>
    <x v="10"/>
    <s v="35"/>
    <s v="000"/>
    <s v=""/>
    <s v=""/>
    <s v="5200_125"/>
    <s v="Other Personal Services Taxable Reimbursements"/>
    <n v="1000"/>
    <n v="0"/>
    <n v="1000"/>
    <n v="0"/>
    <n v="0"/>
    <n v="1000"/>
    <n v="0"/>
    <x v="141"/>
  </r>
  <r>
    <x v="0"/>
    <s v="-"/>
    <x v="143"/>
    <x v="10"/>
    <s v="35"/>
    <s v="000"/>
    <s v=""/>
    <s v=""/>
    <s v="5200_130"/>
    <s v="Other Personal Services Allowance Taxable"/>
    <n v="150"/>
    <n v="0"/>
    <n v="150"/>
    <n v="0"/>
    <n v="215.75"/>
    <n v="-65.75"/>
    <n v="34.520000000000003"/>
    <x v="141"/>
  </r>
  <r>
    <x v="0"/>
    <s v="-"/>
    <x v="143"/>
    <x v="10"/>
    <s v="35"/>
    <s v="000"/>
    <s v=""/>
    <s v=""/>
    <s v="5400_100"/>
    <s v="Employee Benefits FICA"/>
    <n v="38800"/>
    <n v="0"/>
    <n v="38800"/>
    <n v="0"/>
    <n v="12998.81"/>
    <n v="25801.19"/>
    <n v="2276.14"/>
    <x v="141"/>
  </r>
  <r>
    <x v="0"/>
    <s v="-"/>
    <x v="143"/>
    <x v="10"/>
    <s v="35"/>
    <s v="000"/>
    <s v=""/>
    <s v=""/>
    <s v="5400_105"/>
    <s v="Employee Benefits Unemployment Insurance"/>
    <n v="7000"/>
    <n v="0"/>
    <n v="7000"/>
    <n v="0"/>
    <n v="0"/>
    <n v="7000"/>
    <n v="0"/>
    <x v="141"/>
  </r>
  <r>
    <x v="0"/>
    <s v="-"/>
    <x v="143"/>
    <x v="10"/>
    <s v="35"/>
    <s v="000"/>
    <s v=""/>
    <s v=""/>
    <s v="5400_115"/>
    <s v="Employee Benefits Retirement B"/>
    <n v="53800"/>
    <n v="0"/>
    <n v="53800"/>
    <n v="0"/>
    <n v="12239.6"/>
    <n v="41560.400000000001"/>
    <n v="2694.91"/>
    <x v="141"/>
  </r>
  <r>
    <x v="0"/>
    <s v="-"/>
    <x v="143"/>
    <x v="10"/>
    <s v="35"/>
    <s v="000"/>
    <s v=""/>
    <s v=""/>
    <s v="5400_120"/>
    <s v="Employee Benefits Workers Compensation"/>
    <n v="11640"/>
    <n v="0"/>
    <n v="11640"/>
    <n v="0"/>
    <n v="7770.54"/>
    <n v="3869.46"/>
    <n v="1295.0899999999999"/>
    <x v="141"/>
  </r>
  <r>
    <x v="0"/>
    <s v="-"/>
    <x v="143"/>
    <x v="10"/>
    <s v="35"/>
    <s v="000"/>
    <s v=""/>
    <s v=""/>
    <s v="5400_125"/>
    <s v="Employee Benefits Health Insurance"/>
    <n v="87400"/>
    <n v="0"/>
    <n v="87400"/>
    <n v="0"/>
    <n v="2382.06"/>
    <n v="85017.94"/>
    <n v="366.44"/>
    <x v="141"/>
  </r>
  <r>
    <x v="0"/>
    <s v="-"/>
    <x v="143"/>
    <x v="10"/>
    <s v="35"/>
    <s v="000"/>
    <s v=""/>
    <s v=""/>
    <s v="5400_130"/>
    <s v="Employee Benefits Dental Insurance"/>
    <n v="6000"/>
    <n v="0"/>
    <n v="6000"/>
    <n v="0"/>
    <n v="1934.18"/>
    <n v="4065.82"/>
    <n v="297.33"/>
    <x v="141"/>
  </r>
  <r>
    <x v="0"/>
    <s v="-"/>
    <x v="143"/>
    <x v="10"/>
    <s v="35"/>
    <s v="000"/>
    <s v=""/>
    <s v=""/>
    <s v="5400_135"/>
    <s v="Employee Benefits Life Insurance"/>
    <n v="1340"/>
    <n v="0"/>
    <n v="1340"/>
    <n v="0"/>
    <n v="601.32000000000005"/>
    <n v="738.68"/>
    <n v="102.4"/>
    <x v="141"/>
  </r>
  <r>
    <x v="0"/>
    <s v="-"/>
    <x v="143"/>
    <x v="10"/>
    <s v="35"/>
    <s v="000"/>
    <s v=""/>
    <s v=""/>
    <s v="5400_140"/>
    <s v="Employee Benefits Accrued Vac/Sick/Comp"/>
    <n v="0"/>
    <n v="0"/>
    <n v="0"/>
    <n v="0"/>
    <n v="0"/>
    <n v="0"/>
    <n v="0"/>
    <x v="141"/>
  </r>
  <r>
    <x v="0"/>
    <s v="-"/>
    <x v="143"/>
    <x v="10"/>
    <s v="35"/>
    <s v="000"/>
    <s v=""/>
    <s v=""/>
    <s v="5400_144"/>
    <s v="Employee Benefits OPEB-Post Employment Benefit"/>
    <n v="0"/>
    <n v="0"/>
    <n v="0"/>
    <n v="0"/>
    <n v="0"/>
    <n v="0"/>
    <n v="0"/>
    <x v="141"/>
  </r>
  <r>
    <x v="0"/>
    <s v="-"/>
    <x v="143"/>
    <x v="10"/>
    <s v="35"/>
    <s v="000"/>
    <s v=""/>
    <s v=""/>
    <s v="5400_145"/>
    <s v="Employee Benefits Employee Parking"/>
    <n v="0"/>
    <n v="0"/>
    <n v="0"/>
    <n v="0"/>
    <n v="0"/>
    <n v="0"/>
    <n v="0"/>
    <x v="141"/>
  </r>
  <r>
    <x v="0"/>
    <s v="-"/>
    <x v="143"/>
    <x v="10"/>
    <s v="35"/>
    <s v="000"/>
    <s v=""/>
    <s v=""/>
    <s v="6000"/>
    <s v="Office Supplies"/>
    <n v="9600"/>
    <n v="-1000"/>
    <n v="8600"/>
    <n v="388.91"/>
    <n v="2110.0500000000002"/>
    <n v="6101.04"/>
    <n v="621.07000000000005"/>
    <x v="141"/>
  </r>
  <r>
    <x v="0"/>
    <s v="-"/>
    <x v="143"/>
    <x v="10"/>
    <s v="35"/>
    <s v="000"/>
    <s v=""/>
    <s v=""/>
    <s v="6005"/>
    <s v="Postage"/>
    <n v="1200"/>
    <n v="0"/>
    <n v="1200"/>
    <n v="0"/>
    <n v="623.66999999999996"/>
    <n v="576.33000000000004"/>
    <n v="10.56"/>
    <x v="141"/>
  </r>
  <r>
    <x v="0"/>
    <s v="-"/>
    <x v="143"/>
    <x v="10"/>
    <s v="35"/>
    <s v="000"/>
    <s v=""/>
    <s v=""/>
    <s v="6007"/>
    <s v="Shipping and Moving"/>
    <n v="0"/>
    <n v="0"/>
    <n v="0"/>
    <n v="0"/>
    <n v="0"/>
    <n v="0"/>
    <n v="0"/>
    <x v="141"/>
  </r>
  <r>
    <x v="0"/>
    <s v="-"/>
    <x v="143"/>
    <x v="10"/>
    <s v="35"/>
    <s v="000"/>
    <s v=""/>
    <s v=""/>
    <s v="6010"/>
    <s v="Computer Equipment"/>
    <n v="3750"/>
    <n v="0"/>
    <n v="3750"/>
    <n v="0"/>
    <n v="3727.04"/>
    <n v="22.96"/>
    <n v="0"/>
    <x v="141"/>
  </r>
  <r>
    <x v="0"/>
    <s v="-"/>
    <x v="143"/>
    <x v="10"/>
    <s v="35"/>
    <s v="000"/>
    <s v=""/>
    <s v=""/>
    <s v="6015"/>
    <s v="Computer Software"/>
    <n v="1750"/>
    <n v="0"/>
    <n v="1750"/>
    <n v="329"/>
    <n v="0"/>
    <n v="1421"/>
    <n v="0"/>
    <x v="141"/>
  </r>
  <r>
    <x v="0"/>
    <s v="-"/>
    <x v="143"/>
    <x v="10"/>
    <s v="35"/>
    <s v="000"/>
    <s v=""/>
    <s v=""/>
    <s v="6017"/>
    <s v="Computer Licensing and Maint."/>
    <n v="5000"/>
    <n v="0"/>
    <n v="5000"/>
    <n v="4277"/>
    <n v="658"/>
    <n v="65"/>
    <n v="0"/>
    <x v="141"/>
  </r>
  <r>
    <x v="0"/>
    <s v="-"/>
    <x v="143"/>
    <x v="10"/>
    <s v="35"/>
    <s v="000"/>
    <s v=""/>
    <s v=""/>
    <s v="6020"/>
    <s v="Office Equipment"/>
    <n v="5000"/>
    <n v="0"/>
    <n v="5000"/>
    <n v="0"/>
    <n v="804.29"/>
    <n v="4195.71"/>
    <n v="0"/>
    <x v="141"/>
  </r>
  <r>
    <x v="0"/>
    <s v="-"/>
    <x v="143"/>
    <x v="10"/>
    <s v="35"/>
    <s v="000"/>
    <s v=""/>
    <s v=""/>
    <s v="6200"/>
    <s v="Medical Fees And Supplies"/>
    <n v="0"/>
    <n v="0"/>
    <n v="0"/>
    <n v="0"/>
    <n v="0"/>
    <n v="0"/>
    <n v="0"/>
    <x v="141"/>
  </r>
  <r>
    <x v="0"/>
    <s v="-"/>
    <x v="143"/>
    <x v="10"/>
    <s v="35"/>
    <s v="000"/>
    <s v=""/>
    <s v=""/>
    <s v="6202"/>
    <s v="Printing/Copying/Paper Mgt"/>
    <n v="1000"/>
    <n v="0"/>
    <n v="1000"/>
    <n v="0"/>
    <n v="0"/>
    <n v="1000"/>
    <n v="0"/>
    <x v="141"/>
  </r>
  <r>
    <x v="0"/>
    <s v="-"/>
    <x v="143"/>
    <x v="10"/>
    <s v="35"/>
    <s v="000"/>
    <s v=""/>
    <s v=""/>
    <s v="6203"/>
    <s v="Dues/Subscriptions"/>
    <n v="20000"/>
    <n v="-4000"/>
    <n v="16000"/>
    <n v="5585"/>
    <n v="9224.65"/>
    <n v="1190.3499999999999"/>
    <n v="1000"/>
    <x v="141"/>
  </r>
  <r>
    <x v="0"/>
    <s v="-"/>
    <x v="143"/>
    <x v="10"/>
    <s v="35"/>
    <s v="000"/>
    <s v=""/>
    <s v=""/>
    <s v="6205"/>
    <s v="Cash  Short"/>
    <n v="0"/>
    <n v="0"/>
    <n v="0"/>
    <n v="0"/>
    <n v="598.38"/>
    <n v="-598.38"/>
    <n v="79.92"/>
    <x v="141"/>
  </r>
  <r>
    <x v="0"/>
    <s v="-"/>
    <x v="143"/>
    <x v="10"/>
    <s v="35"/>
    <s v="000"/>
    <s v=""/>
    <s v=""/>
    <s v="6208"/>
    <s v="Special Supplies"/>
    <n v="3080"/>
    <n v="0"/>
    <n v="3080"/>
    <n v="0"/>
    <n v="1159.5"/>
    <n v="1920.5"/>
    <n v="-11.17"/>
    <x v="141"/>
  </r>
  <r>
    <x v="0"/>
    <s v="-"/>
    <x v="143"/>
    <x v="10"/>
    <s v="35"/>
    <s v="000"/>
    <s v=""/>
    <s v=""/>
    <s v="6214"/>
    <s v="Clothing And Uniforms"/>
    <n v="1000"/>
    <n v="0"/>
    <n v="1000"/>
    <n v="0"/>
    <n v="0"/>
    <n v="1000"/>
    <n v="0"/>
    <x v="141"/>
  </r>
  <r>
    <x v="0"/>
    <s v="-"/>
    <x v="143"/>
    <x v="10"/>
    <s v="35"/>
    <s v="000"/>
    <s v=""/>
    <s v=""/>
    <s v="6350"/>
    <s v="Legal Notice &amp; Advertising"/>
    <n v="2000"/>
    <n v="0"/>
    <n v="2000"/>
    <n v="0"/>
    <n v="95"/>
    <n v="1905"/>
    <n v="0"/>
    <x v="141"/>
  </r>
  <r>
    <x v="0"/>
    <s v="-"/>
    <x v="143"/>
    <x v="10"/>
    <s v="35"/>
    <s v="000"/>
    <s v=""/>
    <s v=""/>
    <s v="6400_125"/>
    <s v="Utilities Telecommunications"/>
    <n v="10240"/>
    <n v="0"/>
    <n v="10240"/>
    <n v="889.13"/>
    <n v="6179.38"/>
    <n v="3171.49"/>
    <n v="1175.46"/>
    <x v="141"/>
  </r>
  <r>
    <x v="0"/>
    <s v="-"/>
    <x v="143"/>
    <x v="10"/>
    <s v="35"/>
    <s v="000"/>
    <s v=""/>
    <s v=""/>
    <s v="6400_127"/>
    <s v="Utilities Cellular Communications"/>
    <n v="2308"/>
    <n v="0"/>
    <n v="2308"/>
    <n v="0"/>
    <n v="1123.7"/>
    <n v="1184.3"/>
    <n v="198"/>
    <x v="141"/>
  </r>
  <r>
    <x v="0"/>
    <s v="-"/>
    <x v="143"/>
    <x v="10"/>
    <s v="35"/>
    <s v="000"/>
    <s v=""/>
    <s v=""/>
    <s v="6500_103"/>
    <s v="Professional and Consultant Services Security Contracts"/>
    <n v="0"/>
    <n v="0"/>
    <n v="0"/>
    <n v="0"/>
    <n v="0"/>
    <n v="0"/>
    <n v="0"/>
    <x v="141"/>
  </r>
  <r>
    <x v="0"/>
    <s v="-"/>
    <x v="143"/>
    <x v="10"/>
    <s v="35"/>
    <s v="000"/>
    <s v=""/>
    <s v=""/>
    <s v="6500_112"/>
    <s v="Professional and Consultant Services Audits"/>
    <n v="15000"/>
    <n v="0"/>
    <n v="15000"/>
    <n v="0"/>
    <n v="0"/>
    <n v="15000"/>
    <n v="0"/>
    <x v="141"/>
  </r>
  <r>
    <x v="0"/>
    <s v="-"/>
    <x v="143"/>
    <x v="10"/>
    <s v="35"/>
    <s v="000"/>
    <s v=""/>
    <s v=""/>
    <s v="6500_115"/>
    <s v="Professional and Consultant Services Legal/Arbitration"/>
    <n v="57143"/>
    <n v="0"/>
    <n v="57143"/>
    <n v="6778.96"/>
    <n v="28978.91"/>
    <n v="21385.13"/>
    <n v="20485.22"/>
    <x v="141"/>
  </r>
  <r>
    <x v="0"/>
    <s v="-"/>
    <x v="143"/>
    <x v="10"/>
    <s v="35"/>
    <s v="000"/>
    <s v=""/>
    <s v=""/>
    <s v="6500_118"/>
    <s v="Professional and Consultant Services Contractual Services"/>
    <n v="82500"/>
    <n v="0"/>
    <n v="82500"/>
    <n v="0.01"/>
    <n v="70866.210000000006"/>
    <n v="11633.78"/>
    <n v="130"/>
    <x v="141"/>
  </r>
  <r>
    <x v="0"/>
    <s v="-"/>
    <x v="143"/>
    <x v="10"/>
    <s v="35"/>
    <s v="000"/>
    <s v=""/>
    <s v=""/>
    <s v="6500_142"/>
    <s v="Professional and Consultant Services Marketing and Promotion"/>
    <n v="175000"/>
    <n v="0"/>
    <n v="175000"/>
    <n v="18812.84"/>
    <n v="112537.9"/>
    <n v="43649.26"/>
    <n v="7175.73"/>
    <x v="141"/>
  </r>
  <r>
    <x v="0"/>
    <s v="-"/>
    <x v="143"/>
    <x v="10"/>
    <s v="35"/>
    <s v="000"/>
    <s v=""/>
    <s v=""/>
    <s v="6600"/>
    <s v="Maintenance Contracts"/>
    <n v="5000"/>
    <n v="0"/>
    <n v="5000"/>
    <n v="4000"/>
    <n v="0"/>
    <n v="1000"/>
    <n v="0"/>
    <x v="141"/>
  </r>
  <r>
    <x v="0"/>
    <s v="-"/>
    <x v="143"/>
    <x v="10"/>
    <s v="35"/>
    <s v="000"/>
    <s v=""/>
    <s v=""/>
    <s v="6700_100"/>
    <s v="Travel &amp; Training Education"/>
    <n v="12000"/>
    <n v="0"/>
    <n v="12000"/>
    <n v="980"/>
    <n v="3157.67"/>
    <n v="7862.33"/>
    <n v="0"/>
    <x v="141"/>
  </r>
  <r>
    <x v="0"/>
    <s v="-"/>
    <x v="143"/>
    <x v="10"/>
    <s v="35"/>
    <s v="000"/>
    <s v=""/>
    <s v=""/>
    <s v="6700_105"/>
    <s v="Travel &amp; Training Special Training"/>
    <n v="0"/>
    <n v="0"/>
    <n v="0"/>
    <n v="0"/>
    <n v="0"/>
    <n v="0"/>
    <n v="0"/>
    <x v="141"/>
  </r>
  <r>
    <x v="0"/>
    <s v="-"/>
    <x v="143"/>
    <x v="10"/>
    <s v="35"/>
    <s v="000"/>
    <s v=""/>
    <s v=""/>
    <s v="6700_110"/>
    <s v="Travel &amp; Training Travel Expense"/>
    <n v="20000"/>
    <n v="0"/>
    <n v="20000"/>
    <n v="230.52"/>
    <n v="994.03"/>
    <n v="18775.45"/>
    <n v="461.72"/>
    <x v="141"/>
  </r>
  <r>
    <x v="0"/>
    <s v="-"/>
    <x v="143"/>
    <x v="10"/>
    <s v="35"/>
    <s v="000"/>
    <s v=""/>
    <s v=""/>
    <s v="7000"/>
    <s v="Bad Debt Expense"/>
    <n v="0"/>
    <n v="0"/>
    <n v="0"/>
    <n v="0"/>
    <n v="0"/>
    <n v="0"/>
    <n v="0"/>
    <x v="141"/>
  </r>
  <r>
    <x v="0"/>
    <s v="-"/>
    <x v="143"/>
    <x v="10"/>
    <s v="35"/>
    <s v="000"/>
    <s v=""/>
    <s v=""/>
    <s v="7010"/>
    <s v="Depreciation Expense"/>
    <n v="0"/>
    <n v="0"/>
    <n v="0"/>
    <n v="0"/>
    <n v="0"/>
    <n v="0"/>
    <n v="0"/>
    <x v="141"/>
  </r>
  <r>
    <x v="0"/>
    <s v="-"/>
    <x v="143"/>
    <x v="10"/>
    <s v="35"/>
    <s v="000"/>
    <s v=""/>
    <s v=""/>
    <s v="7200_115"/>
    <s v="Rent/Lease Equipment"/>
    <n v="0"/>
    <n v="0"/>
    <n v="0"/>
    <n v="0"/>
    <n v="0"/>
    <n v="0"/>
    <n v="0"/>
    <x v="141"/>
  </r>
  <r>
    <x v="0"/>
    <s v="-"/>
    <x v="143"/>
    <x v="10"/>
    <s v="35"/>
    <s v="000"/>
    <s v=""/>
    <s v=""/>
    <s v="7230_100"/>
    <s v="Insurance Vehicle"/>
    <n v="0"/>
    <n v="0"/>
    <n v="0"/>
    <n v="0"/>
    <n v="538.14"/>
    <n v="-538.14"/>
    <n v="89.69"/>
    <x v="141"/>
  </r>
  <r>
    <x v="0"/>
    <s v="-"/>
    <x v="143"/>
    <x v="10"/>
    <s v="35"/>
    <s v="000"/>
    <s v=""/>
    <s v=""/>
    <s v="7230_105"/>
    <s v="Insurance General"/>
    <n v="22792"/>
    <n v="0"/>
    <n v="22792"/>
    <n v="0"/>
    <n v="33585.919999999998"/>
    <n v="-10793.92"/>
    <n v="2078.5100000000002"/>
    <x v="141"/>
  </r>
  <r>
    <x v="0"/>
    <s v="-"/>
    <x v="143"/>
    <x v="10"/>
    <s v="35"/>
    <s v="000"/>
    <s v=""/>
    <s v=""/>
    <s v="7303"/>
    <s v="Regulatory and Bank Fees"/>
    <n v="11429"/>
    <n v="0"/>
    <n v="11429"/>
    <n v="0"/>
    <n v="64319.31"/>
    <n v="-52890.31"/>
    <n v="10427.75"/>
    <x v="141"/>
  </r>
  <r>
    <x v="0"/>
    <s v="-"/>
    <x v="143"/>
    <x v="10"/>
    <s v="35"/>
    <s v="000"/>
    <s v=""/>
    <s v=""/>
    <s v="8015"/>
    <s v="Indirect Fees"/>
    <n v="216200"/>
    <n v="0"/>
    <n v="216200"/>
    <n v="0"/>
    <n v="283149.59999999998"/>
    <n v="-66949.600000000006"/>
    <n v="47191.6"/>
    <x v="141"/>
  </r>
  <r>
    <x v="0"/>
    <s v="-"/>
    <x v="143"/>
    <x v="10"/>
    <s v="35"/>
    <s v="000"/>
    <s v=""/>
    <s v=""/>
    <s v="8095"/>
    <s v="Interest On Pooled Cash"/>
    <n v="0"/>
    <n v="0"/>
    <n v="0"/>
    <n v="0"/>
    <n v="0"/>
    <n v="0"/>
    <n v="0"/>
    <x v="141"/>
  </r>
  <r>
    <x v="0"/>
    <s v="-"/>
    <x v="143"/>
    <x v="10"/>
    <s v="35"/>
    <s v="000"/>
    <s v=""/>
    <s v=""/>
    <s v="9500_110"/>
    <s v="Capital Outlay Capital Expenditures"/>
    <n v="0"/>
    <n v="0"/>
    <n v="0"/>
    <n v="0"/>
    <n v="0"/>
    <n v="0"/>
    <n v="0"/>
    <x v="141"/>
  </r>
  <r>
    <x v="0"/>
    <s v="-"/>
    <x v="144"/>
    <x v="10"/>
    <s v="35"/>
    <s v="044"/>
    <s v=""/>
    <s v=""/>
    <s v="9500_110"/>
    <s v="Capital Outlay Capital Expenditures"/>
    <n v="545000"/>
    <n v="0"/>
    <n v="545000"/>
    <n v="0"/>
    <n v="0"/>
    <n v="545000"/>
    <n v="0"/>
    <x v="142"/>
  </r>
  <r>
    <x v="0"/>
    <s v="-"/>
    <x v="145"/>
    <x v="10"/>
    <s v="35"/>
    <s v="430"/>
    <s v=""/>
    <s v=""/>
    <s v="5000_100"/>
    <s v="Salaries and Wages Regular, Full Time"/>
    <n v="677277"/>
    <n v="0"/>
    <n v="677277"/>
    <n v="0"/>
    <n v="457741.41"/>
    <n v="219535.59"/>
    <n v="81624.570000000007"/>
    <x v="143"/>
  </r>
  <r>
    <x v="0"/>
    <s v="-"/>
    <x v="145"/>
    <x v="10"/>
    <s v="35"/>
    <s v="430"/>
    <s v=""/>
    <s v=""/>
    <s v="5000_105"/>
    <s v="Salaries and Wages Limited Service"/>
    <n v="12800"/>
    <n v="0"/>
    <n v="12800"/>
    <n v="0"/>
    <n v="0"/>
    <n v="12800"/>
    <n v="0"/>
    <x v="143"/>
  </r>
  <r>
    <x v="0"/>
    <s v="-"/>
    <x v="145"/>
    <x v="10"/>
    <s v="35"/>
    <s v="430"/>
    <s v=""/>
    <s v=""/>
    <s v="5000_110"/>
    <s v="Salaries and Wages Regular Part Time"/>
    <n v="0"/>
    <n v="0"/>
    <n v="0"/>
    <n v="0"/>
    <n v="49.15"/>
    <n v="-49.15"/>
    <n v="14.23"/>
    <x v="143"/>
  </r>
  <r>
    <x v="0"/>
    <s v="-"/>
    <x v="145"/>
    <x v="10"/>
    <s v="35"/>
    <s v="430"/>
    <s v=""/>
    <s v=""/>
    <s v="5000_115"/>
    <s v="Salaries and Wages Seasonal/Temporary"/>
    <n v="21000"/>
    <n v="18620"/>
    <n v="39620"/>
    <n v="0"/>
    <n v="0"/>
    <n v="39620"/>
    <n v="0"/>
    <x v="143"/>
  </r>
  <r>
    <x v="0"/>
    <s v="-"/>
    <x v="145"/>
    <x v="10"/>
    <s v="35"/>
    <s v="430"/>
    <s v=""/>
    <s v=""/>
    <s v="5100"/>
    <s v="Overtime"/>
    <n v="40800"/>
    <n v="0"/>
    <n v="40800"/>
    <n v="0"/>
    <n v="47548.75"/>
    <n v="-6748.75"/>
    <n v="22836.1"/>
    <x v="143"/>
  </r>
  <r>
    <x v="0"/>
    <s v="-"/>
    <x v="145"/>
    <x v="10"/>
    <s v="35"/>
    <s v="430"/>
    <s v=""/>
    <s v=""/>
    <s v="5200_110"/>
    <s v="Other Personal Services On-Call"/>
    <n v="15000"/>
    <n v="0"/>
    <n v="15000"/>
    <n v="0"/>
    <n v="9357"/>
    <n v="5643"/>
    <n v="5862"/>
    <x v="143"/>
  </r>
  <r>
    <x v="0"/>
    <s v="-"/>
    <x v="145"/>
    <x v="10"/>
    <s v="35"/>
    <s v="430"/>
    <s v=""/>
    <s v=""/>
    <s v="5200_115"/>
    <s v="Other Personal Services Other Compensation"/>
    <n v="9447"/>
    <n v="0"/>
    <n v="9447"/>
    <n v="0"/>
    <n v="14571.29"/>
    <n v="-5124.29"/>
    <n v="4287.43"/>
    <x v="143"/>
  </r>
  <r>
    <x v="0"/>
    <s v="-"/>
    <x v="145"/>
    <x v="10"/>
    <s v="35"/>
    <s v="430"/>
    <s v=""/>
    <s v=""/>
    <s v="5200_120"/>
    <s v="Other Personal Services Shift Differential"/>
    <n v="2600"/>
    <n v="0"/>
    <n v="2600"/>
    <n v="0"/>
    <n v="1805.9"/>
    <n v="794.1"/>
    <n v="336.24"/>
    <x v="143"/>
  </r>
  <r>
    <x v="0"/>
    <s v="-"/>
    <x v="145"/>
    <x v="10"/>
    <s v="35"/>
    <s v="430"/>
    <s v=""/>
    <s v=""/>
    <s v="5200_125"/>
    <s v="Other Personal Services Taxable Reimbursements"/>
    <n v="1000"/>
    <n v="0"/>
    <n v="1000"/>
    <n v="0"/>
    <n v="0"/>
    <n v="1000"/>
    <n v="0"/>
    <x v="143"/>
  </r>
  <r>
    <x v="0"/>
    <s v="-"/>
    <x v="145"/>
    <x v="10"/>
    <s v="35"/>
    <s v="430"/>
    <s v=""/>
    <s v=""/>
    <s v="5200_130"/>
    <s v="Other Personal Services Allowance Taxable"/>
    <n v="800"/>
    <n v="0"/>
    <n v="800"/>
    <n v="0"/>
    <n v="1930.03"/>
    <n v="-1130.03"/>
    <n v="187.48"/>
    <x v="143"/>
  </r>
  <r>
    <x v="0"/>
    <s v="-"/>
    <x v="145"/>
    <x v="10"/>
    <s v="35"/>
    <s v="430"/>
    <s v=""/>
    <s v=""/>
    <s v="5400_100"/>
    <s v="Employee Benefits FICA"/>
    <n v="38800"/>
    <n v="0"/>
    <n v="38800"/>
    <n v="0"/>
    <n v="39513.949999999997"/>
    <n v="-713.95"/>
    <n v="8429.66"/>
    <x v="143"/>
  </r>
  <r>
    <x v="0"/>
    <s v="-"/>
    <x v="145"/>
    <x v="10"/>
    <s v="35"/>
    <s v="430"/>
    <s v=""/>
    <s v=""/>
    <s v="5400_105"/>
    <s v="Employee Benefits Unemployment Insurance"/>
    <n v="7000"/>
    <n v="0"/>
    <n v="7000"/>
    <n v="0"/>
    <n v="0"/>
    <n v="7000"/>
    <n v="0"/>
    <x v="143"/>
  </r>
  <r>
    <x v="0"/>
    <s v="-"/>
    <x v="145"/>
    <x v="10"/>
    <s v="35"/>
    <s v="430"/>
    <s v=""/>
    <s v=""/>
    <s v="5400_115"/>
    <s v="Employee Benefits Retirement B"/>
    <n v="53800"/>
    <n v="0"/>
    <n v="53800"/>
    <n v="0"/>
    <n v="32516.42"/>
    <n v="21283.58"/>
    <n v="7833.62"/>
    <x v="143"/>
  </r>
  <r>
    <x v="0"/>
    <s v="-"/>
    <x v="145"/>
    <x v="10"/>
    <s v="35"/>
    <s v="430"/>
    <s v=""/>
    <s v=""/>
    <s v="5400_120"/>
    <s v="Employee Benefits Workers Compensation"/>
    <n v="11640"/>
    <n v="0"/>
    <n v="11640"/>
    <n v="0"/>
    <n v="4089.78"/>
    <n v="7550.22"/>
    <n v="681.63"/>
    <x v="143"/>
  </r>
  <r>
    <x v="0"/>
    <s v="-"/>
    <x v="145"/>
    <x v="10"/>
    <s v="35"/>
    <s v="430"/>
    <s v=""/>
    <s v=""/>
    <s v="5400_125"/>
    <s v="Employee Benefits Health Insurance"/>
    <n v="87400"/>
    <n v="0"/>
    <n v="87400"/>
    <n v="0"/>
    <n v="6879.47"/>
    <n v="80520.53"/>
    <n v="1058.3800000000001"/>
    <x v="143"/>
  </r>
  <r>
    <x v="0"/>
    <s v="-"/>
    <x v="145"/>
    <x v="10"/>
    <s v="35"/>
    <s v="430"/>
    <s v=""/>
    <s v=""/>
    <s v="5400_130"/>
    <s v="Employee Benefits Dental Insurance"/>
    <n v="6000"/>
    <n v="0"/>
    <n v="6000"/>
    <n v="0"/>
    <n v="6326.24"/>
    <n v="-326.24"/>
    <n v="1003.94"/>
    <x v="143"/>
  </r>
  <r>
    <x v="0"/>
    <s v="-"/>
    <x v="145"/>
    <x v="10"/>
    <s v="35"/>
    <s v="430"/>
    <s v=""/>
    <s v=""/>
    <s v="5400_135"/>
    <s v="Employee Benefits Life Insurance"/>
    <n v="1340"/>
    <n v="0"/>
    <n v="1340"/>
    <n v="0"/>
    <n v="3024.77"/>
    <n v="-1684.77"/>
    <n v="563.74"/>
    <x v="143"/>
  </r>
  <r>
    <x v="0"/>
    <s v="-"/>
    <x v="145"/>
    <x v="10"/>
    <s v="35"/>
    <s v="430"/>
    <s v=""/>
    <s v=""/>
    <s v="6000"/>
    <s v="Office Supplies"/>
    <n v="450"/>
    <n v="1000"/>
    <n v="1450"/>
    <n v="0"/>
    <n v="494.07"/>
    <n v="955.93"/>
    <n v="130.99"/>
    <x v="143"/>
  </r>
  <r>
    <x v="0"/>
    <s v="-"/>
    <x v="145"/>
    <x v="10"/>
    <s v="35"/>
    <s v="430"/>
    <s v=""/>
    <s v=""/>
    <s v="6007"/>
    <s v="Shipping and Moving"/>
    <n v="1000"/>
    <n v="0"/>
    <n v="1000"/>
    <n v="40"/>
    <n v="441.4"/>
    <n v="518.6"/>
    <n v="0"/>
    <x v="143"/>
  </r>
  <r>
    <x v="0"/>
    <s v="-"/>
    <x v="145"/>
    <x v="10"/>
    <s v="35"/>
    <s v="430"/>
    <s v=""/>
    <s v=""/>
    <s v="6010"/>
    <s v="Computer Equipment"/>
    <n v="3750"/>
    <n v="0"/>
    <n v="3750"/>
    <n v="0"/>
    <n v="1721.64"/>
    <n v="2028.36"/>
    <n v="0"/>
    <x v="143"/>
  </r>
  <r>
    <x v="0"/>
    <s v="-"/>
    <x v="145"/>
    <x v="10"/>
    <s v="35"/>
    <s v="430"/>
    <s v=""/>
    <s v=""/>
    <s v="6017"/>
    <s v="Computer Licensing and Maint."/>
    <n v="5000"/>
    <n v="0"/>
    <n v="5000"/>
    <n v="9.1999999999999993"/>
    <n v="513.03"/>
    <n v="4477.7700000000004"/>
    <n v="0"/>
    <x v="143"/>
  </r>
  <r>
    <x v="0"/>
    <s v="-"/>
    <x v="145"/>
    <x v="10"/>
    <s v="35"/>
    <s v="430"/>
    <s v=""/>
    <s v=""/>
    <s v="6020"/>
    <s v="Office Equipment"/>
    <n v="5000"/>
    <n v="0"/>
    <n v="5000"/>
    <n v="0"/>
    <n v="0"/>
    <n v="5000"/>
    <n v="0"/>
    <x v="143"/>
  </r>
  <r>
    <x v="0"/>
    <s v="-"/>
    <x v="145"/>
    <x v="10"/>
    <s v="35"/>
    <s v="430"/>
    <s v=""/>
    <s v=""/>
    <s v="6200"/>
    <s v="Medical Fees And Supplies"/>
    <n v="1500"/>
    <n v="0"/>
    <n v="1500"/>
    <n v="0"/>
    <n v="507.95"/>
    <n v="992.05"/>
    <n v="0"/>
    <x v="143"/>
  </r>
  <r>
    <x v="0"/>
    <s v="-"/>
    <x v="145"/>
    <x v="10"/>
    <s v="35"/>
    <s v="430"/>
    <s v=""/>
    <s v=""/>
    <s v="6202"/>
    <s v="Printing/Copying/Paper Mgt"/>
    <n v="1000"/>
    <n v="0"/>
    <n v="1000"/>
    <n v="0"/>
    <n v="0"/>
    <n v="1000"/>
    <n v="0"/>
    <x v="143"/>
  </r>
  <r>
    <x v="0"/>
    <s v="-"/>
    <x v="145"/>
    <x v="10"/>
    <s v="35"/>
    <s v="430"/>
    <s v=""/>
    <s v=""/>
    <s v="6203"/>
    <s v="Dues/Subscriptions"/>
    <n v="15000"/>
    <n v="0"/>
    <n v="15000"/>
    <n v="2837.76"/>
    <n v="2854.44"/>
    <n v="9307.7999999999993"/>
    <n v="405.22"/>
    <x v="143"/>
  </r>
  <r>
    <x v="0"/>
    <s v="-"/>
    <x v="145"/>
    <x v="10"/>
    <s v="35"/>
    <s v="430"/>
    <s v=""/>
    <s v=""/>
    <s v="6206"/>
    <s v="Custodian Supplies"/>
    <n v="39912"/>
    <n v="0"/>
    <n v="39912"/>
    <n v="0"/>
    <n v="20379.900000000001"/>
    <n v="19532.099999999999"/>
    <n v="4206.84"/>
    <x v="143"/>
  </r>
  <r>
    <x v="0"/>
    <s v="-"/>
    <x v="145"/>
    <x v="10"/>
    <s v="35"/>
    <s v="430"/>
    <s v=""/>
    <s v=""/>
    <s v="6208"/>
    <s v="Special Supplies"/>
    <n v="8800"/>
    <n v="0"/>
    <n v="8800"/>
    <n v="1584.95"/>
    <n v="3416.57"/>
    <n v="3798.48"/>
    <n v="196.84"/>
    <x v="143"/>
  </r>
  <r>
    <x v="0"/>
    <s v="-"/>
    <x v="145"/>
    <x v="10"/>
    <s v="35"/>
    <s v="430"/>
    <s v=""/>
    <s v=""/>
    <s v="6210"/>
    <s v="Small Tools and Equipment"/>
    <n v="8000"/>
    <n v="0"/>
    <n v="8000"/>
    <n v="1094.73"/>
    <n v="1531.7"/>
    <n v="5373.57"/>
    <n v="0"/>
    <x v="143"/>
  </r>
  <r>
    <x v="0"/>
    <s v="-"/>
    <x v="145"/>
    <x v="10"/>
    <s v="35"/>
    <s v="430"/>
    <s v=""/>
    <s v=""/>
    <s v="6211"/>
    <s v="Specialized Equipment"/>
    <n v="20000"/>
    <n v="0"/>
    <n v="20000"/>
    <n v="3052.66"/>
    <n v="0"/>
    <n v="16947.34"/>
    <n v="0"/>
    <x v="143"/>
  </r>
  <r>
    <x v="0"/>
    <s v="-"/>
    <x v="145"/>
    <x v="10"/>
    <s v="35"/>
    <s v="430"/>
    <s v=""/>
    <s v=""/>
    <s v="6212"/>
    <s v="Fuel"/>
    <n v="22500"/>
    <n v="0"/>
    <n v="22500"/>
    <n v="0"/>
    <n v="0"/>
    <n v="22500"/>
    <n v="0"/>
    <x v="143"/>
  </r>
  <r>
    <x v="0"/>
    <s v="-"/>
    <x v="145"/>
    <x v="10"/>
    <s v="35"/>
    <s v="430"/>
    <s v=""/>
    <s v=""/>
    <s v="6214"/>
    <s v="Clothing And Uniforms"/>
    <n v="10000"/>
    <n v="0"/>
    <n v="10000"/>
    <n v="0"/>
    <n v="814"/>
    <n v="9186"/>
    <n v="0"/>
    <x v="143"/>
  </r>
  <r>
    <x v="0"/>
    <s v="-"/>
    <x v="145"/>
    <x v="10"/>
    <s v="35"/>
    <s v="430"/>
    <s v=""/>
    <s v=""/>
    <s v="6215"/>
    <s v="Uniform Laundering"/>
    <n v="0"/>
    <n v="0"/>
    <n v="0"/>
    <n v="0"/>
    <n v="0"/>
    <n v="0"/>
    <n v="0"/>
    <x v="143"/>
  </r>
  <r>
    <x v="0"/>
    <s v="-"/>
    <x v="145"/>
    <x v="10"/>
    <s v="35"/>
    <s v="430"/>
    <s v=""/>
    <s v=""/>
    <s v="6216"/>
    <s v="Oil &amp; Grease &amp; Antifreeze"/>
    <n v="2250"/>
    <n v="0"/>
    <n v="2250"/>
    <n v="0"/>
    <n v="0"/>
    <n v="2250"/>
    <n v="0"/>
    <x v="143"/>
  </r>
  <r>
    <x v="0"/>
    <s v="-"/>
    <x v="145"/>
    <x v="10"/>
    <s v="35"/>
    <s v="430"/>
    <s v=""/>
    <s v=""/>
    <s v="6300_100"/>
    <s v="Repair &amp; Maintenance Equipment  Parts"/>
    <n v="15000"/>
    <n v="0"/>
    <n v="15000"/>
    <n v="0"/>
    <n v="0"/>
    <n v="15000"/>
    <n v="0"/>
    <x v="143"/>
  </r>
  <r>
    <x v="0"/>
    <s v="-"/>
    <x v="145"/>
    <x v="10"/>
    <s v="35"/>
    <s v="430"/>
    <s v=""/>
    <s v=""/>
    <s v="6300_105"/>
    <s v="Repair &amp; Maintenance Vehicle Maint Supplies"/>
    <n v="16500"/>
    <n v="0"/>
    <n v="16500"/>
    <n v="526.26"/>
    <n v="2794.33"/>
    <n v="13179.41"/>
    <n v="200.04"/>
    <x v="143"/>
  </r>
  <r>
    <x v="0"/>
    <s v="-"/>
    <x v="145"/>
    <x v="10"/>
    <s v="35"/>
    <s v="430"/>
    <s v=""/>
    <s v=""/>
    <s v="6300_115"/>
    <s v="Repair &amp; Maintenance Signs"/>
    <n v="10000"/>
    <n v="-5000"/>
    <n v="5000"/>
    <n v="209.2"/>
    <n v="113.29"/>
    <n v="4677.51"/>
    <n v="0"/>
    <x v="143"/>
  </r>
  <r>
    <x v="0"/>
    <s v="-"/>
    <x v="145"/>
    <x v="10"/>
    <s v="35"/>
    <s v="430"/>
    <s v=""/>
    <s v=""/>
    <s v="6300_120"/>
    <s v="Repair &amp; Maintenance Tires"/>
    <n v="2400"/>
    <n v="0"/>
    <n v="2400"/>
    <n v="0"/>
    <n v="0"/>
    <n v="2400"/>
    <n v="0"/>
    <x v="143"/>
  </r>
  <r>
    <x v="0"/>
    <s v="-"/>
    <x v="145"/>
    <x v="10"/>
    <s v="35"/>
    <s v="430"/>
    <s v=""/>
    <s v=""/>
    <s v="6300_125"/>
    <s v="Repair &amp; Maintenance Gravel"/>
    <n v="750"/>
    <n v="0"/>
    <n v="750"/>
    <n v="0"/>
    <n v="0"/>
    <n v="750"/>
    <n v="0"/>
    <x v="143"/>
  </r>
  <r>
    <x v="0"/>
    <s v="-"/>
    <x v="145"/>
    <x v="10"/>
    <s v="35"/>
    <s v="430"/>
    <s v=""/>
    <s v=""/>
    <s v="6300_130"/>
    <s v="Repair &amp; Maintenance Construction Supplies"/>
    <n v="16250"/>
    <n v="0"/>
    <n v="16250"/>
    <n v="0"/>
    <n v="0"/>
    <n v="16250"/>
    <n v="0"/>
    <x v="143"/>
  </r>
  <r>
    <x v="0"/>
    <s v="-"/>
    <x v="145"/>
    <x v="10"/>
    <s v="35"/>
    <s v="430"/>
    <s v=""/>
    <s v=""/>
    <s v="6300_140"/>
    <s v="Repair &amp; Maintenance Salt"/>
    <n v="30550"/>
    <n v="-12000"/>
    <n v="18550"/>
    <n v="12101.84"/>
    <n v="3398.16"/>
    <n v="3050"/>
    <n v="2505.16"/>
    <x v="143"/>
  </r>
  <r>
    <x v="0"/>
    <s v="-"/>
    <x v="145"/>
    <x v="10"/>
    <s v="35"/>
    <s v="430"/>
    <s v=""/>
    <s v=""/>
    <s v="6300_165"/>
    <s v="Repair &amp; Maintenance Other Small Charges Not Capital"/>
    <n v="1500"/>
    <n v="0"/>
    <n v="1500"/>
    <n v="0"/>
    <n v="0"/>
    <n v="1500"/>
    <n v="0"/>
    <x v="143"/>
  </r>
  <r>
    <x v="0"/>
    <s v="-"/>
    <x v="145"/>
    <x v="10"/>
    <s v="35"/>
    <s v="430"/>
    <s v=""/>
    <s v=""/>
    <s v="6300_170"/>
    <s v="Repair &amp; Maintenance Buildings"/>
    <n v="145000"/>
    <n v="0"/>
    <n v="145000"/>
    <n v="43483.85"/>
    <n v="58052.03"/>
    <n v="43464.12"/>
    <n v="8162.83"/>
    <x v="143"/>
  </r>
  <r>
    <x v="0"/>
    <s v="-"/>
    <x v="145"/>
    <x v="10"/>
    <s v="35"/>
    <s v="430"/>
    <s v=""/>
    <s v=""/>
    <s v="6300_175"/>
    <s v="Repair &amp; Maintenance Landscape materials"/>
    <n v="12000"/>
    <n v="0"/>
    <n v="12000"/>
    <n v="0"/>
    <n v="3189.9"/>
    <n v="8810.1"/>
    <n v="150"/>
    <x v="143"/>
  </r>
  <r>
    <x v="0"/>
    <s v="-"/>
    <x v="145"/>
    <x v="10"/>
    <s v="35"/>
    <s v="430"/>
    <s v=""/>
    <s v=""/>
    <s v="6300_180"/>
    <s v="Repair &amp; Maintenance Asphalt"/>
    <n v="500"/>
    <n v="0"/>
    <n v="500"/>
    <n v="0"/>
    <n v="0"/>
    <n v="500"/>
    <n v="0"/>
    <x v="143"/>
  </r>
  <r>
    <x v="0"/>
    <s v="-"/>
    <x v="145"/>
    <x v="10"/>
    <s v="35"/>
    <s v="430"/>
    <s v=""/>
    <s v=""/>
    <s v="6350"/>
    <s v="Legal Notice &amp; Advertising"/>
    <n v="0"/>
    <n v="0"/>
    <n v="0"/>
    <n v="0"/>
    <n v="0"/>
    <n v="0"/>
    <n v="0"/>
    <x v="143"/>
  </r>
  <r>
    <x v="0"/>
    <s v="-"/>
    <x v="145"/>
    <x v="10"/>
    <s v="35"/>
    <s v="430"/>
    <s v=""/>
    <s v=""/>
    <s v="6400_100"/>
    <s v="Utilities Electricity"/>
    <n v="412080"/>
    <n v="0"/>
    <n v="412080"/>
    <n v="0.45"/>
    <n v="181623.35"/>
    <n v="230456.2"/>
    <n v="17979.5"/>
    <x v="143"/>
  </r>
  <r>
    <x v="0"/>
    <s v="-"/>
    <x v="145"/>
    <x v="10"/>
    <s v="35"/>
    <s v="430"/>
    <s v=""/>
    <s v=""/>
    <s v="6400_105"/>
    <s v="Utilities Gas"/>
    <n v="146200"/>
    <n v="0"/>
    <n v="146200"/>
    <n v="17396.46"/>
    <n v="20162.68"/>
    <n v="108640.86"/>
    <n v="0"/>
    <x v="143"/>
  </r>
  <r>
    <x v="0"/>
    <s v="-"/>
    <x v="145"/>
    <x v="10"/>
    <s v="35"/>
    <s v="430"/>
    <s v=""/>
    <s v=""/>
    <s v="6400_115"/>
    <s v="Utilities Water/Wastewater"/>
    <n v="41000"/>
    <n v="0"/>
    <n v="41000"/>
    <n v="0"/>
    <n v="27914.02"/>
    <n v="13085.98"/>
    <n v="0"/>
    <x v="143"/>
  </r>
  <r>
    <x v="0"/>
    <s v="-"/>
    <x v="145"/>
    <x v="10"/>
    <s v="35"/>
    <s v="430"/>
    <s v=""/>
    <s v=""/>
    <s v="6400_120"/>
    <s v="Utilities Rubbish Removal"/>
    <n v="58500"/>
    <n v="0"/>
    <n v="58500"/>
    <n v="1114.06"/>
    <n v="15086.23"/>
    <n v="42299.71"/>
    <n v="3446.46"/>
    <x v="143"/>
  </r>
  <r>
    <x v="0"/>
    <s v="-"/>
    <x v="145"/>
    <x v="10"/>
    <s v="35"/>
    <s v="430"/>
    <s v=""/>
    <s v=""/>
    <s v="6400_125"/>
    <s v="Utilities Telecommunications"/>
    <n v="3840"/>
    <n v="0"/>
    <n v="3840"/>
    <n v="582.21"/>
    <n v="1232.29"/>
    <n v="2025.5"/>
    <n v="302.48"/>
    <x v="143"/>
  </r>
  <r>
    <x v="0"/>
    <s v="-"/>
    <x v="145"/>
    <x v="10"/>
    <s v="35"/>
    <s v="430"/>
    <s v=""/>
    <s v=""/>
    <s v="6400_127"/>
    <s v="Utilities Cellular Communications"/>
    <n v="6923"/>
    <n v="0"/>
    <n v="6923"/>
    <n v="0"/>
    <n v="2241.5300000000002"/>
    <n v="4681.47"/>
    <n v="520.39"/>
    <x v="143"/>
  </r>
  <r>
    <x v="0"/>
    <s v="-"/>
    <x v="145"/>
    <x v="10"/>
    <s v="35"/>
    <s v="430"/>
    <s v=""/>
    <s v=""/>
    <s v="6500_103"/>
    <s v="Professional and Consultant Services Security Contracts"/>
    <n v="0"/>
    <n v="0"/>
    <n v="0"/>
    <n v="0"/>
    <n v="0"/>
    <n v="0"/>
    <n v="0"/>
    <x v="143"/>
  </r>
  <r>
    <x v="0"/>
    <s v="-"/>
    <x v="145"/>
    <x v="10"/>
    <s v="35"/>
    <s v="430"/>
    <s v=""/>
    <s v=""/>
    <s v="6500_112"/>
    <s v="Professional and Consultant Services Audits"/>
    <n v="4000"/>
    <n v="0"/>
    <n v="4000"/>
    <n v="0"/>
    <n v="0"/>
    <n v="4000"/>
    <n v="0"/>
    <x v="143"/>
  </r>
  <r>
    <x v="0"/>
    <s v="-"/>
    <x v="145"/>
    <x v="10"/>
    <s v="35"/>
    <s v="430"/>
    <s v=""/>
    <s v=""/>
    <s v="6500_115"/>
    <s v="Professional and Consultant Services Legal/Arbitration"/>
    <n v="57143"/>
    <n v="-12000"/>
    <n v="45143"/>
    <n v="893.5"/>
    <n v="2846"/>
    <n v="41403.5"/>
    <n v="2505"/>
    <x v="143"/>
  </r>
  <r>
    <x v="0"/>
    <s v="-"/>
    <x v="145"/>
    <x v="10"/>
    <s v="35"/>
    <s v="430"/>
    <s v=""/>
    <s v=""/>
    <s v="6500_118"/>
    <s v="Professional and Consultant Services Contractual Services"/>
    <n v="41250"/>
    <n v="0"/>
    <n v="41250"/>
    <n v="0"/>
    <n v="41215.910000000003"/>
    <n v="34.090000000000003"/>
    <n v="13933.88"/>
    <x v="143"/>
  </r>
  <r>
    <x v="0"/>
    <s v="-"/>
    <x v="145"/>
    <x v="10"/>
    <s v="35"/>
    <s v="430"/>
    <s v=""/>
    <s v=""/>
    <s v="6500_142"/>
    <s v="Professional and Consultant Services Marketing and Promotion"/>
    <n v="105000"/>
    <n v="0"/>
    <n v="105000"/>
    <n v="138.99"/>
    <n v="10135.36"/>
    <n v="94725.65"/>
    <n v="10.5"/>
    <x v="143"/>
  </r>
  <r>
    <x v="0"/>
    <s v="-"/>
    <x v="145"/>
    <x v="10"/>
    <s v="35"/>
    <s v="430"/>
    <s v=""/>
    <s v=""/>
    <s v="6600"/>
    <s v="Maintenance Contracts"/>
    <n v="240000"/>
    <n v="-10000"/>
    <n v="230000"/>
    <n v="120439.33"/>
    <n v="79685.23"/>
    <n v="29875.439999999999"/>
    <n v="15966.7"/>
    <x v="143"/>
  </r>
  <r>
    <x v="0"/>
    <s v="-"/>
    <x v="145"/>
    <x v="10"/>
    <s v="35"/>
    <s v="430"/>
    <s v=""/>
    <s v=""/>
    <s v="6605"/>
    <s v="Radio Maintenance"/>
    <n v="1500"/>
    <n v="0"/>
    <n v="1500"/>
    <n v="0"/>
    <n v="0"/>
    <n v="1500"/>
    <n v="0"/>
    <x v="143"/>
  </r>
  <r>
    <x v="0"/>
    <s v="-"/>
    <x v="145"/>
    <x v="10"/>
    <s v="35"/>
    <s v="430"/>
    <s v=""/>
    <s v=""/>
    <s v="6610"/>
    <s v="Custodial Contracts"/>
    <n v="632794"/>
    <n v="-16000"/>
    <n v="616794"/>
    <n v="291825"/>
    <n v="291825"/>
    <n v="33144"/>
    <n v="48637.5"/>
    <x v="143"/>
  </r>
  <r>
    <x v="0"/>
    <s v="-"/>
    <x v="145"/>
    <x v="10"/>
    <s v="35"/>
    <s v="430"/>
    <s v=""/>
    <s v=""/>
    <s v="6615"/>
    <s v="Property Repairs"/>
    <n v="92411"/>
    <n v="0"/>
    <n v="92411"/>
    <n v="6690"/>
    <n v="-971"/>
    <n v="86692"/>
    <n v="1500"/>
    <x v="143"/>
  </r>
  <r>
    <x v="0"/>
    <s v="-"/>
    <x v="145"/>
    <x v="10"/>
    <s v="35"/>
    <s v="430"/>
    <s v=""/>
    <s v=""/>
    <s v="6620"/>
    <s v="Contractual Vehicle Repair"/>
    <n v="6000"/>
    <n v="0"/>
    <n v="6000"/>
    <n v="0"/>
    <n v="0"/>
    <n v="6000"/>
    <n v="0"/>
    <x v="143"/>
  </r>
  <r>
    <x v="0"/>
    <s v="-"/>
    <x v="145"/>
    <x v="10"/>
    <s v="35"/>
    <s v="430"/>
    <s v=""/>
    <s v=""/>
    <s v="6625"/>
    <s v="Equipment Maintenance Repairs"/>
    <n v="20000"/>
    <n v="0"/>
    <n v="20000"/>
    <n v="3025.7"/>
    <n v="0"/>
    <n v="16974.3"/>
    <n v="0"/>
    <x v="143"/>
  </r>
  <r>
    <x v="0"/>
    <s v="-"/>
    <x v="145"/>
    <x v="10"/>
    <s v="35"/>
    <s v="430"/>
    <s v=""/>
    <s v=""/>
    <s v="6700_100"/>
    <s v="Travel &amp; Training Education"/>
    <n v="12000"/>
    <n v="0"/>
    <n v="12000"/>
    <n v="0"/>
    <n v="1193"/>
    <n v="10807"/>
    <n v="1193"/>
    <x v="143"/>
  </r>
  <r>
    <x v="0"/>
    <s v="-"/>
    <x v="145"/>
    <x v="10"/>
    <s v="35"/>
    <s v="430"/>
    <s v=""/>
    <s v=""/>
    <s v="6700_105"/>
    <s v="Travel &amp; Training Special Training"/>
    <n v="1000"/>
    <n v="0"/>
    <n v="1000"/>
    <n v="0"/>
    <n v="95"/>
    <n v="905"/>
    <n v="0"/>
    <x v="143"/>
  </r>
  <r>
    <x v="0"/>
    <s v="-"/>
    <x v="145"/>
    <x v="10"/>
    <s v="35"/>
    <s v="430"/>
    <s v=""/>
    <s v=""/>
    <s v="6700_110"/>
    <s v="Travel &amp; Training Travel Expense"/>
    <n v="10000"/>
    <n v="0"/>
    <n v="10000"/>
    <n v="0"/>
    <n v="470.6"/>
    <n v="9529.4"/>
    <n v="0"/>
    <x v="143"/>
  </r>
  <r>
    <x v="0"/>
    <s v="-"/>
    <x v="145"/>
    <x v="10"/>
    <s v="35"/>
    <s v="430"/>
    <s v=""/>
    <s v=""/>
    <s v="6800_125"/>
    <s v="Fees for Services  Fees &amp; Permits"/>
    <n v="6000"/>
    <n v="0"/>
    <n v="6000"/>
    <n v="200"/>
    <n v="5693"/>
    <n v="107"/>
    <n v="0"/>
    <x v="143"/>
  </r>
  <r>
    <x v="0"/>
    <s v="-"/>
    <x v="145"/>
    <x v="10"/>
    <s v="35"/>
    <s v="430"/>
    <s v=""/>
    <s v=""/>
    <s v="7000"/>
    <s v="Bad Debt Expense"/>
    <n v="1250"/>
    <n v="0"/>
    <n v="1250"/>
    <n v="0"/>
    <n v="0"/>
    <n v="1250"/>
    <n v="0"/>
    <x v="143"/>
  </r>
  <r>
    <x v="0"/>
    <s v="-"/>
    <x v="145"/>
    <x v="10"/>
    <s v="35"/>
    <s v="430"/>
    <s v=""/>
    <s v=""/>
    <s v="7004"/>
    <s v="Interest Expense - Restricted"/>
    <n v="0"/>
    <n v="0"/>
    <n v="0"/>
    <n v="0"/>
    <n v="1636.7"/>
    <n v="-1636.7"/>
    <n v="0"/>
    <x v="143"/>
  </r>
  <r>
    <x v="0"/>
    <s v="-"/>
    <x v="145"/>
    <x v="10"/>
    <s v="35"/>
    <s v="430"/>
    <s v=""/>
    <s v=""/>
    <s v="7200_115"/>
    <s v="Rent/Lease Equipment"/>
    <n v="8000"/>
    <n v="0"/>
    <n v="8000"/>
    <n v="684.4"/>
    <n v="698.8"/>
    <n v="6616.8"/>
    <n v="70.5"/>
    <x v="143"/>
  </r>
  <r>
    <x v="0"/>
    <s v="-"/>
    <x v="145"/>
    <x v="10"/>
    <s v="35"/>
    <s v="430"/>
    <s v=""/>
    <s v=""/>
    <s v="7230_100"/>
    <s v="Insurance Vehicle"/>
    <n v="5775"/>
    <n v="0"/>
    <n v="5775"/>
    <n v="0"/>
    <n v="1345.38"/>
    <n v="4429.62"/>
    <n v="224.23"/>
    <x v="143"/>
  </r>
  <r>
    <x v="0"/>
    <s v="-"/>
    <x v="145"/>
    <x v="10"/>
    <s v="35"/>
    <s v="430"/>
    <s v=""/>
    <s v=""/>
    <s v="7230_105"/>
    <s v="Insurance General"/>
    <n v="11688"/>
    <n v="0"/>
    <n v="11688"/>
    <n v="0"/>
    <n v="17815.740000000002"/>
    <n v="-6127.74"/>
    <n v="2969.29"/>
    <x v="143"/>
  </r>
  <r>
    <x v="0"/>
    <s v="-"/>
    <x v="145"/>
    <x v="10"/>
    <s v="35"/>
    <s v="430"/>
    <s v=""/>
    <s v=""/>
    <s v="7230_107"/>
    <s v="Insurance Property"/>
    <n v="9574"/>
    <n v="0"/>
    <n v="9574"/>
    <n v="0"/>
    <n v="0"/>
    <n v="9574"/>
    <n v="0"/>
    <x v="143"/>
  </r>
  <r>
    <x v="0"/>
    <s v="-"/>
    <x v="145"/>
    <x v="10"/>
    <s v="35"/>
    <s v="430"/>
    <s v=""/>
    <s v=""/>
    <s v="7230_109"/>
    <s v="Insurance Inland Marine"/>
    <n v="100"/>
    <n v="0"/>
    <n v="100"/>
    <n v="0"/>
    <n v="0"/>
    <n v="100"/>
    <n v="0"/>
    <x v="143"/>
  </r>
  <r>
    <x v="0"/>
    <s v="-"/>
    <x v="145"/>
    <x v="10"/>
    <s v="35"/>
    <s v="430"/>
    <s v=""/>
    <s v=""/>
    <s v="7230_115"/>
    <s v="Insurance Claims and Expenses"/>
    <n v="4000"/>
    <n v="0"/>
    <n v="4000"/>
    <n v="0"/>
    <n v="4295.28"/>
    <n v="-295.27999999999997"/>
    <n v="715.88"/>
    <x v="143"/>
  </r>
  <r>
    <x v="0"/>
    <s v="-"/>
    <x v="145"/>
    <x v="10"/>
    <s v="35"/>
    <s v="430"/>
    <s v=""/>
    <s v=""/>
    <s v="7312"/>
    <s v="Real Estate Taxes"/>
    <n v="897000"/>
    <n v="0"/>
    <n v="897000"/>
    <n v="0"/>
    <n v="448500"/>
    <n v="448500"/>
    <n v="74750"/>
    <x v="143"/>
  </r>
  <r>
    <x v="0"/>
    <s v="-"/>
    <x v="145"/>
    <x v="10"/>
    <s v="35"/>
    <s v="430"/>
    <s v=""/>
    <s v=""/>
    <s v="7400_110"/>
    <s v="Debt Service Principal Revenue Bonds "/>
    <n v="2052482"/>
    <n v="0"/>
    <n v="2052482"/>
    <n v="0"/>
    <n v="0"/>
    <n v="2052482"/>
    <n v="0"/>
    <x v="143"/>
  </r>
  <r>
    <x v="0"/>
    <s v="-"/>
    <x v="145"/>
    <x v="10"/>
    <s v="35"/>
    <s v="430"/>
    <s v=""/>
    <s v=""/>
    <s v="7400_155"/>
    <s v="Debt Service Principal Capital Lease Principal"/>
    <n v="310037"/>
    <n v="0"/>
    <n v="310037"/>
    <n v="0"/>
    <n v="138365.21"/>
    <n v="171671.79"/>
    <n v="137547.18"/>
    <x v="143"/>
  </r>
  <r>
    <x v="0"/>
    <s v="-"/>
    <x v="145"/>
    <x v="10"/>
    <s v="35"/>
    <s v="430"/>
    <s v=""/>
    <s v=""/>
    <s v="7450_210"/>
    <s v="Debt Service Interest Revenue Bonds "/>
    <n v="0"/>
    <n v="0"/>
    <n v="0"/>
    <n v="0"/>
    <n v="389912.04"/>
    <n v="-389912.04"/>
    <n v="64985.34"/>
    <x v="143"/>
  </r>
  <r>
    <x v="0"/>
    <s v="-"/>
    <x v="145"/>
    <x v="10"/>
    <s v="35"/>
    <s v="430"/>
    <s v=""/>
    <s v=""/>
    <s v="7450_225"/>
    <s v="Debt Service Interest Notes"/>
    <n v="115000"/>
    <n v="0"/>
    <n v="115000"/>
    <n v="0"/>
    <n v="77562.52"/>
    <n v="37437.480000000003"/>
    <n v="69382.14"/>
    <x v="143"/>
  </r>
  <r>
    <x v="0"/>
    <s v="-"/>
    <x v="145"/>
    <x v="10"/>
    <s v="35"/>
    <s v="430"/>
    <s v=""/>
    <s v=""/>
    <s v="7475_110"/>
    <s v="Debt Paying Agent Fees Bank Charges"/>
    <n v="0"/>
    <n v="0"/>
    <n v="0"/>
    <n v="0"/>
    <n v="2500"/>
    <n v="-2500"/>
    <n v="0"/>
    <x v="143"/>
  </r>
  <r>
    <x v="0"/>
    <s v="-"/>
    <x v="145"/>
    <x v="10"/>
    <s v="35"/>
    <s v="430"/>
    <s v=""/>
    <s v=""/>
    <s v="7475_130"/>
    <s v="Debt Paying Agent Fees Bond Issue Costs"/>
    <n v="0"/>
    <n v="0"/>
    <n v="0"/>
    <n v="0"/>
    <n v="0"/>
    <n v="0"/>
    <n v="0"/>
    <x v="143"/>
  </r>
  <r>
    <x v="0"/>
    <s v="-"/>
    <x v="145"/>
    <x v="10"/>
    <s v="35"/>
    <s v="430"/>
    <s v=""/>
    <s v=""/>
    <s v="8016"/>
    <s v="Risk Management"/>
    <n v="3000"/>
    <n v="0"/>
    <n v="3000"/>
    <n v="0"/>
    <n v="1445.52"/>
    <n v="1554.48"/>
    <n v="240.92"/>
    <x v="143"/>
  </r>
  <r>
    <x v="0"/>
    <s v="-"/>
    <x v="145"/>
    <x v="10"/>
    <s v="35"/>
    <s v="430"/>
    <s v=""/>
    <s v=""/>
    <s v="8035"/>
    <s v="FAA - Airport Security"/>
    <n v="586328"/>
    <n v="0"/>
    <n v="586328"/>
    <n v="0"/>
    <n v="293164.02"/>
    <n v="293163.98"/>
    <n v="48860.67"/>
    <x v="143"/>
  </r>
  <r>
    <x v="0"/>
    <s v="-"/>
    <x v="145"/>
    <x v="10"/>
    <s v="35"/>
    <s v="430"/>
    <s v=""/>
    <s v=""/>
    <s v="8095"/>
    <s v="Interest On Pooled Cash"/>
    <n v="34000"/>
    <n v="0"/>
    <n v="34000"/>
    <n v="0"/>
    <n v="0"/>
    <n v="34000"/>
    <n v="0"/>
    <x v="143"/>
  </r>
  <r>
    <x v="0"/>
    <s v="-"/>
    <x v="145"/>
    <x v="10"/>
    <s v="35"/>
    <s v="430"/>
    <s v=""/>
    <s v=""/>
    <s v="8135"/>
    <s v="Airport Security To Police"/>
    <n v="270375"/>
    <n v="0"/>
    <n v="270375"/>
    <n v="0"/>
    <n v="135187.5"/>
    <n v="135187.5"/>
    <n v="22531.25"/>
    <x v="143"/>
  </r>
  <r>
    <x v="0"/>
    <s v="-"/>
    <x v="145"/>
    <x v="10"/>
    <s v="35"/>
    <s v="430"/>
    <s v=""/>
    <s v=""/>
    <s v="9500_110"/>
    <s v="Capital Outlay Capital Expenditures"/>
    <n v="300000"/>
    <n v="0"/>
    <n v="300000"/>
    <n v="7775"/>
    <n v="12136"/>
    <n v="280089"/>
    <n v="0"/>
    <x v="143"/>
  </r>
  <r>
    <x v="0"/>
    <s v="-"/>
    <x v="146"/>
    <x v="10"/>
    <s v="35"/>
    <s v="431"/>
    <s v=""/>
    <s v=""/>
    <s v="5000_100"/>
    <s v="Salaries and Wages Regular, Full Time"/>
    <n v="689044"/>
    <n v="-18620"/>
    <n v="670424"/>
    <n v="0"/>
    <n v="282661.07"/>
    <n v="387762.93"/>
    <n v="52396.86"/>
    <x v="144"/>
  </r>
  <r>
    <x v="0"/>
    <s v="-"/>
    <x v="146"/>
    <x v="10"/>
    <s v="35"/>
    <s v="431"/>
    <s v=""/>
    <s v=""/>
    <s v="5000_105"/>
    <s v="Salaries and Wages Limited Service"/>
    <n v="5120"/>
    <n v="0"/>
    <n v="5120"/>
    <n v="0"/>
    <n v="0"/>
    <n v="5120"/>
    <n v="0"/>
    <x v="144"/>
  </r>
  <r>
    <x v="0"/>
    <s v="-"/>
    <x v="146"/>
    <x v="10"/>
    <s v="35"/>
    <s v="431"/>
    <s v=""/>
    <s v=""/>
    <s v="5000_110"/>
    <s v="Salaries and Wages Regular Part Time"/>
    <n v="0"/>
    <n v="0"/>
    <n v="0"/>
    <n v="0"/>
    <n v="210.06"/>
    <n v="-210.06"/>
    <n v="4.9400000000000004"/>
    <x v="144"/>
  </r>
  <r>
    <x v="0"/>
    <s v="-"/>
    <x v="146"/>
    <x v="10"/>
    <s v="35"/>
    <s v="431"/>
    <s v=""/>
    <s v=""/>
    <s v="5000_115"/>
    <s v="Salaries and Wages Seasonal/Temporary"/>
    <n v="9000"/>
    <n v="0"/>
    <n v="9000"/>
    <n v="0"/>
    <n v="0"/>
    <n v="9000"/>
    <n v="0"/>
    <x v="144"/>
  </r>
  <r>
    <x v="0"/>
    <s v="-"/>
    <x v="146"/>
    <x v="10"/>
    <s v="35"/>
    <s v="431"/>
    <s v=""/>
    <s v=""/>
    <s v="5100"/>
    <s v="Overtime"/>
    <n v="96900"/>
    <n v="0"/>
    <n v="96900"/>
    <n v="0"/>
    <n v="32582.959999999999"/>
    <n v="64317.04"/>
    <n v="14992.49"/>
    <x v="144"/>
  </r>
  <r>
    <x v="0"/>
    <s v="-"/>
    <x v="146"/>
    <x v="10"/>
    <s v="35"/>
    <s v="431"/>
    <s v=""/>
    <s v=""/>
    <s v="5200_110"/>
    <s v="Other Personal Services On-Call"/>
    <n v="36000"/>
    <n v="0"/>
    <n v="36000"/>
    <n v="0"/>
    <n v="9171"/>
    <n v="26829"/>
    <n v="4264.5"/>
    <x v="144"/>
  </r>
  <r>
    <x v="0"/>
    <s v="-"/>
    <x v="146"/>
    <x v="10"/>
    <s v="35"/>
    <s v="431"/>
    <s v=""/>
    <s v=""/>
    <s v="5200_115"/>
    <s v="Other Personal Services Other Compensation"/>
    <n v="32258"/>
    <n v="0"/>
    <n v="32258"/>
    <n v="0"/>
    <n v="10874.23"/>
    <n v="21383.77"/>
    <n v="3862.96"/>
    <x v="144"/>
  </r>
  <r>
    <x v="0"/>
    <s v="-"/>
    <x v="146"/>
    <x v="10"/>
    <s v="35"/>
    <s v="431"/>
    <s v=""/>
    <s v=""/>
    <s v="5200_120"/>
    <s v="Other Personal Services Shift Differential"/>
    <n v="10400"/>
    <n v="0"/>
    <n v="10400"/>
    <n v="0"/>
    <n v="2292.0100000000002"/>
    <n v="8107.99"/>
    <n v="405.73"/>
    <x v="144"/>
  </r>
  <r>
    <x v="0"/>
    <s v="-"/>
    <x v="146"/>
    <x v="10"/>
    <s v="35"/>
    <s v="431"/>
    <s v=""/>
    <s v=""/>
    <s v="5200_125"/>
    <s v="Other Personal Services Taxable Reimbursements"/>
    <n v="2000"/>
    <n v="0"/>
    <n v="2000"/>
    <n v="0"/>
    <n v="0"/>
    <n v="2000"/>
    <n v="0"/>
    <x v="144"/>
  </r>
  <r>
    <x v="0"/>
    <s v="-"/>
    <x v="146"/>
    <x v="10"/>
    <s v="35"/>
    <s v="431"/>
    <s v=""/>
    <s v=""/>
    <s v="5200_130"/>
    <s v="Other Personal Services Allowance Taxable"/>
    <n v="3700"/>
    <n v="0"/>
    <n v="3700"/>
    <n v="0"/>
    <n v="3008.9"/>
    <n v="691.1"/>
    <n v="234.59"/>
    <x v="144"/>
  </r>
  <r>
    <x v="0"/>
    <s v="-"/>
    <x v="146"/>
    <x v="10"/>
    <s v="35"/>
    <s v="431"/>
    <s v=""/>
    <s v=""/>
    <s v="5400_100"/>
    <s v="Employee Benefits FICA"/>
    <n v="87300"/>
    <n v="0"/>
    <n v="87300"/>
    <n v="0"/>
    <n v="25636.89"/>
    <n v="61663.11"/>
    <n v="5769.33"/>
    <x v="144"/>
  </r>
  <r>
    <x v="0"/>
    <s v="-"/>
    <x v="146"/>
    <x v="10"/>
    <s v="35"/>
    <s v="431"/>
    <s v=""/>
    <s v=""/>
    <s v="5400_105"/>
    <s v="Employee Benefits Unemployment Insurance"/>
    <n v="15750"/>
    <n v="0"/>
    <n v="15750"/>
    <n v="0"/>
    <n v="0"/>
    <n v="15750"/>
    <n v="0"/>
    <x v="144"/>
  </r>
  <r>
    <x v="0"/>
    <s v="-"/>
    <x v="146"/>
    <x v="10"/>
    <s v="35"/>
    <s v="431"/>
    <s v=""/>
    <s v=""/>
    <s v="5400_115"/>
    <s v="Employee Benefits Retirement B"/>
    <n v="121050"/>
    <n v="0"/>
    <n v="121050"/>
    <n v="0"/>
    <n v="30673.23"/>
    <n v="90376.77"/>
    <n v="7700.09"/>
    <x v="144"/>
  </r>
  <r>
    <x v="0"/>
    <s v="-"/>
    <x v="146"/>
    <x v="10"/>
    <s v="35"/>
    <s v="431"/>
    <s v=""/>
    <s v=""/>
    <s v="5400_120"/>
    <s v="Employee Benefits Workers Compensation"/>
    <n v="26190"/>
    <n v="0"/>
    <n v="26190"/>
    <n v="0"/>
    <n v="28219.26"/>
    <n v="-2029.26"/>
    <n v="4703.21"/>
    <x v="144"/>
  </r>
  <r>
    <x v="0"/>
    <s v="-"/>
    <x v="146"/>
    <x v="10"/>
    <s v="35"/>
    <s v="431"/>
    <s v=""/>
    <s v=""/>
    <s v="5400_125"/>
    <s v="Employee Benefits Health Insurance"/>
    <n v="196650"/>
    <n v="0"/>
    <n v="196650"/>
    <n v="0"/>
    <n v="1191.1500000000001"/>
    <n v="195458.85"/>
    <n v="183.26"/>
    <x v="144"/>
  </r>
  <r>
    <x v="0"/>
    <s v="-"/>
    <x v="146"/>
    <x v="10"/>
    <s v="35"/>
    <s v="431"/>
    <s v=""/>
    <s v=""/>
    <s v="5400_130"/>
    <s v="Employee Benefits Dental Insurance"/>
    <n v="13500"/>
    <n v="0"/>
    <n v="13500"/>
    <n v="0"/>
    <n v="3294.24"/>
    <n v="10205.76"/>
    <n v="525.1"/>
    <x v="144"/>
  </r>
  <r>
    <x v="0"/>
    <s v="-"/>
    <x v="146"/>
    <x v="10"/>
    <s v="35"/>
    <s v="431"/>
    <s v=""/>
    <s v=""/>
    <s v="5400_135"/>
    <s v="Employee Benefits Life Insurance"/>
    <n v="3015"/>
    <n v="0"/>
    <n v="3015"/>
    <n v="0"/>
    <n v="2183.16"/>
    <n v="831.84"/>
    <n v="423.47"/>
    <x v="144"/>
  </r>
  <r>
    <x v="0"/>
    <s v="-"/>
    <x v="146"/>
    <x v="10"/>
    <s v="35"/>
    <s v="431"/>
    <s v=""/>
    <s v=""/>
    <s v="6000"/>
    <s v="Office Supplies"/>
    <n v="4050"/>
    <n v="0"/>
    <n v="4050"/>
    <n v="77.989999999999995"/>
    <n v="1805.64"/>
    <n v="2166.37"/>
    <n v="499.09"/>
    <x v="144"/>
  </r>
  <r>
    <x v="0"/>
    <s v="-"/>
    <x v="146"/>
    <x v="10"/>
    <s v="35"/>
    <s v="431"/>
    <s v=""/>
    <s v=""/>
    <s v="6007"/>
    <s v="Shipping and Moving"/>
    <n v="8000"/>
    <n v="0"/>
    <n v="8000"/>
    <n v="0"/>
    <n v="168.31"/>
    <n v="7831.69"/>
    <n v="26.06"/>
    <x v="144"/>
  </r>
  <r>
    <x v="0"/>
    <s v="-"/>
    <x v="146"/>
    <x v="10"/>
    <s v="35"/>
    <s v="431"/>
    <s v=""/>
    <s v=""/>
    <s v="6010"/>
    <s v="Computer Equipment"/>
    <n v="2500"/>
    <n v="0"/>
    <n v="2500"/>
    <n v="0"/>
    <n v="2396.52"/>
    <n v="103.48"/>
    <n v="0"/>
    <x v="144"/>
  </r>
  <r>
    <x v="0"/>
    <s v="-"/>
    <x v="146"/>
    <x v="10"/>
    <s v="35"/>
    <s v="431"/>
    <s v=""/>
    <s v=""/>
    <s v="6015"/>
    <s v="Computer Software"/>
    <n v="1750"/>
    <n v="0"/>
    <n v="1750"/>
    <n v="0"/>
    <n v="0"/>
    <n v="1750"/>
    <n v="0"/>
    <x v="144"/>
  </r>
  <r>
    <x v="0"/>
    <s v="-"/>
    <x v="146"/>
    <x v="10"/>
    <s v="35"/>
    <s v="431"/>
    <s v=""/>
    <s v=""/>
    <s v="6017"/>
    <s v="Computer Licensing and Maint."/>
    <n v="5000"/>
    <n v="0"/>
    <n v="5000"/>
    <n v="4510.55"/>
    <n v="489.45"/>
    <n v="0"/>
    <n v="267.75"/>
    <x v="144"/>
  </r>
  <r>
    <x v="0"/>
    <s v="-"/>
    <x v="146"/>
    <x v="10"/>
    <s v="35"/>
    <s v="431"/>
    <s v=""/>
    <s v=""/>
    <s v="6020"/>
    <s v="Office Equipment"/>
    <n v="5000"/>
    <n v="0"/>
    <n v="5000"/>
    <n v="0"/>
    <n v="0"/>
    <n v="5000"/>
    <n v="0"/>
    <x v="144"/>
  </r>
  <r>
    <x v="0"/>
    <s v="-"/>
    <x v="146"/>
    <x v="10"/>
    <s v="35"/>
    <s v="431"/>
    <s v=""/>
    <s v=""/>
    <s v="6200"/>
    <s v="Medical Fees And Supplies"/>
    <n v="1500"/>
    <n v="0"/>
    <n v="1500"/>
    <n v="0"/>
    <n v="448"/>
    <n v="1052"/>
    <n v="0"/>
    <x v="144"/>
  </r>
  <r>
    <x v="0"/>
    <s v="-"/>
    <x v="146"/>
    <x v="10"/>
    <s v="35"/>
    <s v="431"/>
    <s v=""/>
    <s v=""/>
    <s v="6203"/>
    <s v="Dues/Subscriptions"/>
    <n v="1000"/>
    <n v="4000"/>
    <n v="5000"/>
    <n v="1197.78"/>
    <n v="1577.22"/>
    <n v="2225"/>
    <n v="139.72"/>
    <x v="144"/>
  </r>
  <r>
    <x v="0"/>
    <s v="-"/>
    <x v="146"/>
    <x v="10"/>
    <s v="35"/>
    <s v="431"/>
    <s v=""/>
    <s v=""/>
    <s v="6206"/>
    <s v="Custodian Supplies"/>
    <n v="11404"/>
    <n v="0"/>
    <n v="11404"/>
    <n v="0"/>
    <n v="1132.21"/>
    <n v="10271.790000000001"/>
    <n v="233.71"/>
    <x v="144"/>
  </r>
  <r>
    <x v="0"/>
    <s v="-"/>
    <x v="146"/>
    <x v="10"/>
    <s v="35"/>
    <s v="431"/>
    <s v=""/>
    <s v=""/>
    <s v="6208"/>
    <s v="Special Supplies"/>
    <n v="7920"/>
    <n v="0"/>
    <n v="7920"/>
    <n v="726.48"/>
    <n v="1753.07"/>
    <n v="5440.45"/>
    <n v="101.07"/>
    <x v="144"/>
  </r>
  <r>
    <x v="0"/>
    <s v="-"/>
    <x v="146"/>
    <x v="10"/>
    <s v="35"/>
    <s v="431"/>
    <s v=""/>
    <s v=""/>
    <s v="6210"/>
    <s v="Small Tools and Equipment"/>
    <n v="12000"/>
    <n v="0"/>
    <n v="12000"/>
    <n v="109.99"/>
    <n v="755.37"/>
    <n v="11134.64"/>
    <n v="400"/>
    <x v="144"/>
  </r>
  <r>
    <x v="0"/>
    <s v="-"/>
    <x v="146"/>
    <x v="10"/>
    <s v="35"/>
    <s v="431"/>
    <s v=""/>
    <s v=""/>
    <s v="6211"/>
    <s v="Specialized Equipment"/>
    <n v="70000"/>
    <n v="0"/>
    <n v="70000"/>
    <n v="9284.1200000000008"/>
    <n v="28287.34"/>
    <n v="32428.54"/>
    <n v="21326.52"/>
    <x v="144"/>
  </r>
  <r>
    <x v="0"/>
    <s v="-"/>
    <x v="146"/>
    <x v="10"/>
    <s v="35"/>
    <s v="431"/>
    <s v=""/>
    <s v=""/>
    <s v="6212"/>
    <s v="Fuel"/>
    <n v="97500"/>
    <n v="0"/>
    <n v="97500"/>
    <n v="0"/>
    <n v="39746.14"/>
    <n v="57753.86"/>
    <n v="18528.66"/>
    <x v="144"/>
  </r>
  <r>
    <x v="0"/>
    <s v="-"/>
    <x v="146"/>
    <x v="10"/>
    <s v="35"/>
    <s v="431"/>
    <s v=""/>
    <s v=""/>
    <s v="6214"/>
    <s v="Clothing And Uniforms"/>
    <n v="10000"/>
    <n v="0"/>
    <n v="10000"/>
    <n v="0"/>
    <n v="472.95"/>
    <n v="9527.0499999999993"/>
    <n v="-559"/>
    <x v="144"/>
  </r>
  <r>
    <x v="0"/>
    <s v="-"/>
    <x v="146"/>
    <x v="10"/>
    <s v="35"/>
    <s v="431"/>
    <s v=""/>
    <s v=""/>
    <s v="6215"/>
    <s v="Uniform Laundering"/>
    <n v="15000"/>
    <n v="0"/>
    <n v="15000"/>
    <n v="8133.27"/>
    <n v="5866.73"/>
    <n v="1000"/>
    <n v="1256.6099999999999"/>
    <x v="144"/>
  </r>
  <r>
    <x v="0"/>
    <s v="-"/>
    <x v="146"/>
    <x v="10"/>
    <s v="35"/>
    <s v="431"/>
    <s v=""/>
    <s v=""/>
    <s v="6216"/>
    <s v="Oil &amp; Grease &amp; Antifreeze"/>
    <n v="9750"/>
    <n v="0"/>
    <n v="9750"/>
    <n v="534.54"/>
    <n v="6805.16"/>
    <n v="2410.3000000000002"/>
    <n v="0"/>
    <x v="144"/>
  </r>
  <r>
    <x v="0"/>
    <s v="-"/>
    <x v="146"/>
    <x v="10"/>
    <s v="35"/>
    <s v="431"/>
    <s v=""/>
    <s v=""/>
    <s v="6222"/>
    <s v="Runway De-Ice"/>
    <n v="140000"/>
    <n v="0"/>
    <n v="140000"/>
    <n v="100000"/>
    <n v="0"/>
    <n v="40000"/>
    <n v="0"/>
    <x v="144"/>
  </r>
  <r>
    <x v="0"/>
    <s v="-"/>
    <x v="146"/>
    <x v="10"/>
    <s v="35"/>
    <s v="431"/>
    <s v=""/>
    <s v=""/>
    <s v="6300_100"/>
    <s v="Repair &amp; Maintenance Equipment  Parts"/>
    <n v="15000"/>
    <n v="0"/>
    <n v="15000"/>
    <n v="4093.24"/>
    <n v="1586.66"/>
    <n v="9320.1"/>
    <n v="1143.19"/>
    <x v="144"/>
  </r>
  <r>
    <x v="0"/>
    <s v="-"/>
    <x v="146"/>
    <x v="10"/>
    <s v="35"/>
    <s v="431"/>
    <s v=""/>
    <s v=""/>
    <s v="6300_105"/>
    <s v="Repair &amp; Maintenance Vehicle Maint Supplies"/>
    <n v="71500"/>
    <n v="0"/>
    <n v="71500"/>
    <n v="18945.21"/>
    <n v="29349.31"/>
    <n v="23205.48"/>
    <n v="9118.86"/>
    <x v="144"/>
  </r>
  <r>
    <x v="0"/>
    <s v="-"/>
    <x v="146"/>
    <x v="10"/>
    <s v="35"/>
    <s v="431"/>
    <s v=""/>
    <s v=""/>
    <s v="6300_115"/>
    <s v="Repair &amp; Maintenance Signs"/>
    <n v="0"/>
    <n v="5000"/>
    <n v="5000"/>
    <n v="2666.3"/>
    <n v="0"/>
    <n v="2333.6999999999998"/>
    <n v="0"/>
    <x v="144"/>
  </r>
  <r>
    <x v="0"/>
    <s v="-"/>
    <x v="146"/>
    <x v="10"/>
    <s v="35"/>
    <s v="431"/>
    <s v=""/>
    <s v=""/>
    <s v="6300_120"/>
    <s v="Repair &amp; Maintenance Tires"/>
    <n v="10400"/>
    <n v="0"/>
    <n v="10400"/>
    <n v="128.88"/>
    <n v="7048.4"/>
    <n v="3222.72"/>
    <n v="1164.71"/>
    <x v="144"/>
  </r>
  <r>
    <x v="0"/>
    <s v="-"/>
    <x v="146"/>
    <x v="10"/>
    <s v="35"/>
    <s v="431"/>
    <s v=""/>
    <s v=""/>
    <s v="6300_125"/>
    <s v="Repair &amp; Maintenance Gravel"/>
    <n v="750"/>
    <n v="0"/>
    <n v="750"/>
    <n v="0"/>
    <n v="0"/>
    <n v="750"/>
    <n v="0"/>
    <x v="144"/>
  </r>
  <r>
    <x v="0"/>
    <s v="-"/>
    <x v="146"/>
    <x v="10"/>
    <s v="35"/>
    <s v="431"/>
    <s v=""/>
    <s v=""/>
    <s v="6300_130"/>
    <s v="Repair &amp; Maintenance Construction Supplies"/>
    <n v="5000"/>
    <n v="0"/>
    <n v="5000"/>
    <n v="432.12"/>
    <n v="3482.74"/>
    <n v="1085.1400000000001"/>
    <n v="209"/>
    <x v="144"/>
  </r>
  <r>
    <x v="0"/>
    <s v="-"/>
    <x v="146"/>
    <x v="10"/>
    <s v="35"/>
    <s v="431"/>
    <s v=""/>
    <s v=""/>
    <s v="6300_140"/>
    <s v="Repair &amp; Maintenance Salt"/>
    <n v="0"/>
    <n v="12000"/>
    <n v="12000"/>
    <n v="10000"/>
    <n v="0"/>
    <n v="2000"/>
    <n v="0"/>
    <x v="144"/>
  </r>
  <r>
    <x v="0"/>
    <s v="-"/>
    <x v="146"/>
    <x v="10"/>
    <s v="35"/>
    <s v="431"/>
    <s v=""/>
    <s v=""/>
    <s v="6300_165"/>
    <s v="Repair &amp; Maintenance Other Small Charges Not Capital"/>
    <n v="1500"/>
    <n v="0"/>
    <n v="1500"/>
    <n v="0"/>
    <n v="0"/>
    <n v="1500"/>
    <n v="0"/>
    <x v="144"/>
  </r>
  <r>
    <x v="0"/>
    <s v="-"/>
    <x v="146"/>
    <x v="10"/>
    <s v="35"/>
    <s v="431"/>
    <s v=""/>
    <s v=""/>
    <s v="6300_170"/>
    <s v="Repair &amp; Maintenance Buildings"/>
    <n v="62500"/>
    <n v="0"/>
    <n v="62500"/>
    <n v="17969.21"/>
    <n v="7176.48"/>
    <n v="37354.31"/>
    <n v="3203.94"/>
    <x v="144"/>
  </r>
  <r>
    <x v="0"/>
    <s v="-"/>
    <x v="146"/>
    <x v="10"/>
    <s v="35"/>
    <s v="431"/>
    <s v=""/>
    <s v=""/>
    <s v="6300_175"/>
    <s v="Repair &amp; Maintenance Landscape materials"/>
    <n v="3200"/>
    <n v="0"/>
    <n v="3200"/>
    <n v="0"/>
    <n v="0"/>
    <n v="3200"/>
    <n v="0"/>
    <x v="144"/>
  </r>
  <r>
    <x v="0"/>
    <s v="-"/>
    <x v="146"/>
    <x v="10"/>
    <s v="35"/>
    <s v="431"/>
    <s v=""/>
    <s v=""/>
    <s v="6300_180"/>
    <s v="Repair &amp; Maintenance Asphalt"/>
    <n v="1400"/>
    <n v="0"/>
    <n v="1400"/>
    <n v="0"/>
    <n v="548.21"/>
    <n v="851.79"/>
    <n v="0"/>
    <x v="144"/>
  </r>
  <r>
    <x v="0"/>
    <s v="-"/>
    <x v="146"/>
    <x v="10"/>
    <s v="35"/>
    <s v="431"/>
    <s v=""/>
    <s v=""/>
    <s v="6400_100"/>
    <s v="Utilities Electricity"/>
    <n v="30300"/>
    <n v="25000"/>
    <n v="55300"/>
    <n v="1964.9"/>
    <n v="26107.919999999998"/>
    <n v="27227.18"/>
    <n v="3706.34"/>
    <x v="144"/>
  </r>
  <r>
    <x v="0"/>
    <s v="-"/>
    <x v="146"/>
    <x v="10"/>
    <s v="35"/>
    <s v="431"/>
    <s v=""/>
    <s v=""/>
    <s v="6400_105"/>
    <s v="Utilities Gas"/>
    <n v="21500"/>
    <n v="0"/>
    <n v="21500"/>
    <n v="1028.8"/>
    <n v="3237.42"/>
    <n v="17233.78"/>
    <n v="0"/>
    <x v="144"/>
  </r>
  <r>
    <x v="0"/>
    <s v="-"/>
    <x v="146"/>
    <x v="10"/>
    <s v="35"/>
    <s v="431"/>
    <s v=""/>
    <s v=""/>
    <s v="6400_115"/>
    <s v="Utilities Water/Wastewater"/>
    <n v="2000"/>
    <n v="0"/>
    <n v="2000"/>
    <n v="0"/>
    <n v="1292.5999999999999"/>
    <n v="707.4"/>
    <n v="114.73"/>
    <x v="144"/>
  </r>
  <r>
    <x v="0"/>
    <s v="-"/>
    <x v="146"/>
    <x v="10"/>
    <s v="35"/>
    <s v="431"/>
    <s v=""/>
    <s v=""/>
    <s v="6400_117"/>
    <s v="Utilities Stormwater"/>
    <n v="169000"/>
    <n v="0"/>
    <n v="169000"/>
    <n v="18.27"/>
    <n v="126081.28"/>
    <n v="42900.45"/>
    <n v="0"/>
    <x v="144"/>
  </r>
  <r>
    <x v="0"/>
    <s v="-"/>
    <x v="146"/>
    <x v="10"/>
    <s v="35"/>
    <s v="431"/>
    <s v=""/>
    <s v=""/>
    <s v="6400_120"/>
    <s v="Utilities Rubbish Removal"/>
    <n v="6067"/>
    <n v="0"/>
    <n v="6067"/>
    <n v="2278.87"/>
    <n v="2721.13"/>
    <n v="1067"/>
    <n v="618.85"/>
    <x v="144"/>
  </r>
  <r>
    <x v="0"/>
    <s v="-"/>
    <x v="146"/>
    <x v="10"/>
    <s v="35"/>
    <s v="431"/>
    <s v=""/>
    <s v=""/>
    <s v="6400_125"/>
    <s v="Utilities Telecommunications"/>
    <n v="640"/>
    <n v="0"/>
    <n v="640"/>
    <n v="0"/>
    <n v="0"/>
    <n v="640"/>
    <n v="0"/>
    <x v="144"/>
  </r>
  <r>
    <x v="0"/>
    <s v="-"/>
    <x v="146"/>
    <x v="10"/>
    <s v="35"/>
    <s v="431"/>
    <s v=""/>
    <s v=""/>
    <s v="6400_127"/>
    <s v="Utilities Cellular Communications"/>
    <n v="5769"/>
    <n v="0"/>
    <n v="5769"/>
    <n v="66.56"/>
    <n v="2057.34"/>
    <n v="3645.1"/>
    <n v="440.23"/>
    <x v="144"/>
  </r>
  <r>
    <x v="0"/>
    <s v="-"/>
    <x v="146"/>
    <x v="10"/>
    <s v="35"/>
    <s v="431"/>
    <s v=""/>
    <s v=""/>
    <s v="6500_103"/>
    <s v="Professional and Consultant Services Security Contracts"/>
    <n v="50000"/>
    <n v="0"/>
    <n v="50000"/>
    <n v="1860.93"/>
    <n v="3534.29"/>
    <n v="44604.78"/>
    <n v="1567.52"/>
    <x v="144"/>
  </r>
  <r>
    <x v="0"/>
    <s v="-"/>
    <x v="146"/>
    <x v="10"/>
    <s v="35"/>
    <s v="431"/>
    <s v=""/>
    <s v=""/>
    <s v="6500_112"/>
    <s v="Professional and Consultant Services Audits"/>
    <n v="9000"/>
    <n v="0"/>
    <n v="9000"/>
    <n v="0"/>
    <n v="0"/>
    <n v="9000"/>
    <n v="0"/>
    <x v="144"/>
  </r>
  <r>
    <x v="0"/>
    <s v="-"/>
    <x v="146"/>
    <x v="10"/>
    <s v="35"/>
    <s v="431"/>
    <s v=""/>
    <s v=""/>
    <s v="6500_115"/>
    <s v="Professional and Consultant Services Legal/Arbitration"/>
    <n v="8163"/>
    <n v="12000"/>
    <n v="20163"/>
    <n v="802.03"/>
    <n v="1307.5"/>
    <n v="18053.47"/>
    <n v="780"/>
    <x v="144"/>
  </r>
  <r>
    <x v="0"/>
    <s v="-"/>
    <x v="146"/>
    <x v="10"/>
    <s v="35"/>
    <s v="431"/>
    <s v=""/>
    <s v=""/>
    <s v="6500_118"/>
    <s v="Professional and Consultant Services Contractual Services"/>
    <n v="82500"/>
    <n v="0"/>
    <n v="82500"/>
    <n v="49271.26"/>
    <n v="30968.240000000002"/>
    <n v="2260.5"/>
    <n v="6376.48"/>
    <x v="144"/>
  </r>
  <r>
    <x v="0"/>
    <s v="-"/>
    <x v="146"/>
    <x v="10"/>
    <s v="35"/>
    <s v="431"/>
    <s v=""/>
    <s v=""/>
    <s v="6600"/>
    <s v="Maintenance Contracts"/>
    <n v="60000"/>
    <n v="0"/>
    <n v="60000"/>
    <n v="4458"/>
    <n v="6524.05"/>
    <n v="49017.95"/>
    <n v="0"/>
    <x v="144"/>
  </r>
  <r>
    <x v="0"/>
    <s v="-"/>
    <x v="146"/>
    <x v="10"/>
    <s v="35"/>
    <s v="431"/>
    <s v=""/>
    <s v=""/>
    <s v="6605"/>
    <s v="Radio Maintenance"/>
    <n v="6500"/>
    <n v="0"/>
    <n v="6500"/>
    <n v="2604"/>
    <n v="2604"/>
    <n v="1292"/>
    <n v="434"/>
    <x v="144"/>
  </r>
  <r>
    <x v="0"/>
    <s v="-"/>
    <x v="146"/>
    <x v="10"/>
    <s v="35"/>
    <s v="431"/>
    <s v=""/>
    <s v=""/>
    <s v="6610"/>
    <s v="Custodial Contracts"/>
    <n v="24603"/>
    <n v="8000"/>
    <n v="32603"/>
    <n v="16212.48"/>
    <n v="16212.48"/>
    <n v="178.04"/>
    <n v="2702.08"/>
    <x v="144"/>
  </r>
  <r>
    <x v="0"/>
    <s v="-"/>
    <x v="146"/>
    <x v="10"/>
    <s v="35"/>
    <s v="431"/>
    <s v=""/>
    <s v=""/>
    <s v="6615"/>
    <s v="Property Repairs"/>
    <n v="200893"/>
    <n v="0"/>
    <n v="200893"/>
    <n v="25000"/>
    <n v="17280.509999999998"/>
    <n v="158612.49"/>
    <n v="4700"/>
    <x v="144"/>
  </r>
  <r>
    <x v="0"/>
    <s v="-"/>
    <x v="146"/>
    <x v="10"/>
    <s v="35"/>
    <s v="431"/>
    <s v=""/>
    <s v=""/>
    <s v="6620"/>
    <s v="Contractual Vehicle Repair"/>
    <n v="7500"/>
    <n v="0"/>
    <n v="7500"/>
    <n v="2075"/>
    <n v="0"/>
    <n v="5425"/>
    <n v="0"/>
    <x v="144"/>
  </r>
  <r>
    <x v="0"/>
    <s v="-"/>
    <x v="146"/>
    <x v="10"/>
    <s v="35"/>
    <s v="431"/>
    <s v=""/>
    <s v=""/>
    <s v="6625"/>
    <s v="Equipment Maintenance Repairs"/>
    <n v="20000"/>
    <n v="0"/>
    <n v="20000"/>
    <n v="0"/>
    <n v="553.6"/>
    <n v="19446.400000000001"/>
    <n v="0"/>
    <x v="144"/>
  </r>
  <r>
    <x v="0"/>
    <s v="-"/>
    <x v="146"/>
    <x v="10"/>
    <s v="35"/>
    <s v="431"/>
    <s v=""/>
    <s v=""/>
    <s v="6700_100"/>
    <s v="Travel &amp; Training Education"/>
    <n v="12000"/>
    <n v="0"/>
    <n v="12000"/>
    <n v="75"/>
    <n v="11689"/>
    <n v="236"/>
    <n v="550"/>
    <x v="144"/>
  </r>
  <r>
    <x v="0"/>
    <s v="-"/>
    <x v="146"/>
    <x v="10"/>
    <s v="35"/>
    <s v="431"/>
    <s v=""/>
    <s v=""/>
    <s v="6700_105"/>
    <s v="Travel &amp; Training Special Training"/>
    <n v="1000"/>
    <n v="0"/>
    <n v="1000"/>
    <n v="0"/>
    <n v="0"/>
    <n v="1000"/>
    <n v="0"/>
    <x v="144"/>
  </r>
  <r>
    <x v="0"/>
    <s v="-"/>
    <x v="146"/>
    <x v="10"/>
    <s v="35"/>
    <s v="431"/>
    <s v=""/>
    <s v=""/>
    <s v="6700_110"/>
    <s v="Travel &amp; Training Travel Expense"/>
    <n v="10000"/>
    <n v="0"/>
    <n v="10000"/>
    <n v="66.239999999999995"/>
    <n v="2889.35"/>
    <n v="7044.41"/>
    <n v="579.09"/>
    <x v="144"/>
  </r>
  <r>
    <x v="0"/>
    <s v="-"/>
    <x v="146"/>
    <x v="10"/>
    <s v="35"/>
    <s v="431"/>
    <s v=""/>
    <s v=""/>
    <s v="6800_125"/>
    <s v="Fees for Services  Fees &amp; Permits"/>
    <n v="21000"/>
    <n v="0"/>
    <n v="21000"/>
    <n v="0"/>
    <n v="3414.23"/>
    <n v="17585.77"/>
    <n v="80"/>
    <x v="144"/>
  </r>
  <r>
    <x v="0"/>
    <s v="-"/>
    <x v="146"/>
    <x v="10"/>
    <s v="35"/>
    <s v="431"/>
    <s v=""/>
    <s v=""/>
    <s v="7000"/>
    <s v="Bad Debt Expense"/>
    <n v="1250"/>
    <n v="0"/>
    <n v="1250"/>
    <n v="0"/>
    <n v="0"/>
    <n v="1250"/>
    <n v="0"/>
    <x v="144"/>
  </r>
  <r>
    <x v="0"/>
    <s v="-"/>
    <x v="146"/>
    <x v="10"/>
    <s v="35"/>
    <s v="431"/>
    <s v=""/>
    <s v=""/>
    <s v="7015"/>
    <s v="Inventory Adjustment"/>
    <n v="0"/>
    <n v="0"/>
    <n v="0"/>
    <n v="0"/>
    <n v="0"/>
    <n v="0"/>
    <n v="0"/>
    <x v="144"/>
  </r>
  <r>
    <x v="0"/>
    <s v="-"/>
    <x v="146"/>
    <x v="10"/>
    <s v="35"/>
    <s v="431"/>
    <s v=""/>
    <s v=""/>
    <s v="7200_115"/>
    <s v="Rent/Lease Equipment"/>
    <n v="27000"/>
    <n v="0"/>
    <n v="27000"/>
    <n v="18.5"/>
    <n v="663.75"/>
    <n v="26317.75"/>
    <n v="274"/>
    <x v="144"/>
  </r>
  <r>
    <x v="0"/>
    <s v="-"/>
    <x v="146"/>
    <x v="10"/>
    <s v="35"/>
    <s v="431"/>
    <s v=""/>
    <s v=""/>
    <s v="7230_100"/>
    <s v="Insurance Vehicle"/>
    <n v="25025"/>
    <n v="0"/>
    <n v="25025"/>
    <n v="0"/>
    <n v="25023.54"/>
    <n v="1.46"/>
    <n v="4170.59"/>
    <x v="144"/>
  </r>
  <r>
    <x v="0"/>
    <s v="-"/>
    <x v="146"/>
    <x v="10"/>
    <s v="35"/>
    <s v="431"/>
    <s v=""/>
    <s v=""/>
    <s v="7230_107"/>
    <s v="Insurance Property"/>
    <n v="50426"/>
    <n v="0"/>
    <n v="50426"/>
    <n v="0"/>
    <n v="32637"/>
    <n v="17789"/>
    <n v="5439.5"/>
    <x v="144"/>
  </r>
  <r>
    <x v="0"/>
    <s v="-"/>
    <x v="146"/>
    <x v="10"/>
    <s v="35"/>
    <s v="431"/>
    <s v=""/>
    <s v=""/>
    <s v="7230_109"/>
    <s v="Insurance Inland Marine"/>
    <n v="500"/>
    <n v="0"/>
    <n v="500"/>
    <n v="0"/>
    <n v="0"/>
    <n v="500"/>
    <n v="0"/>
    <x v="144"/>
  </r>
  <r>
    <x v="0"/>
    <s v="-"/>
    <x v="146"/>
    <x v="10"/>
    <s v="35"/>
    <s v="431"/>
    <s v=""/>
    <s v=""/>
    <s v="7230_110"/>
    <s v="Insurance Airport Liability"/>
    <n v="56700"/>
    <n v="0"/>
    <n v="56700"/>
    <n v="0"/>
    <n v="50800"/>
    <n v="5900"/>
    <n v="0"/>
    <x v="144"/>
  </r>
  <r>
    <x v="0"/>
    <s v="-"/>
    <x v="146"/>
    <x v="10"/>
    <s v="35"/>
    <s v="431"/>
    <s v=""/>
    <s v=""/>
    <s v="7230_112"/>
    <s v="Insurance Pollution"/>
    <n v="4680"/>
    <n v="0"/>
    <n v="4680"/>
    <n v="0"/>
    <n v="0"/>
    <n v="4680"/>
    <n v="0"/>
    <x v="144"/>
  </r>
  <r>
    <x v="0"/>
    <s v="-"/>
    <x v="146"/>
    <x v="10"/>
    <s v="35"/>
    <s v="431"/>
    <s v=""/>
    <s v=""/>
    <s v="7230_115"/>
    <s v="Insurance Claims and Expenses"/>
    <n v="16000"/>
    <n v="0"/>
    <n v="16000"/>
    <n v="0"/>
    <n v="4295.28"/>
    <n v="11704.72"/>
    <n v="715.88"/>
    <x v="144"/>
  </r>
  <r>
    <x v="0"/>
    <s v="-"/>
    <x v="146"/>
    <x v="10"/>
    <s v="35"/>
    <s v="431"/>
    <s v=""/>
    <s v=""/>
    <s v="7312"/>
    <s v="Real Estate Taxes"/>
    <n v="39000"/>
    <n v="0"/>
    <n v="39000"/>
    <n v="0"/>
    <n v="19500"/>
    <n v="19500"/>
    <n v="3250"/>
    <x v="144"/>
  </r>
  <r>
    <x v="0"/>
    <s v="-"/>
    <x v="146"/>
    <x v="10"/>
    <s v="35"/>
    <s v="431"/>
    <s v=""/>
    <s v=""/>
    <s v="7400_110"/>
    <s v="Debt Service Principal Revenue Bonds "/>
    <n v="221492"/>
    <n v="0"/>
    <n v="221492"/>
    <n v="0"/>
    <n v="0"/>
    <n v="221492"/>
    <n v="0"/>
    <x v="144"/>
  </r>
  <r>
    <x v="0"/>
    <s v="-"/>
    <x v="146"/>
    <x v="10"/>
    <s v="35"/>
    <s v="431"/>
    <s v=""/>
    <s v=""/>
    <s v="7400_155"/>
    <s v="Debt Service Principal Capital Lease Principal"/>
    <n v="252422"/>
    <n v="0"/>
    <n v="252422"/>
    <n v="0"/>
    <n v="78368.23"/>
    <n v="174053.77"/>
    <n v="11284.82"/>
    <x v="144"/>
  </r>
  <r>
    <x v="0"/>
    <s v="-"/>
    <x v="146"/>
    <x v="10"/>
    <s v="35"/>
    <s v="431"/>
    <s v=""/>
    <s v=""/>
    <s v="7450_210"/>
    <s v="Debt Service Interest Revenue Bonds "/>
    <n v="0"/>
    <n v="0"/>
    <n v="0"/>
    <n v="0"/>
    <n v="17248.62"/>
    <n v="-17248.62"/>
    <n v="2874.77"/>
    <x v="144"/>
  </r>
  <r>
    <x v="0"/>
    <s v="-"/>
    <x v="146"/>
    <x v="10"/>
    <s v="35"/>
    <s v="431"/>
    <s v=""/>
    <s v=""/>
    <s v="7450_225"/>
    <s v="Debt Service Interest Notes"/>
    <n v="18000"/>
    <n v="0"/>
    <n v="18000"/>
    <n v="0"/>
    <n v="6552.55"/>
    <n v="11447.45"/>
    <n v="4656.97"/>
    <x v="144"/>
  </r>
  <r>
    <x v="0"/>
    <s v="-"/>
    <x v="146"/>
    <x v="10"/>
    <s v="35"/>
    <s v="431"/>
    <s v=""/>
    <s v=""/>
    <s v="7450_260"/>
    <s v="Debt Service Interest GAN"/>
    <n v="67500"/>
    <n v="0"/>
    <n v="67500"/>
    <n v="0"/>
    <n v="0"/>
    <n v="67500"/>
    <n v="0"/>
    <x v="144"/>
  </r>
  <r>
    <x v="0"/>
    <s v="-"/>
    <x v="146"/>
    <x v="10"/>
    <s v="35"/>
    <s v="431"/>
    <s v=""/>
    <s v=""/>
    <s v="8016"/>
    <s v="Risk Management"/>
    <n v="3000"/>
    <n v="0"/>
    <n v="3000"/>
    <n v="0"/>
    <n v="1445.52"/>
    <n v="1554.48"/>
    <n v="240.92"/>
    <x v="144"/>
  </r>
  <r>
    <x v="0"/>
    <s v="-"/>
    <x v="146"/>
    <x v="10"/>
    <s v="35"/>
    <s v="431"/>
    <s v=""/>
    <s v=""/>
    <s v="8035"/>
    <s v="FAA - Airport Security"/>
    <n v="140719"/>
    <n v="0"/>
    <n v="140719"/>
    <n v="0"/>
    <n v="70359.48"/>
    <n v="70359.520000000004"/>
    <n v="11726.58"/>
    <x v="144"/>
  </r>
  <r>
    <x v="0"/>
    <s v="-"/>
    <x v="146"/>
    <x v="10"/>
    <s v="35"/>
    <s v="431"/>
    <s v=""/>
    <s v=""/>
    <s v="8095"/>
    <s v="Interest On Pooled Cash"/>
    <n v="0"/>
    <n v="0"/>
    <n v="0"/>
    <n v="0"/>
    <n v="0"/>
    <n v="0"/>
    <n v="0"/>
    <x v="144"/>
  </r>
  <r>
    <x v="0"/>
    <s v="-"/>
    <x v="146"/>
    <x v="10"/>
    <s v="35"/>
    <s v="431"/>
    <s v=""/>
    <s v=""/>
    <s v="8135"/>
    <s v="Airport Security To Police"/>
    <n v="64890"/>
    <n v="0"/>
    <n v="64890"/>
    <n v="0"/>
    <n v="32445"/>
    <n v="32445"/>
    <n v="5407.5"/>
    <x v="144"/>
  </r>
  <r>
    <x v="0"/>
    <s v="-"/>
    <x v="146"/>
    <x v="10"/>
    <s v="35"/>
    <s v="431"/>
    <s v=""/>
    <s v=""/>
    <s v="9500"/>
    <s v="Capital Outlay"/>
    <n v="300000"/>
    <n v="0"/>
    <n v="300000"/>
    <n v="120621.06"/>
    <n v="4135"/>
    <n v="175243.94"/>
    <n v="0"/>
    <x v="144"/>
  </r>
  <r>
    <x v="0"/>
    <s v="-"/>
    <x v="147"/>
    <x v="10"/>
    <s v="35"/>
    <s v="432"/>
    <s v=""/>
    <s v=""/>
    <s v="5000_100"/>
    <s v="Salaries and Wages Regular, Full Time"/>
    <n v="78608"/>
    <n v="0"/>
    <n v="78608"/>
    <n v="0"/>
    <n v="48762.91"/>
    <n v="29845.09"/>
    <n v="8656.67"/>
    <x v="145"/>
  </r>
  <r>
    <x v="0"/>
    <s v="-"/>
    <x v="147"/>
    <x v="10"/>
    <s v="35"/>
    <s v="432"/>
    <s v=""/>
    <s v=""/>
    <s v="5000_105"/>
    <s v="Salaries and Wages Limited Service"/>
    <n v="1920"/>
    <n v="0"/>
    <n v="1920"/>
    <n v="0"/>
    <n v="0"/>
    <n v="1920"/>
    <n v="0"/>
    <x v="145"/>
  </r>
  <r>
    <x v="0"/>
    <s v="-"/>
    <x v="147"/>
    <x v="10"/>
    <s v="35"/>
    <s v="432"/>
    <s v=""/>
    <s v=""/>
    <s v="5000_110"/>
    <s v="Salaries and Wages Regular Part Time"/>
    <n v="0"/>
    <n v="0"/>
    <n v="0"/>
    <n v="0"/>
    <n v="19.649999999999999"/>
    <n v="-19.649999999999999"/>
    <n v="5.69"/>
    <x v="145"/>
  </r>
  <r>
    <x v="0"/>
    <s v="-"/>
    <x v="147"/>
    <x v="10"/>
    <s v="35"/>
    <s v="432"/>
    <s v=""/>
    <s v=""/>
    <s v="5000_115"/>
    <s v="Salaries and Wages Seasonal/Temporary"/>
    <n v="0"/>
    <n v="0"/>
    <n v="0"/>
    <n v="0"/>
    <n v="0"/>
    <n v="0"/>
    <n v="0"/>
    <x v="145"/>
  </r>
  <r>
    <x v="0"/>
    <s v="-"/>
    <x v="147"/>
    <x v="10"/>
    <s v="35"/>
    <s v="432"/>
    <s v=""/>
    <s v=""/>
    <s v="5100"/>
    <s v="Overtime"/>
    <n v="17000"/>
    <n v="0"/>
    <n v="17000"/>
    <n v="0"/>
    <n v="4113.6899999999996"/>
    <n v="12886.31"/>
    <n v="2311.36"/>
    <x v="145"/>
  </r>
  <r>
    <x v="0"/>
    <s v="-"/>
    <x v="147"/>
    <x v="10"/>
    <s v="35"/>
    <s v="432"/>
    <s v=""/>
    <s v=""/>
    <s v="5200_110"/>
    <s v="Other Personal Services On-Call"/>
    <n v="6000"/>
    <n v="0"/>
    <n v="6000"/>
    <n v="0"/>
    <n v="1221"/>
    <n v="4779"/>
    <n v="709.5"/>
    <x v="145"/>
  </r>
  <r>
    <x v="0"/>
    <s v="-"/>
    <x v="147"/>
    <x v="10"/>
    <s v="35"/>
    <s v="432"/>
    <s v=""/>
    <s v=""/>
    <s v="5200_115"/>
    <s v="Other Personal Services Other Compensation"/>
    <n v="922"/>
    <n v="0"/>
    <n v="922"/>
    <n v="0"/>
    <n v="1184.52"/>
    <n v="-262.52"/>
    <n v="417.62"/>
    <x v="145"/>
  </r>
  <r>
    <x v="0"/>
    <s v="-"/>
    <x v="147"/>
    <x v="10"/>
    <s v="35"/>
    <s v="432"/>
    <s v=""/>
    <s v=""/>
    <s v="5200_120"/>
    <s v="Other Personal Services Shift Differential"/>
    <n v="0"/>
    <n v="0"/>
    <n v="0"/>
    <n v="0"/>
    <n v="163.68"/>
    <n v="-163.68"/>
    <n v="29.02"/>
    <x v="145"/>
  </r>
  <r>
    <x v="0"/>
    <s v="-"/>
    <x v="147"/>
    <x v="10"/>
    <s v="35"/>
    <s v="432"/>
    <s v=""/>
    <s v=""/>
    <s v="5200_125"/>
    <s v="Other Personal Services Taxable Reimbursements"/>
    <n v="0"/>
    <n v="0"/>
    <n v="0"/>
    <n v="0"/>
    <n v="0"/>
    <n v="0"/>
    <n v="0"/>
    <x v="145"/>
  </r>
  <r>
    <x v="0"/>
    <s v="-"/>
    <x v="147"/>
    <x v="10"/>
    <s v="35"/>
    <s v="432"/>
    <s v=""/>
    <s v=""/>
    <s v="5200_130"/>
    <s v="Other Personal Services Allowance Taxable"/>
    <n v="100"/>
    <n v="0"/>
    <n v="100"/>
    <n v="0"/>
    <n v="300.3"/>
    <n v="-200.3"/>
    <n v="31.68"/>
    <x v="145"/>
  </r>
  <r>
    <x v="0"/>
    <s v="-"/>
    <x v="147"/>
    <x v="10"/>
    <s v="35"/>
    <s v="432"/>
    <s v=""/>
    <s v=""/>
    <s v="5400_100"/>
    <s v="Employee Benefits FICA"/>
    <n v="19400"/>
    <n v="0"/>
    <n v="19400"/>
    <n v="0"/>
    <n v="4177.59"/>
    <n v="15222.41"/>
    <n v="917.39"/>
    <x v="145"/>
  </r>
  <r>
    <x v="0"/>
    <s v="-"/>
    <x v="147"/>
    <x v="10"/>
    <s v="35"/>
    <s v="432"/>
    <s v=""/>
    <s v=""/>
    <s v="5400_105"/>
    <s v="Employee Benefits Unemployment Insurance"/>
    <n v="3500"/>
    <n v="0"/>
    <n v="3500"/>
    <n v="0"/>
    <n v="0"/>
    <n v="3500"/>
    <n v="0"/>
    <x v="145"/>
  </r>
  <r>
    <x v="0"/>
    <s v="-"/>
    <x v="147"/>
    <x v="10"/>
    <s v="35"/>
    <s v="432"/>
    <s v=""/>
    <s v=""/>
    <s v="5400_115"/>
    <s v="Employee Benefits Retirement B"/>
    <n v="26900"/>
    <n v="0"/>
    <n v="26900"/>
    <n v="0"/>
    <n v="5372.02"/>
    <n v="21527.98"/>
    <n v="1281.8399999999999"/>
    <x v="145"/>
  </r>
  <r>
    <x v="0"/>
    <s v="-"/>
    <x v="147"/>
    <x v="10"/>
    <s v="35"/>
    <s v="432"/>
    <s v=""/>
    <s v=""/>
    <s v="5400_120"/>
    <s v="Employee Benefits Workers Compensation"/>
    <n v="5820"/>
    <n v="0"/>
    <n v="5820"/>
    <n v="0"/>
    <n v="408.96"/>
    <n v="5411.04"/>
    <n v="68.16"/>
    <x v="145"/>
  </r>
  <r>
    <x v="0"/>
    <s v="-"/>
    <x v="147"/>
    <x v="10"/>
    <s v="35"/>
    <s v="432"/>
    <s v=""/>
    <s v=""/>
    <s v="5400_125"/>
    <s v="Employee Benefits Health Insurance"/>
    <n v="43700"/>
    <n v="0"/>
    <n v="43700"/>
    <n v="0"/>
    <n v="0"/>
    <n v="43700"/>
    <n v="0"/>
    <x v="145"/>
  </r>
  <r>
    <x v="0"/>
    <s v="-"/>
    <x v="147"/>
    <x v="10"/>
    <s v="35"/>
    <s v="432"/>
    <s v=""/>
    <s v=""/>
    <s v="5400_130"/>
    <s v="Employee Benefits Dental Insurance"/>
    <n v="3000"/>
    <n v="0"/>
    <n v="3000"/>
    <n v="0"/>
    <n v="485.98"/>
    <n v="2514.02"/>
    <n v="77.98"/>
    <x v="145"/>
  </r>
  <r>
    <x v="0"/>
    <s v="-"/>
    <x v="147"/>
    <x v="10"/>
    <s v="35"/>
    <s v="432"/>
    <s v=""/>
    <s v=""/>
    <s v="5400_135"/>
    <s v="Employee Benefits Life Insurance"/>
    <n v="670"/>
    <n v="0"/>
    <n v="670"/>
    <n v="0"/>
    <n v="306.62"/>
    <n v="363.38"/>
    <n v="58.34"/>
    <x v="145"/>
  </r>
  <r>
    <x v="0"/>
    <s v="-"/>
    <x v="147"/>
    <x v="10"/>
    <s v="35"/>
    <s v="432"/>
    <s v=""/>
    <s v=""/>
    <s v="6000"/>
    <s v="Office Supplies"/>
    <n v="450"/>
    <n v="0"/>
    <n v="450"/>
    <n v="0"/>
    <n v="0"/>
    <n v="450"/>
    <n v="0"/>
    <x v="145"/>
  </r>
  <r>
    <x v="0"/>
    <s v="-"/>
    <x v="147"/>
    <x v="10"/>
    <s v="35"/>
    <s v="432"/>
    <s v=""/>
    <s v=""/>
    <s v="6206"/>
    <s v="Custodian Supplies"/>
    <n v="4561"/>
    <n v="0"/>
    <n v="4561"/>
    <n v="0"/>
    <n v="566.09"/>
    <n v="3994.91"/>
    <n v="116.85"/>
    <x v="145"/>
  </r>
  <r>
    <x v="0"/>
    <s v="-"/>
    <x v="147"/>
    <x v="10"/>
    <s v="35"/>
    <s v="432"/>
    <s v=""/>
    <s v=""/>
    <s v="6208"/>
    <s v="Special Supplies"/>
    <n v="1100"/>
    <n v="0"/>
    <n v="1100"/>
    <n v="0"/>
    <n v="0"/>
    <n v="1100"/>
    <n v="0"/>
    <x v="145"/>
  </r>
  <r>
    <x v="0"/>
    <s v="-"/>
    <x v="147"/>
    <x v="10"/>
    <s v="35"/>
    <s v="432"/>
    <s v=""/>
    <s v=""/>
    <s v="6212"/>
    <s v="Fuel"/>
    <n v="15000"/>
    <n v="0"/>
    <n v="15000"/>
    <n v="0"/>
    <n v="0"/>
    <n v="15000"/>
    <n v="0"/>
    <x v="145"/>
  </r>
  <r>
    <x v="0"/>
    <s v="-"/>
    <x v="147"/>
    <x v="10"/>
    <s v="35"/>
    <s v="432"/>
    <s v=""/>
    <s v=""/>
    <s v="6214"/>
    <s v="Clothing And Uniforms"/>
    <n v="0"/>
    <n v="0"/>
    <n v="0"/>
    <n v="0"/>
    <n v="0"/>
    <n v="0"/>
    <n v="0"/>
    <x v="145"/>
  </r>
  <r>
    <x v="0"/>
    <s v="-"/>
    <x v="147"/>
    <x v="10"/>
    <s v="35"/>
    <s v="432"/>
    <s v=""/>
    <s v=""/>
    <s v="6216"/>
    <s v="Oil &amp; Grease &amp; Antifreeze"/>
    <n v="1500"/>
    <n v="0"/>
    <n v="1500"/>
    <n v="0"/>
    <n v="0"/>
    <n v="1500"/>
    <n v="0"/>
    <x v="145"/>
  </r>
  <r>
    <x v="0"/>
    <s v="-"/>
    <x v="147"/>
    <x v="10"/>
    <s v="35"/>
    <s v="432"/>
    <s v=""/>
    <s v=""/>
    <s v="6222"/>
    <s v="Runway De-Ice"/>
    <n v="60000"/>
    <n v="0"/>
    <n v="60000"/>
    <n v="0"/>
    <n v="0"/>
    <n v="60000"/>
    <n v="0"/>
    <x v="145"/>
  </r>
  <r>
    <x v="0"/>
    <s v="-"/>
    <x v="147"/>
    <x v="10"/>
    <s v="35"/>
    <s v="432"/>
    <s v=""/>
    <s v=""/>
    <s v="6300_105"/>
    <s v="Repair &amp; Maintenance Vehicle Maint Supplies"/>
    <n v="11000"/>
    <n v="0"/>
    <n v="11000"/>
    <n v="0"/>
    <n v="0"/>
    <n v="11000"/>
    <n v="0"/>
    <x v="145"/>
  </r>
  <r>
    <x v="0"/>
    <s v="-"/>
    <x v="147"/>
    <x v="10"/>
    <s v="35"/>
    <s v="432"/>
    <s v=""/>
    <s v=""/>
    <s v="6300_120"/>
    <s v="Repair &amp; Maintenance Tires"/>
    <n v="1600"/>
    <n v="0"/>
    <n v="1600"/>
    <n v="0"/>
    <n v="0"/>
    <n v="1600"/>
    <n v="0"/>
    <x v="145"/>
  </r>
  <r>
    <x v="0"/>
    <s v="-"/>
    <x v="147"/>
    <x v="10"/>
    <s v="35"/>
    <s v="432"/>
    <s v=""/>
    <s v=""/>
    <s v="6300_130"/>
    <s v="Repair &amp; Maintenance Construction Supplies"/>
    <n v="2500"/>
    <n v="0"/>
    <n v="2500"/>
    <n v="0"/>
    <n v="0"/>
    <n v="2500"/>
    <n v="0"/>
    <x v="145"/>
  </r>
  <r>
    <x v="0"/>
    <s v="-"/>
    <x v="147"/>
    <x v="10"/>
    <s v="35"/>
    <s v="432"/>
    <s v=""/>
    <s v=""/>
    <s v="6300_140"/>
    <s v="Repair &amp; Maintenance Salt"/>
    <n v="7050"/>
    <n v="0"/>
    <n v="7050"/>
    <n v="2679.8"/>
    <n v="320.2"/>
    <n v="4050"/>
    <n v="320.2"/>
    <x v="145"/>
  </r>
  <r>
    <x v="0"/>
    <s v="-"/>
    <x v="147"/>
    <x v="10"/>
    <s v="35"/>
    <s v="432"/>
    <s v=""/>
    <s v=""/>
    <s v="6300_170"/>
    <s v="Repair &amp; Maintenance Buildings"/>
    <n v="25000"/>
    <n v="0"/>
    <n v="25000"/>
    <n v="0"/>
    <n v="0"/>
    <n v="25000"/>
    <n v="0"/>
    <x v="145"/>
  </r>
  <r>
    <x v="0"/>
    <s v="-"/>
    <x v="147"/>
    <x v="10"/>
    <s v="35"/>
    <s v="432"/>
    <s v=""/>
    <s v=""/>
    <s v="6300_175"/>
    <s v="Repair &amp; Maintenance Landscape materials"/>
    <n v="800"/>
    <n v="0"/>
    <n v="800"/>
    <n v="0"/>
    <n v="0"/>
    <n v="800"/>
    <n v="0"/>
    <x v="145"/>
  </r>
  <r>
    <x v="0"/>
    <s v="-"/>
    <x v="147"/>
    <x v="10"/>
    <s v="35"/>
    <s v="432"/>
    <s v=""/>
    <s v=""/>
    <s v="6300_180"/>
    <s v="Repair &amp; Maintenance Asphalt"/>
    <n v="100"/>
    <n v="0"/>
    <n v="100"/>
    <n v="0"/>
    <n v="0"/>
    <n v="100"/>
    <n v="0"/>
    <x v="145"/>
  </r>
  <r>
    <x v="0"/>
    <s v="-"/>
    <x v="147"/>
    <x v="10"/>
    <s v="35"/>
    <s v="432"/>
    <s v=""/>
    <s v=""/>
    <s v="6400_100"/>
    <s v="Utilities Electricity"/>
    <n v="60600"/>
    <n v="-45000"/>
    <n v="15600"/>
    <n v="415.19"/>
    <n v="1636.66"/>
    <n v="13548.15"/>
    <n v="290.85000000000002"/>
    <x v="145"/>
  </r>
  <r>
    <x v="0"/>
    <s v="-"/>
    <x v="147"/>
    <x v="10"/>
    <s v="35"/>
    <s v="432"/>
    <s v=""/>
    <s v=""/>
    <s v="6400_105"/>
    <s v="Utilities Gas"/>
    <n v="2150"/>
    <n v="0"/>
    <n v="2150"/>
    <n v="237.62"/>
    <n v="363.52"/>
    <n v="1548.86"/>
    <n v="0"/>
    <x v="145"/>
  </r>
  <r>
    <x v="0"/>
    <s v="-"/>
    <x v="147"/>
    <x v="10"/>
    <s v="35"/>
    <s v="432"/>
    <s v=""/>
    <s v=""/>
    <s v="6400_115"/>
    <s v="Utilities Water/Wastewater"/>
    <n v="2000"/>
    <n v="0"/>
    <n v="2000"/>
    <n v="0"/>
    <n v="624.39"/>
    <n v="1375.61"/>
    <n v="0"/>
    <x v="145"/>
  </r>
  <r>
    <x v="0"/>
    <s v="-"/>
    <x v="147"/>
    <x v="10"/>
    <s v="35"/>
    <s v="432"/>
    <s v=""/>
    <s v=""/>
    <s v="6400_117"/>
    <s v="Utilities Stormwater"/>
    <n v="91000"/>
    <n v="0"/>
    <n v="91000"/>
    <n v="0"/>
    <n v="0"/>
    <n v="91000"/>
    <n v="0"/>
    <x v="145"/>
  </r>
  <r>
    <x v="0"/>
    <s v="-"/>
    <x v="147"/>
    <x v="10"/>
    <s v="35"/>
    <s v="432"/>
    <s v=""/>
    <s v=""/>
    <s v="6400_125"/>
    <s v="Utilities Telecommunications"/>
    <n v="640"/>
    <n v="0"/>
    <n v="640"/>
    <n v="303.81"/>
    <n v="171.83"/>
    <n v="164.36"/>
    <n v="43.19"/>
    <x v="145"/>
  </r>
  <r>
    <x v="0"/>
    <s v="-"/>
    <x v="147"/>
    <x v="10"/>
    <s v="35"/>
    <s v="432"/>
    <s v=""/>
    <s v=""/>
    <s v="6500_112"/>
    <s v="Professional and Consultant Services Audits"/>
    <n v="4000"/>
    <n v="0"/>
    <n v="4000"/>
    <n v="0"/>
    <n v="0"/>
    <n v="4000"/>
    <n v="0"/>
    <x v="145"/>
  </r>
  <r>
    <x v="0"/>
    <s v="-"/>
    <x v="147"/>
    <x v="10"/>
    <s v="35"/>
    <s v="432"/>
    <s v=""/>
    <s v=""/>
    <s v="6500_115"/>
    <s v="Professional and Consultant Services Legal/Arbitration"/>
    <n v="28571"/>
    <n v="0"/>
    <n v="28571"/>
    <n v="2185.5"/>
    <n v="12495.59"/>
    <n v="13889.91"/>
    <n v="1147"/>
    <x v="145"/>
  </r>
  <r>
    <x v="0"/>
    <s v="-"/>
    <x v="147"/>
    <x v="10"/>
    <s v="35"/>
    <s v="432"/>
    <s v=""/>
    <s v=""/>
    <s v="6500_118"/>
    <s v="Professional and Consultant Services Contractual Services"/>
    <n v="27500"/>
    <n v="0"/>
    <n v="27500"/>
    <n v="0"/>
    <n v="0"/>
    <n v="27500"/>
    <n v="0"/>
    <x v="145"/>
  </r>
  <r>
    <x v="0"/>
    <s v="-"/>
    <x v="147"/>
    <x v="10"/>
    <s v="35"/>
    <s v="432"/>
    <s v=""/>
    <s v=""/>
    <s v="6500_142"/>
    <s v="Professional and Consultant Services Marketing and Promotion"/>
    <n v="70000"/>
    <n v="0"/>
    <n v="70000"/>
    <n v="0"/>
    <n v="0"/>
    <n v="70000"/>
    <n v="0"/>
    <x v="145"/>
  </r>
  <r>
    <x v="0"/>
    <s v="-"/>
    <x v="147"/>
    <x v="10"/>
    <s v="35"/>
    <s v="432"/>
    <s v=""/>
    <s v=""/>
    <s v="6605"/>
    <s v="Radio Maintenance"/>
    <n v="1000"/>
    <n v="0"/>
    <n v="1000"/>
    <n v="0"/>
    <n v="0"/>
    <n v="1000"/>
    <n v="0"/>
    <x v="145"/>
  </r>
  <r>
    <x v="0"/>
    <s v="-"/>
    <x v="147"/>
    <x v="10"/>
    <s v="35"/>
    <s v="432"/>
    <s v=""/>
    <s v=""/>
    <s v="6610"/>
    <s v="Custodial Contracts"/>
    <n v="14762"/>
    <n v="1500"/>
    <n v="16262"/>
    <n v="8106.3"/>
    <n v="8106.25"/>
    <n v="49.45"/>
    <n v="1351.05"/>
    <x v="145"/>
  </r>
  <r>
    <x v="0"/>
    <s v="-"/>
    <x v="147"/>
    <x v="10"/>
    <s v="35"/>
    <s v="432"/>
    <s v=""/>
    <s v=""/>
    <s v="6615"/>
    <s v="Property Repairs"/>
    <n v="32143"/>
    <n v="0"/>
    <n v="32143"/>
    <n v="0"/>
    <n v="0"/>
    <n v="32143"/>
    <n v="0"/>
    <x v="145"/>
  </r>
  <r>
    <x v="0"/>
    <s v="-"/>
    <x v="147"/>
    <x v="10"/>
    <s v="35"/>
    <s v="432"/>
    <s v=""/>
    <s v=""/>
    <s v="6620"/>
    <s v="Contractual Vehicle Repair"/>
    <n v="750"/>
    <n v="0"/>
    <n v="750"/>
    <n v="0"/>
    <n v="0"/>
    <n v="750"/>
    <n v="0"/>
    <x v="145"/>
  </r>
  <r>
    <x v="0"/>
    <s v="-"/>
    <x v="147"/>
    <x v="10"/>
    <s v="35"/>
    <s v="432"/>
    <s v=""/>
    <s v=""/>
    <s v="6800_125"/>
    <s v="Fees for Services  Fees &amp; Permits"/>
    <n v="1500"/>
    <n v="0"/>
    <n v="1500"/>
    <n v="0"/>
    <n v="63"/>
    <n v="1437"/>
    <n v="0"/>
    <x v="145"/>
  </r>
  <r>
    <x v="0"/>
    <s v="-"/>
    <x v="147"/>
    <x v="10"/>
    <s v="35"/>
    <s v="432"/>
    <s v=""/>
    <s v=""/>
    <s v="7200_100"/>
    <s v="Rent/Lease Property"/>
    <n v="358000"/>
    <n v="0"/>
    <n v="358000"/>
    <n v="0"/>
    <n v="220249.98"/>
    <n v="137750.01999999999"/>
    <n v="36708.33"/>
    <x v="145"/>
  </r>
  <r>
    <x v="0"/>
    <s v="-"/>
    <x v="147"/>
    <x v="10"/>
    <s v="35"/>
    <s v="432"/>
    <s v=""/>
    <s v=""/>
    <s v="7230_100"/>
    <s v="Insurance Vehicle"/>
    <n v="3850"/>
    <n v="0"/>
    <n v="3850"/>
    <n v="0"/>
    <n v="0"/>
    <n v="3850"/>
    <n v="0"/>
    <x v="145"/>
  </r>
  <r>
    <x v="0"/>
    <s v="-"/>
    <x v="147"/>
    <x v="10"/>
    <s v="35"/>
    <s v="432"/>
    <s v=""/>
    <s v=""/>
    <s v="7230_105"/>
    <s v="Insurance General"/>
    <n v="10519"/>
    <n v="0"/>
    <n v="10519"/>
    <n v="0"/>
    <n v="5344.74"/>
    <n v="5174.26"/>
    <n v="890.79"/>
    <x v="145"/>
  </r>
  <r>
    <x v="0"/>
    <s v="-"/>
    <x v="147"/>
    <x v="10"/>
    <s v="35"/>
    <s v="432"/>
    <s v=""/>
    <s v=""/>
    <s v="7230_110"/>
    <s v="Insurance Airport Liability"/>
    <n v="6300"/>
    <n v="0"/>
    <n v="6300"/>
    <n v="0"/>
    <n v="0"/>
    <n v="6300"/>
    <n v="0"/>
    <x v="145"/>
  </r>
  <r>
    <x v="0"/>
    <s v="-"/>
    <x v="147"/>
    <x v="10"/>
    <s v="35"/>
    <s v="432"/>
    <s v=""/>
    <s v=""/>
    <s v="7230_112"/>
    <s v="Insurance Pollution"/>
    <n v="520"/>
    <n v="0"/>
    <n v="520"/>
    <n v="0"/>
    <n v="0"/>
    <n v="520"/>
    <n v="0"/>
    <x v="145"/>
  </r>
  <r>
    <x v="0"/>
    <s v="-"/>
    <x v="147"/>
    <x v="10"/>
    <s v="35"/>
    <s v="432"/>
    <s v=""/>
    <s v=""/>
    <s v="7312"/>
    <s v="Real Estate Taxes"/>
    <n v="160000"/>
    <n v="0"/>
    <n v="160000"/>
    <n v="0"/>
    <n v="79999.98"/>
    <n v="80000.02"/>
    <n v="13333.33"/>
    <x v="145"/>
  </r>
  <r>
    <x v="0"/>
    <s v="-"/>
    <x v="147"/>
    <x v="10"/>
    <s v="35"/>
    <s v="432"/>
    <s v=""/>
    <s v=""/>
    <s v="7400_110"/>
    <s v="Debt Service Principal Revenue Bonds "/>
    <n v="240817"/>
    <n v="0"/>
    <n v="240817"/>
    <n v="0"/>
    <n v="0"/>
    <n v="240817"/>
    <n v="0"/>
    <x v="145"/>
  </r>
  <r>
    <x v="0"/>
    <s v="-"/>
    <x v="147"/>
    <x v="10"/>
    <s v="35"/>
    <s v="432"/>
    <s v=""/>
    <s v=""/>
    <s v="7450_210"/>
    <s v="Debt Service Interest Revenue Bonds "/>
    <n v="0"/>
    <n v="0"/>
    <n v="0"/>
    <n v="0"/>
    <n v="18753.54"/>
    <n v="-18753.54"/>
    <n v="3125.59"/>
    <x v="145"/>
  </r>
  <r>
    <x v="0"/>
    <s v="-"/>
    <x v="147"/>
    <x v="10"/>
    <s v="35"/>
    <s v="432"/>
    <s v=""/>
    <s v=""/>
    <s v="8015"/>
    <s v="Indirect Fees"/>
    <n v="108100"/>
    <n v="0"/>
    <n v="108100"/>
    <n v="0"/>
    <n v="0"/>
    <n v="108100"/>
    <n v="0"/>
    <x v="145"/>
  </r>
  <r>
    <x v="0"/>
    <s v="-"/>
    <x v="147"/>
    <x v="10"/>
    <s v="35"/>
    <s v="432"/>
    <s v=""/>
    <s v=""/>
    <s v="8035"/>
    <s v="FAA - Airport Security"/>
    <n v="46906"/>
    <n v="0"/>
    <n v="46906"/>
    <n v="0"/>
    <n v="23452.98"/>
    <n v="23453.02"/>
    <n v="3908.83"/>
    <x v="145"/>
  </r>
  <r>
    <x v="0"/>
    <s v="-"/>
    <x v="147"/>
    <x v="10"/>
    <s v="35"/>
    <s v="432"/>
    <s v=""/>
    <s v=""/>
    <s v="8095"/>
    <s v="Interest On Pooled Cash"/>
    <n v="0"/>
    <n v="0"/>
    <n v="0"/>
    <n v="0"/>
    <n v="0"/>
    <n v="0"/>
    <n v="0"/>
    <x v="145"/>
  </r>
  <r>
    <x v="0"/>
    <s v="-"/>
    <x v="147"/>
    <x v="10"/>
    <s v="35"/>
    <s v="432"/>
    <s v=""/>
    <s v=""/>
    <s v="8135"/>
    <s v="Airport Security To Police"/>
    <n v="21630"/>
    <n v="0"/>
    <n v="21630"/>
    <n v="0"/>
    <n v="10815"/>
    <n v="10815"/>
    <n v="1802.5"/>
    <x v="145"/>
  </r>
  <r>
    <x v="0"/>
    <s v="-"/>
    <x v="147"/>
    <x v="10"/>
    <s v="35"/>
    <s v="432"/>
    <s v=""/>
    <s v=""/>
    <s v="9500_110"/>
    <s v="Capital Outlay Capital Expenditures"/>
    <n v="75000"/>
    <n v="0"/>
    <n v="75000"/>
    <n v="0"/>
    <n v="0"/>
    <n v="75000"/>
    <n v="0"/>
    <x v="145"/>
  </r>
  <r>
    <x v="0"/>
    <s v="-"/>
    <x v="148"/>
    <x v="10"/>
    <s v="35"/>
    <s v="433"/>
    <s v="600"/>
    <s v=""/>
    <s v="5000_100"/>
    <s v="Salaries and Wages Regular, Full Time"/>
    <n v="119831"/>
    <n v="0"/>
    <n v="119831"/>
    <n v="0"/>
    <n v="72005.570000000007"/>
    <n v="47825.43"/>
    <n v="12879.03"/>
    <x v="146"/>
  </r>
  <r>
    <x v="0"/>
    <s v="-"/>
    <x v="148"/>
    <x v="10"/>
    <s v="35"/>
    <s v="433"/>
    <s v="600"/>
    <s v=""/>
    <s v="5000_105"/>
    <s v="Salaries and Wages Limited Service"/>
    <n v="3840"/>
    <n v="0"/>
    <n v="3840"/>
    <n v="0"/>
    <n v="0"/>
    <n v="3840"/>
    <n v="0"/>
    <x v="146"/>
  </r>
  <r>
    <x v="0"/>
    <s v="-"/>
    <x v="148"/>
    <x v="10"/>
    <s v="35"/>
    <s v="433"/>
    <s v="600"/>
    <s v=""/>
    <s v="5000_110"/>
    <s v="Salaries and Wages Regular Part Time"/>
    <n v="0"/>
    <n v="0"/>
    <n v="0"/>
    <n v="0"/>
    <n v="9.84"/>
    <n v="-9.84"/>
    <n v="2.85"/>
    <x v="146"/>
  </r>
  <r>
    <x v="0"/>
    <s v="-"/>
    <x v="148"/>
    <x v="10"/>
    <s v="35"/>
    <s v="433"/>
    <s v="600"/>
    <s v=""/>
    <s v="5000_115"/>
    <s v="Salaries and Wages Seasonal/Temporary"/>
    <n v="0"/>
    <n v="0"/>
    <n v="0"/>
    <n v="0"/>
    <n v="0"/>
    <n v="0"/>
    <n v="0"/>
    <x v="146"/>
  </r>
  <r>
    <x v="0"/>
    <s v="-"/>
    <x v="148"/>
    <x v="10"/>
    <s v="35"/>
    <s v="433"/>
    <s v="600"/>
    <s v=""/>
    <s v="5100"/>
    <s v="Overtime"/>
    <n v="6800"/>
    <n v="0"/>
    <n v="6800"/>
    <n v="0"/>
    <n v="6867.66"/>
    <n v="-67.66"/>
    <n v="3094.64"/>
    <x v="146"/>
  </r>
  <r>
    <x v="0"/>
    <s v="-"/>
    <x v="148"/>
    <x v="10"/>
    <s v="35"/>
    <s v="433"/>
    <s v="600"/>
    <s v=""/>
    <s v="5200_110"/>
    <s v="Other Personal Services On-Call"/>
    <n v="1800"/>
    <n v="0"/>
    <n v="1800"/>
    <n v="0"/>
    <n v="2049"/>
    <n v="-249"/>
    <n v="1200"/>
    <x v="146"/>
  </r>
  <r>
    <x v="0"/>
    <s v="-"/>
    <x v="148"/>
    <x v="10"/>
    <s v="35"/>
    <s v="433"/>
    <s v="600"/>
    <s v=""/>
    <s v="5200_115"/>
    <s v="Other Personal Services Other Compensation"/>
    <n v="1843"/>
    <n v="0"/>
    <n v="1843"/>
    <n v="0"/>
    <n v="1803.01"/>
    <n v="39.99"/>
    <n v="595.61"/>
    <x v="146"/>
  </r>
  <r>
    <x v="0"/>
    <s v="-"/>
    <x v="148"/>
    <x v="10"/>
    <s v="35"/>
    <s v="433"/>
    <s v="600"/>
    <s v=""/>
    <s v="5200_120"/>
    <s v="Other Personal Services Shift Differential"/>
    <n v="0"/>
    <n v="0"/>
    <n v="0"/>
    <n v="0"/>
    <n v="163.08000000000001"/>
    <n v="-163.08000000000001"/>
    <n v="28.77"/>
    <x v="146"/>
  </r>
  <r>
    <x v="0"/>
    <s v="-"/>
    <x v="148"/>
    <x v="10"/>
    <s v="35"/>
    <s v="433"/>
    <s v="600"/>
    <s v=""/>
    <s v="5200_125"/>
    <s v="Other Personal Services Taxable Reimbursements"/>
    <n v="1000"/>
    <n v="0"/>
    <n v="1000"/>
    <n v="0"/>
    <n v="0"/>
    <n v="1000"/>
    <n v="0"/>
    <x v="146"/>
  </r>
  <r>
    <x v="0"/>
    <s v="-"/>
    <x v="148"/>
    <x v="10"/>
    <s v="35"/>
    <s v="433"/>
    <s v="600"/>
    <s v=""/>
    <s v="5200_130"/>
    <s v="Other Personal Services Allowance Taxable"/>
    <n v="150"/>
    <n v="0"/>
    <n v="150"/>
    <n v="0"/>
    <n v="376.4"/>
    <n v="-226.4"/>
    <n v="47.09"/>
    <x v="146"/>
  </r>
  <r>
    <x v="0"/>
    <s v="-"/>
    <x v="148"/>
    <x v="10"/>
    <s v="35"/>
    <s v="433"/>
    <s v="600"/>
    <s v=""/>
    <s v="5400_100"/>
    <s v="Employee Benefits FICA"/>
    <n v="9700"/>
    <n v="0"/>
    <n v="9700"/>
    <n v="0"/>
    <n v="6198.03"/>
    <n v="3501.97"/>
    <n v="1335.71"/>
    <x v="146"/>
  </r>
  <r>
    <x v="0"/>
    <s v="-"/>
    <x v="148"/>
    <x v="10"/>
    <s v="35"/>
    <s v="433"/>
    <s v="600"/>
    <s v=""/>
    <s v="5400_105"/>
    <s v="Employee Benefits Unemployment Insurance"/>
    <n v="1750"/>
    <n v="0"/>
    <n v="1750"/>
    <n v="0"/>
    <n v="0"/>
    <n v="1750"/>
    <n v="0"/>
    <x v="146"/>
  </r>
  <r>
    <x v="0"/>
    <s v="-"/>
    <x v="148"/>
    <x v="10"/>
    <s v="35"/>
    <s v="433"/>
    <s v="600"/>
    <s v=""/>
    <s v="5400_115"/>
    <s v="Employee Benefits Retirement B"/>
    <n v="13450"/>
    <n v="0"/>
    <n v="13450"/>
    <n v="0"/>
    <n v="6763.21"/>
    <n v="6686.79"/>
    <n v="1591.88"/>
    <x v="146"/>
  </r>
  <r>
    <x v="0"/>
    <s v="-"/>
    <x v="148"/>
    <x v="10"/>
    <s v="35"/>
    <s v="433"/>
    <s v="600"/>
    <s v=""/>
    <s v="5400_120"/>
    <s v="Employee Benefits Workers Compensation"/>
    <n v="2910"/>
    <n v="0"/>
    <n v="2910"/>
    <n v="0"/>
    <n v="408.96"/>
    <n v="2501.04"/>
    <n v="68.16"/>
    <x v="146"/>
  </r>
  <r>
    <x v="0"/>
    <s v="-"/>
    <x v="148"/>
    <x v="10"/>
    <s v="35"/>
    <s v="433"/>
    <s v="600"/>
    <s v=""/>
    <s v="5400_125"/>
    <s v="Employee Benefits Health Insurance"/>
    <n v="21850"/>
    <n v="0"/>
    <n v="21850"/>
    <n v="0"/>
    <n v="0"/>
    <n v="21850"/>
    <n v="0"/>
    <x v="146"/>
  </r>
  <r>
    <x v="0"/>
    <s v="-"/>
    <x v="148"/>
    <x v="10"/>
    <s v="35"/>
    <s v="433"/>
    <s v="600"/>
    <s v=""/>
    <s v="5400_130"/>
    <s v="Employee Benefits Dental Insurance"/>
    <n v="1500"/>
    <n v="0"/>
    <n v="1500"/>
    <n v="0"/>
    <n v="895.88"/>
    <n v="604.12"/>
    <n v="139.53"/>
    <x v="146"/>
  </r>
  <r>
    <x v="0"/>
    <s v="-"/>
    <x v="148"/>
    <x v="10"/>
    <s v="35"/>
    <s v="433"/>
    <s v="600"/>
    <s v=""/>
    <s v="5400_135"/>
    <s v="Employee Benefits Life Insurance"/>
    <n v="335"/>
    <n v="0"/>
    <n v="335"/>
    <n v="0"/>
    <n v="502.18"/>
    <n v="-167.18"/>
    <n v="92.32"/>
    <x v="146"/>
  </r>
  <r>
    <x v="0"/>
    <s v="-"/>
    <x v="148"/>
    <x v="10"/>
    <s v="35"/>
    <s v="433"/>
    <s v="600"/>
    <s v=""/>
    <s v="6000"/>
    <s v="Office Supplies"/>
    <n v="450"/>
    <n v="0"/>
    <n v="450"/>
    <n v="0"/>
    <n v="0"/>
    <n v="450"/>
    <n v="0"/>
    <x v="146"/>
  </r>
  <r>
    <x v="0"/>
    <s v="-"/>
    <x v="148"/>
    <x v="10"/>
    <s v="35"/>
    <s v="433"/>
    <s v="600"/>
    <s v=""/>
    <s v="6007"/>
    <s v="Shipping and Moving"/>
    <n v="1000"/>
    <n v="0"/>
    <n v="1000"/>
    <n v="80"/>
    <n v="0"/>
    <n v="920"/>
    <n v="0"/>
    <x v="146"/>
  </r>
  <r>
    <x v="0"/>
    <s v="-"/>
    <x v="148"/>
    <x v="10"/>
    <s v="35"/>
    <s v="433"/>
    <s v="600"/>
    <s v=""/>
    <s v="6010"/>
    <s v="Computer Equipment"/>
    <n v="0"/>
    <n v="0"/>
    <n v="0"/>
    <n v="0"/>
    <n v="0"/>
    <n v="0"/>
    <n v="0"/>
    <x v="146"/>
  </r>
  <r>
    <x v="0"/>
    <s v="-"/>
    <x v="148"/>
    <x v="10"/>
    <s v="35"/>
    <s v="433"/>
    <s v="600"/>
    <s v=""/>
    <s v="6017"/>
    <s v="Computer Licensing and Maint."/>
    <n v="5000"/>
    <n v="0"/>
    <n v="5000"/>
    <n v="0"/>
    <n v="0"/>
    <n v="5000"/>
    <n v="0"/>
    <x v="146"/>
  </r>
  <r>
    <x v="0"/>
    <s v="-"/>
    <x v="148"/>
    <x v="10"/>
    <s v="35"/>
    <s v="433"/>
    <s v="600"/>
    <s v=""/>
    <s v="6203"/>
    <s v="Dues/Subscriptions"/>
    <n v="1000"/>
    <n v="0"/>
    <n v="1000"/>
    <n v="0"/>
    <n v="0"/>
    <n v="1000"/>
    <n v="0"/>
    <x v="146"/>
  </r>
  <r>
    <x v="0"/>
    <s v="-"/>
    <x v="148"/>
    <x v="10"/>
    <s v="35"/>
    <s v="433"/>
    <s v="600"/>
    <s v=""/>
    <s v="6206"/>
    <s v="Custodian Supplies"/>
    <n v="4561"/>
    <n v="0"/>
    <n v="4561"/>
    <n v="0"/>
    <n v="566.11"/>
    <n v="3994.89"/>
    <n v="116.86"/>
    <x v="146"/>
  </r>
  <r>
    <x v="0"/>
    <s v="-"/>
    <x v="148"/>
    <x v="10"/>
    <s v="35"/>
    <s v="433"/>
    <s v="600"/>
    <s v=""/>
    <s v="6208"/>
    <s v="Special Supplies"/>
    <n v="1100"/>
    <n v="0"/>
    <n v="1100"/>
    <n v="0"/>
    <n v="0"/>
    <n v="1100"/>
    <n v="0"/>
    <x v="146"/>
  </r>
  <r>
    <x v="0"/>
    <s v="-"/>
    <x v="148"/>
    <x v="10"/>
    <s v="35"/>
    <s v="433"/>
    <s v="600"/>
    <s v=""/>
    <s v="6212"/>
    <s v="Fuel"/>
    <n v="7500"/>
    <n v="0"/>
    <n v="7500"/>
    <n v="0"/>
    <n v="0"/>
    <n v="7500"/>
    <n v="0"/>
    <x v="146"/>
  </r>
  <r>
    <x v="0"/>
    <s v="-"/>
    <x v="148"/>
    <x v="10"/>
    <s v="35"/>
    <s v="433"/>
    <s v="600"/>
    <s v=""/>
    <s v="6214"/>
    <s v="Clothing And Uniforms"/>
    <n v="1000"/>
    <n v="0"/>
    <n v="1000"/>
    <n v="0"/>
    <n v="0"/>
    <n v="1000"/>
    <n v="0"/>
    <x v="146"/>
  </r>
  <r>
    <x v="0"/>
    <s v="-"/>
    <x v="148"/>
    <x v="10"/>
    <s v="35"/>
    <s v="433"/>
    <s v="600"/>
    <s v=""/>
    <s v="6216"/>
    <s v="Oil &amp; Grease &amp; Antifreeze"/>
    <n v="750"/>
    <n v="0"/>
    <n v="750"/>
    <n v="0"/>
    <n v="0"/>
    <n v="750"/>
    <n v="0"/>
    <x v="146"/>
  </r>
  <r>
    <x v="0"/>
    <s v="-"/>
    <x v="148"/>
    <x v="10"/>
    <s v="35"/>
    <s v="433"/>
    <s v="600"/>
    <s v=""/>
    <s v="6300_100"/>
    <s v="Repair &amp; Maintenance Equipment  Parts"/>
    <n v="15000"/>
    <n v="0"/>
    <n v="15000"/>
    <n v="0"/>
    <n v="839.5"/>
    <n v="14160.5"/>
    <n v="0"/>
    <x v="146"/>
  </r>
  <r>
    <x v="0"/>
    <s v="-"/>
    <x v="148"/>
    <x v="10"/>
    <s v="35"/>
    <s v="433"/>
    <s v="600"/>
    <s v=""/>
    <s v="6300_105"/>
    <s v="Repair &amp; Maintenance Vehicle Maint Supplies"/>
    <n v="5500"/>
    <n v="0"/>
    <n v="5500"/>
    <n v="0"/>
    <n v="312.79000000000002"/>
    <n v="5187.21"/>
    <n v="77.25"/>
    <x v="146"/>
  </r>
  <r>
    <x v="0"/>
    <s v="-"/>
    <x v="148"/>
    <x v="10"/>
    <s v="35"/>
    <s v="433"/>
    <s v="600"/>
    <s v=""/>
    <s v="6300_115"/>
    <s v="Repair &amp; Maintenance Signs"/>
    <n v="5000"/>
    <n v="0"/>
    <n v="5000"/>
    <n v="0"/>
    <n v="0"/>
    <n v="5000"/>
    <n v="0"/>
    <x v="146"/>
  </r>
  <r>
    <x v="0"/>
    <s v="-"/>
    <x v="148"/>
    <x v="10"/>
    <s v="35"/>
    <s v="433"/>
    <s v="600"/>
    <s v=""/>
    <s v="6300_120"/>
    <s v="Repair &amp; Maintenance Tires"/>
    <n v="800"/>
    <n v="0"/>
    <n v="800"/>
    <n v="0"/>
    <n v="0"/>
    <n v="800"/>
    <n v="0"/>
    <x v="146"/>
  </r>
  <r>
    <x v="0"/>
    <s v="-"/>
    <x v="148"/>
    <x v="10"/>
    <s v="35"/>
    <s v="433"/>
    <s v="600"/>
    <s v=""/>
    <s v="6300_140"/>
    <s v="Repair &amp; Maintenance Salt"/>
    <n v="7050"/>
    <n v="0"/>
    <n v="7050"/>
    <n v="2679.8"/>
    <n v="320.2"/>
    <n v="4050"/>
    <n v="320.2"/>
    <x v="146"/>
  </r>
  <r>
    <x v="0"/>
    <s v="-"/>
    <x v="148"/>
    <x v="10"/>
    <s v="35"/>
    <s v="433"/>
    <s v="600"/>
    <s v=""/>
    <s v="6300_170"/>
    <s v="Repair &amp; Maintenance Buildings"/>
    <n v="10000"/>
    <n v="0"/>
    <n v="10000"/>
    <n v="0"/>
    <n v="3711"/>
    <n v="6289"/>
    <n v="0"/>
    <x v="146"/>
  </r>
  <r>
    <x v="0"/>
    <s v="-"/>
    <x v="148"/>
    <x v="10"/>
    <s v="35"/>
    <s v="433"/>
    <s v="600"/>
    <s v=""/>
    <s v="6400_100"/>
    <s v="Utilities Electricity"/>
    <n v="96960"/>
    <n v="0"/>
    <n v="96960"/>
    <n v="0"/>
    <n v="36840.800000000003"/>
    <n v="60119.199999999997"/>
    <n v="6542.41"/>
    <x v="146"/>
  </r>
  <r>
    <x v="0"/>
    <s v="-"/>
    <x v="148"/>
    <x v="10"/>
    <s v="35"/>
    <s v="433"/>
    <s v="600"/>
    <s v=""/>
    <s v="6400_105"/>
    <s v="Utilities Gas"/>
    <n v="34400"/>
    <n v="0"/>
    <n v="34400"/>
    <n v="7110.52"/>
    <n v="4332.7700000000004"/>
    <n v="22956.71"/>
    <n v="0"/>
    <x v="146"/>
  </r>
  <r>
    <x v="0"/>
    <s v="-"/>
    <x v="148"/>
    <x v="10"/>
    <s v="35"/>
    <s v="433"/>
    <s v="600"/>
    <s v=""/>
    <s v="6400_115"/>
    <s v="Utilities Water/Wastewater"/>
    <n v="5000"/>
    <n v="0"/>
    <n v="5000"/>
    <n v="0"/>
    <n v="4683.41"/>
    <n v="316.58999999999997"/>
    <n v="0"/>
    <x v="146"/>
  </r>
  <r>
    <x v="0"/>
    <s v="-"/>
    <x v="148"/>
    <x v="10"/>
    <s v="35"/>
    <s v="433"/>
    <s v="600"/>
    <s v=""/>
    <s v="6400_117"/>
    <s v="Utilities Stormwater"/>
    <n v="0"/>
    <n v="0"/>
    <n v="0"/>
    <n v="0"/>
    <n v="0"/>
    <n v="0"/>
    <n v="0"/>
    <x v="146"/>
  </r>
  <r>
    <x v="0"/>
    <s v="-"/>
    <x v="148"/>
    <x v="10"/>
    <s v="35"/>
    <s v="433"/>
    <s v="600"/>
    <s v=""/>
    <s v="6500_115"/>
    <s v="Professional and Consultant Services Legal/Arbitration"/>
    <n v="36735"/>
    <n v="0"/>
    <n v="36735"/>
    <n v="582.20000000000005"/>
    <n v="103.5"/>
    <n v="36049.300000000003"/>
    <n v="77.5"/>
    <x v="146"/>
  </r>
  <r>
    <x v="0"/>
    <s v="-"/>
    <x v="148"/>
    <x v="10"/>
    <s v="35"/>
    <s v="433"/>
    <s v="600"/>
    <s v=""/>
    <s v="6500_118"/>
    <s v="Professional and Consultant Services Contractual Services"/>
    <n v="13750"/>
    <n v="0"/>
    <n v="13750"/>
    <n v="0"/>
    <n v="0"/>
    <n v="13750"/>
    <n v="0"/>
    <x v="146"/>
  </r>
  <r>
    <x v="0"/>
    <s v="-"/>
    <x v="148"/>
    <x v="10"/>
    <s v="35"/>
    <s v="433"/>
    <s v="600"/>
    <s v=""/>
    <s v="6600"/>
    <s v="Maintenance Contracts"/>
    <n v="0"/>
    <n v="10000"/>
    <n v="10000"/>
    <n v="4424.4399999999996"/>
    <n v="318031.09999999998"/>
    <n v="-312455.53999999998"/>
    <n v="57390.61"/>
    <x v="146"/>
  </r>
  <r>
    <x v="0"/>
    <s v="-"/>
    <x v="148"/>
    <x v="10"/>
    <s v="35"/>
    <s v="433"/>
    <s v="600"/>
    <s v=""/>
    <s v="6605"/>
    <s v="Radio Maintenance"/>
    <n v="500"/>
    <n v="0"/>
    <n v="500"/>
    <n v="0"/>
    <n v="0"/>
    <n v="500"/>
    <n v="0"/>
    <x v="146"/>
  </r>
  <r>
    <x v="0"/>
    <s v="-"/>
    <x v="148"/>
    <x v="10"/>
    <s v="35"/>
    <s v="433"/>
    <s v="600"/>
    <s v=""/>
    <s v="6610"/>
    <s v="Custodial Contracts"/>
    <n v="9841"/>
    <n v="6500"/>
    <n v="16341"/>
    <n v="8106.3"/>
    <n v="8106.3"/>
    <n v="128.4"/>
    <n v="1351.05"/>
    <x v="146"/>
  </r>
  <r>
    <x v="0"/>
    <s v="-"/>
    <x v="148"/>
    <x v="10"/>
    <s v="35"/>
    <s v="433"/>
    <s v="600"/>
    <s v=""/>
    <s v="6615"/>
    <s v="Property Repairs"/>
    <n v="112500"/>
    <n v="0"/>
    <n v="112500"/>
    <n v="0"/>
    <n v="1380.01"/>
    <n v="111119.99"/>
    <n v="0"/>
    <x v="146"/>
  </r>
  <r>
    <x v="0"/>
    <s v="-"/>
    <x v="148"/>
    <x v="10"/>
    <s v="35"/>
    <s v="433"/>
    <s v="600"/>
    <s v=""/>
    <s v="6620"/>
    <s v="Contractual Vehicle Repair"/>
    <n v="750"/>
    <n v="0"/>
    <n v="750"/>
    <n v="0"/>
    <n v="0"/>
    <n v="750"/>
    <n v="0"/>
    <x v="146"/>
  </r>
  <r>
    <x v="0"/>
    <s v="-"/>
    <x v="148"/>
    <x v="10"/>
    <s v="35"/>
    <s v="433"/>
    <s v="600"/>
    <s v=""/>
    <s v="6625"/>
    <s v="Equipment Maintenance Repairs"/>
    <n v="20000"/>
    <n v="0"/>
    <n v="20000"/>
    <n v="205"/>
    <n v="5505.5"/>
    <n v="14289.5"/>
    <n v="1390"/>
    <x v="146"/>
  </r>
  <r>
    <x v="0"/>
    <s v="-"/>
    <x v="148"/>
    <x v="10"/>
    <s v="35"/>
    <s v="433"/>
    <s v="600"/>
    <s v=""/>
    <s v="6800_125"/>
    <s v="Fees for Services  Fees &amp; Permits"/>
    <n v="1500"/>
    <n v="0"/>
    <n v="1500"/>
    <n v="0"/>
    <n v="0"/>
    <n v="1500"/>
    <n v="0"/>
    <x v="146"/>
  </r>
  <r>
    <x v="0"/>
    <s v="-"/>
    <x v="148"/>
    <x v="10"/>
    <s v="35"/>
    <s v="433"/>
    <s v="600"/>
    <s v=""/>
    <s v="7200_115"/>
    <s v="Rent/Lease Equipment"/>
    <n v="10000"/>
    <n v="0"/>
    <n v="10000"/>
    <n v="0"/>
    <n v="0"/>
    <n v="10000"/>
    <n v="0"/>
    <x v="146"/>
  </r>
  <r>
    <x v="0"/>
    <s v="-"/>
    <x v="148"/>
    <x v="10"/>
    <s v="35"/>
    <s v="433"/>
    <s v="600"/>
    <s v=""/>
    <s v="7230_100"/>
    <s v="Insurance Vehicle"/>
    <n v="1925"/>
    <n v="0"/>
    <n v="1925"/>
    <n v="0"/>
    <n v="0"/>
    <n v="1925"/>
    <n v="0"/>
    <x v="146"/>
  </r>
  <r>
    <x v="0"/>
    <s v="-"/>
    <x v="148"/>
    <x v="10"/>
    <s v="35"/>
    <s v="433"/>
    <s v="600"/>
    <s v=""/>
    <s v="7303"/>
    <s v="Regulatory and Bank Fees"/>
    <n v="8000"/>
    <n v="0"/>
    <n v="8000"/>
    <n v="0"/>
    <n v="2500"/>
    <n v="5500"/>
    <n v="0"/>
    <x v="146"/>
  </r>
  <r>
    <x v="0"/>
    <s v="-"/>
    <x v="148"/>
    <x v="10"/>
    <s v="35"/>
    <s v="433"/>
    <s v="600"/>
    <s v=""/>
    <s v="7312"/>
    <s v="Real Estate Taxes"/>
    <n v="2000"/>
    <n v="0"/>
    <n v="2000"/>
    <n v="0"/>
    <n v="1000.02"/>
    <n v="999.98"/>
    <n v="166.67"/>
    <x v="146"/>
  </r>
  <r>
    <x v="0"/>
    <s v="-"/>
    <x v="148"/>
    <x v="10"/>
    <s v="35"/>
    <s v="433"/>
    <s v="600"/>
    <s v=""/>
    <s v="7400_110"/>
    <s v="Debt Service Principal Revenue Bonds "/>
    <n v="1479931"/>
    <n v="0"/>
    <n v="1479931"/>
    <n v="0"/>
    <n v="0"/>
    <n v="1479931"/>
    <n v="0"/>
    <x v="146"/>
  </r>
  <r>
    <x v="0"/>
    <s v="-"/>
    <x v="148"/>
    <x v="10"/>
    <s v="35"/>
    <s v="433"/>
    <s v="600"/>
    <s v=""/>
    <s v="7450_210"/>
    <s v="Debt Service Interest Revenue Bonds "/>
    <n v="0"/>
    <n v="0"/>
    <n v="0"/>
    <n v="0"/>
    <n v="491447.1"/>
    <n v="-491447.1"/>
    <n v="81907.850000000006"/>
    <x v="146"/>
  </r>
  <r>
    <x v="0"/>
    <s v="-"/>
    <x v="148"/>
    <x v="10"/>
    <s v="35"/>
    <s v="433"/>
    <s v="600"/>
    <s v=""/>
    <s v="8015"/>
    <s v="Indirect Fees"/>
    <n v="756700"/>
    <n v="0"/>
    <n v="756700"/>
    <n v="0"/>
    <n v="0"/>
    <n v="756700"/>
    <n v="0"/>
    <x v="146"/>
  </r>
  <r>
    <x v="0"/>
    <s v="-"/>
    <x v="148"/>
    <x v="10"/>
    <s v="35"/>
    <s v="433"/>
    <s v="600"/>
    <s v=""/>
    <s v="8035"/>
    <s v="FAA - Airport Security"/>
    <n v="7818"/>
    <n v="0"/>
    <n v="7818"/>
    <n v="0"/>
    <n v="3909"/>
    <n v="3909"/>
    <n v="651.5"/>
    <x v="146"/>
  </r>
  <r>
    <x v="0"/>
    <s v="-"/>
    <x v="148"/>
    <x v="10"/>
    <s v="35"/>
    <s v="433"/>
    <s v="600"/>
    <s v=""/>
    <s v="8095"/>
    <s v="Interest On Pooled Cash"/>
    <n v="0"/>
    <n v="0"/>
    <n v="0"/>
    <n v="0"/>
    <n v="0"/>
    <n v="0"/>
    <n v="0"/>
    <x v="146"/>
  </r>
  <r>
    <x v="0"/>
    <s v="-"/>
    <x v="148"/>
    <x v="10"/>
    <s v="35"/>
    <s v="433"/>
    <s v="600"/>
    <s v=""/>
    <s v="8135"/>
    <s v="Airport Security To Police"/>
    <n v="3605"/>
    <n v="0"/>
    <n v="3605"/>
    <n v="0"/>
    <n v="1802.52"/>
    <n v="1802.48"/>
    <n v="300.42"/>
    <x v="146"/>
  </r>
  <r>
    <x v="0"/>
    <s v="-"/>
    <x v="148"/>
    <x v="10"/>
    <s v="35"/>
    <s v="433"/>
    <s v="600"/>
    <s v=""/>
    <s v="9500_110"/>
    <s v="Capital Outlay Capital Expenditures"/>
    <n v="75000"/>
    <n v="0"/>
    <n v="75000"/>
    <n v="41043.03"/>
    <n v="12365.4"/>
    <n v="21591.57"/>
    <n v="0"/>
    <x v="146"/>
  </r>
  <r>
    <x v="0"/>
    <s v="-"/>
    <x v="149"/>
    <x v="10"/>
    <s v="35"/>
    <s v="433"/>
    <s v="601"/>
    <s v=""/>
    <s v="6400_100"/>
    <s v="Utilities Electricity"/>
    <n v="6060"/>
    <n v="0"/>
    <n v="6060"/>
    <n v="1816.81"/>
    <n v="2029.55"/>
    <n v="2213.64"/>
    <n v="398.66"/>
    <x v="147"/>
  </r>
  <r>
    <x v="0"/>
    <s v="-"/>
    <x v="149"/>
    <x v="10"/>
    <s v="35"/>
    <s v="433"/>
    <s v="601"/>
    <s v=""/>
    <s v="6400_105"/>
    <s v="Utilities Gas"/>
    <n v="2150"/>
    <n v="0"/>
    <n v="2150"/>
    <n v="695.69"/>
    <n v="243.26"/>
    <n v="1211.05"/>
    <n v="0"/>
    <x v="147"/>
  </r>
  <r>
    <x v="0"/>
    <s v="-"/>
    <x v="149"/>
    <x v="10"/>
    <s v="35"/>
    <s v="433"/>
    <s v="601"/>
    <s v=""/>
    <s v="6400_125"/>
    <s v="Utilities Telecommunications"/>
    <n v="640"/>
    <n v="0"/>
    <n v="640"/>
    <n v="0"/>
    <n v="0"/>
    <n v="640"/>
    <n v="0"/>
    <x v="147"/>
  </r>
  <r>
    <x v="0"/>
    <s v="-"/>
    <x v="149"/>
    <x v="10"/>
    <s v="35"/>
    <s v="433"/>
    <s v="601"/>
    <s v=""/>
    <s v="7200_115"/>
    <s v="Rent/Lease Equipment"/>
    <n v="1000"/>
    <n v="0"/>
    <n v="1000"/>
    <n v="24"/>
    <n v="60"/>
    <n v="916"/>
    <n v="0"/>
    <x v="147"/>
  </r>
  <r>
    <x v="0"/>
    <s v="-"/>
    <x v="149"/>
    <x v="10"/>
    <s v="35"/>
    <s v="433"/>
    <s v="601"/>
    <s v=""/>
    <s v="7303"/>
    <s v="Regulatory and Bank Fees"/>
    <n v="571"/>
    <n v="0"/>
    <n v="571"/>
    <n v="0"/>
    <n v="0"/>
    <n v="571"/>
    <n v="0"/>
    <x v="147"/>
  </r>
  <r>
    <x v="0"/>
    <s v="-"/>
    <x v="150"/>
    <x v="10"/>
    <s v="35"/>
    <s v="434"/>
    <s v=""/>
    <s v=""/>
    <s v="5000_100"/>
    <s v="Salaries and Wages Regular, Full Time"/>
    <n v="67319"/>
    <n v="0"/>
    <n v="67319"/>
    <n v="0"/>
    <n v="40246.019999999997"/>
    <n v="27072.98"/>
    <n v="7157.67"/>
    <x v="148"/>
  </r>
  <r>
    <x v="0"/>
    <s v="-"/>
    <x v="150"/>
    <x v="10"/>
    <s v="35"/>
    <s v="434"/>
    <s v=""/>
    <s v=""/>
    <s v="5000_105"/>
    <s v="Salaries and Wages Limited Service"/>
    <n v="10880"/>
    <n v="0"/>
    <n v="10880"/>
    <n v="0"/>
    <n v="0"/>
    <n v="10880"/>
    <n v="0"/>
    <x v="148"/>
  </r>
  <r>
    <x v="0"/>
    <s v="-"/>
    <x v="150"/>
    <x v="10"/>
    <s v="35"/>
    <s v="434"/>
    <s v=""/>
    <s v=""/>
    <s v="5000_110"/>
    <s v="Salaries and Wages Regular Part Time"/>
    <n v="0"/>
    <n v="0"/>
    <n v="0"/>
    <n v="0"/>
    <n v="420.06"/>
    <n v="-420.06"/>
    <n v="9.86"/>
    <x v="148"/>
  </r>
  <r>
    <x v="0"/>
    <s v="-"/>
    <x v="150"/>
    <x v="10"/>
    <s v="35"/>
    <s v="434"/>
    <s v=""/>
    <s v=""/>
    <s v="5000_115"/>
    <s v="Salaries and Wages Seasonal/Temporary"/>
    <n v="0"/>
    <n v="0"/>
    <n v="0"/>
    <n v="0"/>
    <n v="0"/>
    <n v="0"/>
    <n v="0"/>
    <x v="148"/>
  </r>
  <r>
    <x v="0"/>
    <s v="-"/>
    <x v="150"/>
    <x v="10"/>
    <s v="35"/>
    <s v="434"/>
    <s v=""/>
    <s v=""/>
    <s v="5100"/>
    <s v="Overtime"/>
    <n v="3400"/>
    <n v="0"/>
    <n v="3400"/>
    <n v="0"/>
    <n v="4965.63"/>
    <n v="-1565.63"/>
    <n v="2991.76"/>
    <x v="148"/>
  </r>
  <r>
    <x v="0"/>
    <s v="-"/>
    <x v="150"/>
    <x v="10"/>
    <s v="35"/>
    <s v="434"/>
    <s v=""/>
    <s v=""/>
    <s v="5200_110"/>
    <s v="Other Personal Services On-Call"/>
    <n v="1200"/>
    <n v="0"/>
    <n v="1200"/>
    <n v="0"/>
    <n v="1242"/>
    <n v="-42"/>
    <n v="804"/>
    <x v="148"/>
  </r>
  <r>
    <x v="0"/>
    <s v="-"/>
    <x v="150"/>
    <x v="10"/>
    <s v="35"/>
    <s v="434"/>
    <s v=""/>
    <s v=""/>
    <s v="5200_115"/>
    <s v="Other Personal Services Other Compensation"/>
    <n v="0"/>
    <n v="0"/>
    <n v="0"/>
    <n v="0"/>
    <n v="784.43"/>
    <n v="-784.43"/>
    <n v="289.75"/>
    <x v="148"/>
  </r>
  <r>
    <x v="0"/>
    <s v="-"/>
    <x v="150"/>
    <x v="10"/>
    <s v="35"/>
    <s v="434"/>
    <s v=""/>
    <s v=""/>
    <s v="5200_120"/>
    <s v="Other Personal Services Shift Differential"/>
    <n v="0"/>
    <n v="0"/>
    <n v="0"/>
    <n v="0"/>
    <n v="0"/>
    <n v="0"/>
    <n v="0"/>
    <x v="148"/>
  </r>
  <r>
    <x v="0"/>
    <s v="-"/>
    <x v="150"/>
    <x v="10"/>
    <s v="35"/>
    <s v="434"/>
    <s v=""/>
    <s v=""/>
    <s v="5200_125"/>
    <s v="Other Personal Services Taxable Reimbursements"/>
    <n v="0"/>
    <n v="0"/>
    <n v="0"/>
    <n v="0"/>
    <n v="0"/>
    <n v="0"/>
    <n v="0"/>
    <x v="148"/>
  </r>
  <r>
    <x v="0"/>
    <s v="-"/>
    <x v="150"/>
    <x v="10"/>
    <s v="35"/>
    <s v="434"/>
    <s v=""/>
    <s v=""/>
    <s v="5200_130"/>
    <s v="Other Personal Services Allowance Taxable"/>
    <n v="100"/>
    <n v="0"/>
    <n v="100"/>
    <n v="0"/>
    <n v="123.01"/>
    <n v="-23.01"/>
    <n v="22.11"/>
    <x v="148"/>
  </r>
  <r>
    <x v="0"/>
    <s v="-"/>
    <x v="150"/>
    <x v="10"/>
    <s v="35"/>
    <s v="434"/>
    <s v=""/>
    <s v=""/>
    <s v="5400_100"/>
    <s v="Employee Benefits FICA"/>
    <n v="0"/>
    <n v="0"/>
    <n v="0"/>
    <n v="0"/>
    <n v="3472.87"/>
    <n v="-3472.87"/>
    <n v="832.19"/>
    <x v="148"/>
  </r>
  <r>
    <x v="0"/>
    <s v="-"/>
    <x v="150"/>
    <x v="10"/>
    <s v="35"/>
    <s v="434"/>
    <s v=""/>
    <s v=""/>
    <s v="5400_115"/>
    <s v="Employee Benefits Retirement B"/>
    <n v="0"/>
    <n v="0"/>
    <n v="0"/>
    <n v="0"/>
    <n v="4020.5"/>
    <n v="-4020.5"/>
    <n v="941.03"/>
    <x v="148"/>
  </r>
  <r>
    <x v="0"/>
    <s v="-"/>
    <x v="150"/>
    <x v="10"/>
    <s v="35"/>
    <s v="434"/>
    <s v=""/>
    <s v=""/>
    <s v="5400_125"/>
    <s v="Employee Benefits Health Insurance"/>
    <n v="0"/>
    <n v="0"/>
    <n v="0"/>
    <n v="0"/>
    <n v="2383"/>
    <n v="-2383"/>
    <n v="366.64"/>
    <x v="148"/>
  </r>
  <r>
    <x v="0"/>
    <s v="-"/>
    <x v="150"/>
    <x v="10"/>
    <s v="35"/>
    <s v="434"/>
    <s v=""/>
    <s v=""/>
    <s v="5400_130"/>
    <s v="Employee Benefits Dental Insurance"/>
    <n v="0"/>
    <n v="0"/>
    <n v="0"/>
    <n v="0"/>
    <n v="521.37"/>
    <n v="-521.37"/>
    <n v="80.37"/>
    <x v="148"/>
  </r>
  <r>
    <x v="0"/>
    <s v="-"/>
    <x v="150"/>
    <x v="10"/>
    <s v="35"/>
    <s v="434"/>
    <s v=""/>
    <s v=""/>
    <s v="5400_135"/>
    <s v="Employee Benefits Life Insurance"/>
    <n v="0"/>
    <n v="0"/>
    <n v="0"/>
    <n v="0"/>
    <n v="248.86"/>
    <n v="-248.86"/>
    <n v="46.4"/>
    <x v="148"/>
  </r>
  <r>
    <x v="0"/>
    <s v="-"/>
    <x v="150"/>
    <x v="10"/>
    <s v="35"/>
    <s v="434"/>
    <s v=""/>
    <s v=""/>
    <s v="6206"/>
    <s v="Custodian Supplies"/>
    <n v="4561"/>
    <n v="0"/>
    <n v="4561"/>
    <n v="0"/>
    <n v="0"/>
    <n v="4561"/>
    <n v="0"/>
    <x v="148"/>
  </r>
  <r>
    <x v="0"/>
    <s v="-"/>
    <x v="150"/>
    <x v="10"/>
    <s v="35"/>
    <s v="434"/>
    <s v=""/>
    <s v=""/>
    <s v="6212"/>
    <s v="Fuel"/>
    <n v="7500"/>
    <n v="0"/>
    <n v="7500"/>
    <n v="0"/>
    <n v="0"/>
    <n v="7500"/>
    <n v="0"/>
    <x v="148"/>
  </r>
  <r>
    <x v="0"/>
    <s v="-"/>
    <x v="150"/>
    <x v="10"/>
    <s v="35"/>
    <s v="434"/>
    <s v=""/>
    <s v=""/>
    <s v="6216"/>
    <s v="Oil &amp; Grease &amp; Antifreeze"/>
    <n v="750"/>
    <n v="0"/>
    <n v="750"/>
    <n v="0"/>
    <n v="0"/>
    <n v="750"/>
    <n v="0"/>
    <x v="148"/>
  </r>
  <r>
    <x v="0"/>
    <s v="-"/>
    <x v="150"/>
    <x v="10"/>
    <s v="35"/>
    <s v="434"/>
    <s v=""/>
    <s v=""/>
    <s v="6300_105"/>
    <s v="Repair &amp; Maintenance Vehicle Maint Supplies"/>
    <n v="5500"/>
    <n v="0"/>
    <n v="5500"/>
    <n v="0"/>
    <n v="0"/>
    <n v="5500"/>
    <n v="0"/>
    <x v="148"/>
  </r>
  <r>
    <x v="0"/>
    <s v="-"/>
    <x v="150"/>
    <x v="10"/>
    <s v="35"/>
    <s v="434"/>
    <s v=""/>
    <s v=""/>
    <s v="6300_120"/>
    <s v="Repair &amp; Maintenance Tires"/>
    <n v="800"/>
    <n v="0"/>
    <n v="800"/>
    <n v="0"/>
    <n v="0"/>
    <n v="800"/>
    <n v="0"/>
    <x v="148"/>
  </r>
  <r>
    <x v="0"/>
    <s v="-"/>
    <x v="150"/>
    <x v="10"/>
    <s v="35"/>
    <s v="434"/>
    <s v=""/>
    <s v=""/>
    <s v="6300_130"/>
    <s v="Repair &amp; Maintenance Construction Supplies"/>
    <n v="1250"/>
    <n v="0"/>
    <n v="1250"/>
    <n v="0"/>
    <n v="0"/>
    <n v="1250"/>
    <n v="0"/>
    <x v="148"/>
  </r>
  <r>
    <x v="0"/>
    <s v="-"/>
    <x v="150"/>
    <x v="10"/>
    <s v="35"/>
    <s v="434"/>
    <s v=""/>
    <s v=""/>
    <s v="6300_140"/>
    <s v="Repair &amp; Maintenance Salt"/>
    <n v="2350"/>
    <n v="0"/>
    <n v="2350"/>
    <n v="893.27"/>
    <n v="106.73"/>
    <n v="1350"/>
    <n v="106.73"/>
    <x v="148"/>
  </r>
  <r>
    <x v="0"/>
    <s v="-"/>
    <x v="150"/>
    <x v="10"/>
    <s v="35"/>
    <s v="434"/>
    <s v=""/>
    <s v=""/>
    <s v="6300_165"/>
    <s v="Repair &amp; Maintenance Other Small Charges Not Capital"/>
    <n v="2000"/>
    <n v="0"/>
    <n v="2000"/>
    <n v="0"/>
    <n v="181.01"/>
    <n v="1818.99"/>
    <n v="0"/>
    <x v="148"/>
  </r>
  <r>
    <x v="0"/>
    <s v="-"/>
    <x v="150"/>
    <x v="10"/>
    <s v="35"/>
    <s v="434"/>
    <s v=""/>
    <s v=""/>
    <s v="6300_170"/>
    <s v="Repair &amp; Maintenance Buildings"/>
    <n v="7500"/>
    <n v="0"/>
    <n v="7500"/>
    <n v="0"/>
    <n v="1384.24"/>
    <n v="6115.76"/>
    <n v="0"/>
    <x v="148"/>
  </r>
  <r>
    <x v="0"/>
    <s v="-"/>
    <x v="150"/>
    <x v="10"/>
    <s v="35"/>
    <s v="434"/>
    <s v=""/>
    <s v=""/>
    <s v="6400_100"/>
    <s v="Utilities Electricity"/>
    <n v="0"/>
    <n v="20000"/>
    <n v="20000"/>
    <n v="2457.5300000000002"/>
    <n v="11394.9"/>
    <n v="6147.57"/>
    <n v="2462.38"/>
    <x v="148"/>
  </r>
  <r>
    <x v="0"/>
    <s v="-"/>
    <x v="150"/>
    <x v="10"/>
    <s v="35"/>
    <s v="434"/>
    <s v=""/>
    <s v=""/>
    <s v="6400_105"/>
    <s v="Utilities Gas"/>
    <n v="8600"/>
    <n v="0"/>
    <n v="8600"/>
    <n v="835.95"/>
    <n v="1126.56"/>
    <n v="6637.49"/>
    <n v="0"/>
    <x v="148"/>
  </r>
  <r>
    <x v="0"/>
    <s v="-"/>
    <x v="150"/>
    <x v="10"/>
    <s v="35"/>
    <s v="434"/>
    <s v=""/>
    <s v=""/>
    <s v="6400_115"/>
    <s v="Utilities Water/Wastewater"/>
    <n v="3000"/>
    <n v="0"/>
    <n v="3000"/>
    <n v="51.83"/>
    <n v="1782.31"/>
    <n v="1165.8599999999999"/>
    <n v="0"/>
    <x v="148"/>
  </r>
  <r>
    <x v="0"/>
    <s v="-"/>
    <x v="150"/>
    <x v="10"/>
    <s v="35"/>
    <s v="434"/>
    <s v=""/>
    <s v=""/>
    <s v="6400_117"/>
    <s v="Utilities Stormwater"/>
    <n v="0"/>
    <n v="0"/>
    <n v="0"/>
    <n v="0"/>
    <n v="0"/>
    <n v="0"/>
    <n v="0"/>
    <x v="148"/>
  </r>
  <r>
    <x v="0"/>
    <s v="-"/>
    <x v="150"/>
    <x v="10"/>
    <s v="35"/>
    <s v="434"/>
    <s v=""/>
    <s v=""/>
    <s v="6400_120"/>
    <s v="Utilities Rubbish Removal"/>
    <n v="433"/>
    <n v="0"/>
    <n v="433"/>
    <n v="0"/>
    <n v="0"/>
    <n v="433"/>
    <n v="0"/>
    <x v="148"/>
  </r>
  <r>
    <x v="0"/>
    <s v="-"/>
    <x v="150"/>
    <x v="10"/>
    <s v="35"/>
    <s v="434"/>
    <s v=""/>
    <s v=""/>
    <s v="6500_115"/>
    <s v="Professional and Consultant Services Legal/Arbitration"/>
    <n v="12245"/>
    <n v="0"/>
    <n v="12245"/>
    <n v="248"/>
    <n v="77.5"/>
    <n v="11919.5"/>
    <n v="0"/>
    <x v="148"/>
  </r>
  <r>
    <x v="0"/>
    <s v="-"/>
    <x v="150"/>
    <x v="10"/>
    <s v="35"/>
    <s v="434"/>
    <s v=""/>
    <s v=""/>
    <s v="6500_118"/>
    <s v="Professional and Consultant Services Contractual Services"/>
    <n v="27500"/>
    <n v="0"/>
    <n v="27500"/>
    <n v="13950"/>
    <n v="3280"/>
    <n v="10270"/>
    <n v="750"/>
    <x v="148"/>
  </r>
  <r>
    <x v="0"/>
    <s v="-"/>
    <x v="150"/>
    <x v="10"/>
    <s v="35"/>
    <s v="434"/>
    <s v=""/>
    <s v=""/>
    <s v="6605"/>
    <s v="Radio Maintenance"/>
    <n v="500"/>
    <n v="0"/>
    <n v="500"/>
    <n v="0"/>
    <n v="0"/>
    <n v="500"/>
    <n v="0"/>
    <x v="148"/>
  </r>
  <r>
    <x v="0"/>
    <s v="-"/>
    <x v="150"/>
    <x v="10"/>
    <s v="35"/>
    <s v="434"/>
    <s v=""/>
    <s v=""/>
    <s v="6615"/>
    <s v="Property Repairs"/>
    <n v="12054"/>
    <n v="0"/>
    <n v="12054"/>
    <n v="0"/>
    <n v="7694.8"/>
    <n v="4359.2"/>
    <n v="0"/>
    <x v="148"/>
  </r>
  <r>
    <x v="0"/>
    <s v="-"/>
    <x v="150"/>
    <x v="10"/>
    <s v="35"/>
    <s v="434"/>
    <s v=""/>
    <s v=""/>
    <s v="7200_115"/>
    <s v="Rent/Lease Equipment"/>
    <n v="2000"/>
    <n v="0"/>
    <n v="2000"/>
    <n v="42"/>
    <n v="80.5"/>
    <n v="1877.5"/>
    <n v="0"/>
    <x v="148"/>
  </r>
  <r>
    <x v="0"/>
    <s v="-"/>
    <x v="150"/>
    <x v="10"/>
    <s v="35"/>
    <s v="434"/>
    <s v=""/>
    <s v=""/>
    <s v="7230_100"/>
    <s v="Insurance Vehicle"/>
    <n v="1925"/>
    <n v="0"/>
    <n v="1925"/>
    <n v="0"/>
    <n v="0"/>
    <n v="1925"/>
    <n v="0"/>
    <x v="148"/>
  </r>
  <r>
    <x v="0"/>
    <s v="-"/>
    <x v="150"/>
    <x v="10"/>
    <s v="35"/>
    <s v="434"/>
    <s v=""/>
    <s v=""/>
    <s v="7312"/>
    <s v="Real Estate Taxes"/>
    <n v="392000"/>
    <n v="0"/>
    <n v="392000"/>
    <n v="0"/>
    <n v="210275.81"/>
    <n v="181724.19"/>
    <n v="35493.99"/>
    <x v="148"/>
  </r>
  <r>
    <x v="0"/>
    <s v="-"/>
    <x v="150"/>
    <x v="10"/>
    <s v="35"/>
    <s v="434"/>
    <s v=""/>
    <s v=""/>
    <s v="9500_110"/>
    <s v="Capital Outlay Capital Expenditures"/>
    <n v="0"/>
    <n v="0"/>
    <n v="0"/>
    <n v="0"/>
    <n v="0"/>
    <n v="0"/>
    <n v="0"/>
    <x v="148"/>
  </r>
  <r>
    <x v="0"/>
    <s v="-"/>
    <x v="151"/>
    <x v="11"/>
    <s v="35"/>
    <s v="700"/>
    <s v=""/>
    <s v=""/>
    <s v="9500_110"/>
    <s v="Capital Outlay Capital Expenditures"/>
    <n v="697558"/>
    <n v="0"/>
    <n v="697558"/>
    <n v="0"/>
    <n v="2810.73"/>
    <n v="694747.27"/>
    <n v="33.64"/>
    <x v="149"/>
  </r>
  <r>
    <x v="0"/>
    <s v="-"/>
    <x v="152"/>
    <x v="12"/>
    <s v="35"/>
    <s v="700"/>
    <s v=""/>
    <s v=""/>
    <s v="9500_110"/>
    <s v="Capital Outlay Capital Expenditures"/>
    <n v="582372"/>
    <n v="0"/>
    <n v="582372"/>
    <n v="0"/>
    <n v="0"/>
    <n v="582372"/>
    <n v="0"/>
    <x v="149"/>
  </r>
  <r>
    <x v="0"/>
    <s v="-"/>
    <x v="153"/>
    <x v="13"/>
    <s v="35"/>
    <s v="700"/>
    <s v=""/>
    <s v=""/>
    <s v="9500_110"/>
    <s v="Capital Outlay Capital Expenditures"/>
    <n v="4000"/>
    <n v="0"/>
    <n v="4000"/>
    <n v="0"/>
    <n v="0"/>
    <n v="4000"/>
    <n v="0"/>
    <x v="149"/>
  </r>
  <r>
    <x v="0"/>
    <s v="-"/>
    <x v="154"/>
    <x v="14"/>
    <s v="35"/>
    <s v="700"/>
    <s v=""/>
    <s v=""/>
    <s v="9500_110"/>
    <s v="Capital Outlay Capital Expenditures"/>
    <n v="729261"/>
    <n v="0"/>
    <n v="729261"/>
    <n v="0"/>
    <n v="0"/>
    <n v="729261"/>
    <n v="0"/>
    <x v="149"/>
  </r>
  <r>
    <x v="0"/>
    <s v="-"/>
    <x v="155"/>
    <x v="15"/>
    <s v="35"/>
    <s v="700"/>
    <s v=""/>
    <s v=""/>
    <s v="9500_110"/>
    <s v="Capital Outlay Capital Expenditures"/>
    <n v="918852"/>
    <n v="0"/>
    <n v="918852"/>
    <n v="0"/>
    <n v="0"/>
    <n v="918852"/>
    <n v="0"/>
    <x v="149"/>
  </r>
  <r>
    <x v="0"/>
    <s v="-"/>
    <x v="156"/>
    <x v="16"/>
    <s v="35"/>
    <s v="700"/>
    <s v=""/>
    <s v=""/>
    <s v="9500_110"/>
    <s v="Capital Outlay Capital Expenditures"/>
    <n v="468395"/>
    <n v="0"/>
    <n v="468395"/>
    <n v="0"/>
    <n v="717.08"/>
    <n v="467677.92"/>
    <n v="0"/>
    <x v="149"/>
  </r>
  <r>
    <x v="0"/>
    <s v="-"/>
    <x v="157"/>
    <x v="17"/>
    <s v="35"/>
    <s v="700"/>
    <s v=""/>
    <s v=""/>
    <s v="9500_110"/>
    <s v="Capital Outlay Capital Expenditures"/>
    <n v="304326"/>
    <n v="0"/>
    <n v="304326"/>
    <n v="0"/>
    <n v="0"/>
    <n v="304326"/>
    <n v="0"/>
    <x v="149"/>
  </r>
  <r>
    <x v="0"/>
    <s v="-"/>
    <x v="158"/>
    <x v="18"/>
    <s v="35"/>
    <s v="700"/>
    <s v=""/>
    <s v=""/>
    <s v="9500_110"/>
    <s v="Capital Outlay Capital Expenditures"/>
    <n v="109653"/>
    <n v="0"/>
    <n v="109653"/>
    <n v="35774.199999999997"/>
    <n v="59658.47"/>
    <n v="14220.33"/>
    <n v="0"/>
    <x v="149"/>
  </r>
  <r>
    <x v="0"/>
    <s v="-"/>
    <x v="159"/>
    <x v="19"/>
    <s v="35"/>
    <s v="700"/>
    <s v=""/>
    <s v=""/>
    <s v="9500_110"/>
    <s v="Capital Outlay Capital Expenditures"/>
    <n v="146755"/>
    <n v="0"/>
    <n v="146755"/>
    <n v="126673.94"/>
    <n v="15640"/>
    <n v="4441.0600000000004"/>
    <n v="2650"/>
    <x v="149"/>
  </r>
  <r>
    <x v="0"/>
    <s v="-"/>
    <x v="160"/>
    <x v="20"/>
    <s v="35"/>
    <s v="700"/>
    <s v=""/>
    <s v=""/>
    <s v="9500_110"/>
    <s v="Capital Outlay Capital Expenditures"/>
    <n v="64142"/>
    <n v="0"/>
    <n v="64142"/>
    <n v="38592.44"/>
    <n v="7146.5"/>
    <n v="18403.060000000001"/>
    <n v="107.87"/>
    <x v="149"/>
  </r>
  <r>
    <x v="0"/>
    <s v="-"/>
    <x v="161"/>
    <x v="21"/>
    <s v="35"/>
    <s v="700"/>
    <s v=""/>
    <s v=""/>
    <s v="7002"/>
    <s v="Interest Expense"/>
    <n v="0"/>
    <n v="0"/>
    <n v="0"/>
    <n v="0"/>
    <n v="9.92"/>
    <n v="-9.92"/>
    <n v="0"/>
    <x v="149"/>
  </r>
  <r>
    <x v="0"/>
    <s v="-"/>
    <x v="161"/>
    <x v="21"/>
    <s v="35"/>
    <s v="700"/>
    <s v=""/>
    <s v=""/>
    <s v="9500_110"/>
    <s v="Capital Outlay Capital Expenditures"/>
    <n v="2096789"/>
    <n v="0"/>
    <n v="2096789"/>
    <n v="103544.46"/>
    <n v="355602.84"/>
    <n v="1637641.7"/>
    <n v="12516.19"/>
    <x v="149"/>
  </r>
  <r>
    <x v="0"/>
    <s v="-"/>
    <x v="162"/>
    <x v="22"/>
    <s v="35"/>
    <s v="700"/>
    <s v=""/>
    <s v=""/>
    <s v="7002"/>
    <s v="Interest Expense"/>
    <n v="0"/>
    <n v="0"/>
    <n v="0"/>
    <n v="0"/>
    <n v="42.25"/>
    <n v="-42.25"/>
    <n v="0"/>
    <x v="149"/>
  </r>
  <r>
    <x v="0"/>
    <s v="-"/>
    <x v="162"/>
    <x v="22"/>
    <s v="35"/>
    <s v="700"/>
    <s v=""/>
    <s v=""/>
    <s v="9500_110"/>
    <s v="Capital Outlay Capital Expenditures"/>
    <n v="5554976"/>
    <n v="0"/>
    <n v="5554976"/>
    <n v="112734.32"/>
    <n v="1989864.96"/>
    <n v="3452376.72"/>
    <n v="77937.460000000006"/>
    <x v="149"/>
  </r>
  <r>
    <x v="0"/>
    <s v="-"/>
    <x v="163"/>
    <x v="23"/>
    <s v="35"/>
    <s v="700"/>
    <s v=""/>
    <s v=""/>
    <s v="9500_110"/>
    <s v="Capital Outlay Capital Expenditures"/>
    <n v="2785685"/>
    <n v="0"/>
    <n v="2785685"/>
    <n v="1185131.99"/>
    <n v="1509268.58"/>
    <n v="91284.43"/>
    <n v="1101358.69"/>
    <x v="149"/>
  </r>
  <r>
    <x v="0"/>
    <s v="-"/>
    <x v="164"/>
    <x v="24"/>
    <s v="35"/>
    <s v="700"/>
    <s v=""/>
    <s v=""/>
    <s v="9500_110"/>
    <s v="Capital Outlay Capital Expenditures"/>
    <n v="1190000"/>
    <n v="0"/>
    <n v="1190000"/>
    <n v="608402.18999999994"/>
    <n v="561836.93999999994"/>
    <n v="19760.87"/>
    <n v="35543.26"/>
    <x v="149"/>
  </r>
  <r>
    <x v="0"/>
    <s v="-"/>
    <x v="165"/>
    <x v="25"/>
    <s v="35"/>
    <s v="700"/>
    <s v=""/>
    <s v=""/>
    <s v="9500_110"/>
    <s v="Capital Outlay Capital Expenditures"/>
    <n v="203000"/>
    <n v="0"/>
    <n v="203000"/>
    <n v="153460"/>
    <n v="34035.96"/>
    <n v="15504.04"/>
    <n v="0"/>
    <x v="149"/>
  </r>
  <r>
    <x v="0"/>
    <s v="-"/>
    <x v="166"/>
    <x v="26"/>
    <s v="35"/>
    <s v="700"/>
    <s v=""/>
    <s v=""/>
    <s v="9500_110"/>
    <s v="Capital Outlay Capital Expenditures"/>
    <n v="1309835"/>
    <n v="0"/>
    <n v="1309835"/>
    <n v="62"/>
    <n v="5647.89"/>
    <n v="1304125.1100000001"/>
    <n v="0"/>
    <x v="149"/>
  </r>
  <r>
    <x v="0"/>
    <s v="-"/>
    <x v="167"/>
    <x v="27"/>
    <s v="35"/>
    <s v="700"/>
    <s v=""/>
    <s v=""/>
    <s v="9500_110"/>
    <s v="Capital Outlay Capital Expenditures"/>
    <n v="890795"/>
    <n v="0"/>
    <n v="890795"/>
    <n v="157432.37"/>
    <n v="329493.5"/>
    <n v="403869.13"/>
    <n v="52205.87"/>
    <x v="149"/>
  </r>
  <r>
    <x v="0"/>
    <s v="-"/>
    <x v="168"/>
    <x v="28"/>
    <s v="19"/>
    <s v="400"/>
    <s v="000"/>
    <s v=""/>
    <s v="5400_120"/>
    <s v="Employee Benefits Workers Compensation"/>
    <n v="45000"/>
    <n v="0"/>
    <n v="45000"/>
    <n v="0"/>
    <n v="20923.98"/>
    <n v="24076.02"/>
    <n v="3487.33"/>
    <x v="150"/>
  </r>
  <r>
    <x v="0"/>
    <s v="-"/>
    <x v="168"/>
    <x v="28"/>
    <s v="19"/>
    <s v="400"/>
    <s v="000"/>
    <s v=""/>
    <s v="5400_140"/>
    <s v="Employee Benefits Accrued Vac/Sick/Comp"/>
    <n v="0"/>
    <n v="0"/>
    <n v="0"/>
    <n v="0"/>
    <n v="0"/>
    <n v="0"/>
    <n v="0"/>
    <x v="150"/>
  </r>
  <r>
    <x v="0"/>
    <s v="-"/>
    <x v="168"/>
    <x v="28"/>
    <s v="19"/>
    <s v="400"/>
    <s v="000"/>
    <s v=""/>
    <s v="5400_144"/>
    <s v="Employee Benefits OPEB-Post Employment Benefit"/>
    <n v="0"/>
    <n v="0"/>
    <n v="0"/>
    <n v="0"/>
    <n v="0"/>
    <n v="0"/>
    <n v="0"/>
    <x v="150"/>
  </r>
  <r>
    <x v="0"/>
    <s v="-"/>
    <x v="168"/>
    <x v="28"/>
    <s v="19"/>
    <s v="400"/>
    <s v="000"/>
    <s v=""/>
    <s v="6000"/>
    <s v="Office Supplies"/>
    <n v="0"/>
    <n v="1500"/>
    <n v="1500"/>
    <n v="0"/>
    <n v="0"/>
    <n v="1500"/>
    <n v="0"/>
    <x v="150"/>
  </r>
  <r>
    <x v="0"/>
    <s v="-"/>
    <x v="168"/>
    <x v="28"/>
    <s v="19"/>
    <s v="400"/>
    <s v="000"/>
    <s v=""/>
    <s v="6010"/>
    <s v="Computer Equipment"/>
    <n v="3500"/>
    <n v="0"/>
    <n v="3500"/>
    <n v="0"/>
    <n v="1259"/>
    <n v="2241"/>
    <n v="0"/>
    <x v="150"/>
  </r>
  <r>
    <x v="0"/>
    <s v="-"/>
    <x v="168"/>
    <x v="28"/>
    <s v="19"/>
    <s v="400"/>
    <s v="000"/>
    <s v=""/>
    <s v="6015"/>
    <s v="Computer Software"/>
    <n v="500"/>
    <n v="0"/>
    <n v="500"/>
    <n v="21"/>
    <n v="329"/>
    <n v="150"/>
    <n v="0"/>
    <x v="150"/>
  </r>
  <r>
    <x v="0"/>
    <s v="-"/>
    <x v="168"/>
    <x v="28"/>
    <s v="19"/>
    <s v="400"/>
    <s v="000"/>
    <s v=""/>
    <s v="6017"/>
    <s v="Computer Licensing and Maint."/>
    <n v="3000"/>
    <n v="0"/>
    <n v="3000"/>
    <n v="0"/>
    <n v="548.89"/>
    <n v="2451.11"/>
    <n v="548.89"/>
    <x v="150"/>
  </r>
  <r>
    <x v="0"/>
    <s v="-"/>
    <x v="168"/>
    <x v="28"/>
    <s v="19"/>
    <s v="400"/>
    <s v="000"/>
    <s v=""/>
    <s v="6202"/>
    <s v="Printing/Copying/Paper Mgt"/>
    <n v="6200"/>
    <n v="-1500"/>
    <n v="4700"/>
    <n v="250"/>
    <n v="725.24"/>
    <n v="3724.76"/>
    <n v="215.95"/>
    <x v="150"/>
  </r>
  <r>
    <x v="0"/>
    <s v="-"/>
    <x v="168"/>
    <x v="28"/>
    <s v="19"/>
    <s v="400"/>
    <s v="000"/>
    <s v=""/>
    <s v="6350"/>
    <s v="Legal Notice &amp; Advertising"/>
    <n v="3000"/>
    <n v="0"/>
    <n v="3000"/>
    <n v="0"/>
    <n v="0"/>
    <n v="3000"/>
    <n v="0"/>
    <x v="150"/>
  </r>
  <r>
    <x v="0"/>
    <s v="-"/>
    <x v="168"/>
    <x v="28"/>
    <s v="19"/>
    <s v="400"/>
    <s v="000"/>
    <s v=""/>
    <s v="6400_105"/>
    <s v="Utilities Gas"/>
    <n v="38000"/>
    <n v="0"/>
    <n v="38000"/>
    <n v="0"/>
    <n v="7003.33"/>
    <n v="30996.67"/>
    <n v="4774.75"/>
    <x v="150"/>
  </r>
  <r>
    <x v="0"/>
    <s v="-"/>
    <x v="168"/>
    <x v="28"/>
    <s v="19"/>
    <s v="400"/>
    <s v="000"/>
    <s v=""/>
    <s v="6400_117"/>
    <s v="Utilities Stormwater"/>
    <n v="1890"/>
    <n v="0"/>
    <n v="1890"/>
    <n v="0"/>
    <n v="788.04"/>
    <n v="1101.96"/>
    <n v="131.34"/>
    <x v="150"/>
  </r>
  <r>
    <x v="0"/>
    <s v="-"/>
    <x v="168"/>
    <x v="28"/>
    <s v="19"/>
    <s v="400"/>
    <s v="000"/>
    <s v=""/>
    <s v="6400_120"/>
    <s v="Utilities Rubbish Removal"/>
    <n v="2000"/>
    <n v="0"/>
    <n v="2000"/>
    <n v="253.38"/>
    <n v="1186.6199999999999"/>
    <n v="560"/>
    <n v="238.91"/>
    <x v="150"/>
  </r>
  <r>
    <x v="0"/>
    <s v="-"/>
    <x v="168"/>
    <x v="28"/>
    <s v="19"/>
    <s v="400"/>
    <s v="000"/>
    <s v=""/>
    <s v="6400_125"/>
    <s v="Utilities Telecommunications"/>
    <n v="29000"/>
    <n v="0"/>
    <n v="29000"/>
    <n v="2841.5"/>
    <n v="19104.509999999998"/>
    <n v="7053.99"/>
    <n v="3176.09"/>
    <x v="150"/>
  </r>
  <r>
    <x v="0"/>
    <s v="-"/>
    <x v="168"/>
    <x v="28"/>
    <s v="19"/>
    <s v="400"/>
    <s v="000"/>
    <s v=""/>
    <s v="6400_127"/>
    <s v="Utilities Cellular Communications"/>
    <n v="6100"/>
    <n v="0"/>
    <n v="6100"/>
    <n v="0"/>
    <n v="0"/>
    <n v="6100"/>
    <n v="0"/>
    <x v="150"/>
  </r>
  <r>
    <x v="0"/>
    <s v="-"/>
    <x v="168"/>
    <x v="28"/>
    <s v="19"/>
    <s v="400"/>
    <s v="000"/>
    <s v=""/>
    <s v="6500_106"/>
    <s v="Professional and Consultant Services City Attorney"/>
    <n v="1500"/>
    <n v="0"/>
    <n v="1500"/>
    <n v="0"/>
    <n v="0"/>
    <n v="1500"/>
    <n v="0"/>
    <x v="150"/>
  </r>
  <r>
    <x v="0"/>
    <s v="-"/>
    <x v="168"/>
    <x v="28"/>
    <s v="19"/>
    <s v="400"/>
    <s v="000"/>
    <s v=""/>
    <s v="6500_112"/>
    <s v="Professional and Consultant Services Audits"/>
    <n v="12000"/>
    <n v="0"/>
    <n v="12000"/>
    <n v="0"/>
    <n v="0"/>
    <n v="12000"/>
    <n v="0"/>
    <x v="150"/>
  </r>
  <r>
    <x v="0"/>
    <s v="-"/>
    <x v="168"/>
    <x v="28"/>
    <s v="19"/>
    <s v="400"/>
    <s v="000"/>
    <s v=""/>
    <s v="6500_118"/>
    <s v="Professional and Consultant Services Contractual Services"/>
    <n v="24000"/>
    <n v="0"/>
    <n v="24000"/>
    <n v="3754.07"/>
    <n v="9605.0300000000007"/>
    <n v="10640.9"/>
    <n v="5360.15"/>
    <x v="150"/>
  </r>
  <r>
    <x v="0"/>
    <s v="-"/>
    <x v="168"/>
    <x v="28"/>
    <s v="19"/>
    <s v="400"/>
    <s v="000"/>
    <s v=""/>
    <s v="6500_142"/>
    <s v="Professional and Consultant Services Marketing and Promotion"/>
    <n v="1000"/>
    <n v="0"/>
    <n v="1000"/>
    <n v="0"/>
    <n v="0"/>
    <n v="1000"/>
    <n v="0"/>
    <x v="150"/>
  </r>
  <r>
    <x v="0"/>
    <s v="-"/>
    <x v="168"/>
    <x v="28"/>
    <s v="19"/>
    <s v="400"/>
    <s v="000"/>
    <s v=""/>
    <s v="6610"/>
    <s v="Custodial Contracts"/>
    <n v="5000"/>
    <n v="0"/>
    <n v="5000"/>
    <n v="3072"/>
    <n v="1536"/>
    <n v="392"/>
    <n v="1152"/>
    <x v="150"/>
  </r>
  <r>
    <x v="0"/>
    <s v="-"/>
    <x v="168"/>
    <x v="28"/>
    <s v="19"/>
    <s v="400"/>
    <s v="000"/>
    <s v=""/>
    <s v="6615"/>
    <s v="Property Repairs"/>
    <n v="13000"/>
    <n v="0"/>
    <n v="13000"/>
    <n v="560.5"/>
    <n v="9856.9500000000007"/>
    <n v="2582.5500000000002"/>
    <n v="69.849999999999994"/>
    <x v="150"/>
  </r>
  <r>
    <x v="0"/>
    <s v="-"/>
    <x v="168"/>
    <x v="28"/>
    <s v="19"/>
    <s v="400"/>
    <s v="000"/>
    <s v=""/>
    <s v="6700_100"/>
    <s v="Travel &amp; Training Education"/>
    <n v="2000"/>
    <n v="0"/>
    <n v="2000"/>
    <n v="0"/>
    <n v="80"/>
    <n v="1920"/>
    <n v="70"/>
    <x v="150"/>
  </r>
  <r>
    <x v="0"/>
    <s v="-"/>
    <x v="168"/>
    <x v="28"/>
    <s v="19"/>
    <s v="400"/>
    <s v="000"/>
    <s v=""/>
    <s v="6700_110"/>
    <s v="Travel &amp; Training Travel Expense"/>
    <n v="500"/>
    <n v="0"/>
    <n v="500"/>
    <n v="0"/>
    <n v="0"/>
    <n v="500"/>
    <n v="0"/>
    <x v="150"/>
  </r>
  <r>
    <x v="0"/>
    <s v="-"/>
    <x v="168"/>
    <x v="28"/>
    <s v="19"/>
    <s v="400"/>
    <s v="000"/>
    <s v=""/>
    <s v="6800_105"/>
    <s v="Fees for Services  BT Data Charges"/>
    <n v="0"/>
    <n v="0"/>
    <n v="0"/>
    <n v="0"/>
    <n v="0"/>
    <n v="0"/>
    <n v="0"/>
    <x v="150"/>
  </r>
  <r>
    <x v="0"/>
    <s v="-"/>
    <x v="168"/>
    <x v="28"/>
    <s v="19"/>
    <s v="400"/>
    <s v="000"/>
    <s v=""/>
    <s v="6800_170"/>
    <s v="Fees for Services  Engineering Services"/>
    <n v="44280"/>
    <n v="0"/>
    <n v="44280"/>
    <n v="0"/>
    <n v="4053.12"/>
    <n v="40226.879999999997"/>
    <n v="0"/>
    <x v="150"/>
  </r>
  <r>
    <x v="0"/>
    <s v="-"/>
    <x v="168"/>
    <x v="28"/>
    <s v="19"/>
    <s v="400"/>
    <s v="000"/>
    <s v=""/>
    <s v="7000"/>
    <s v="Bad Debt Expense"/>
    <n v="500"/>
    <n v="0"/>
    <n v="500"/>
    <n v="0"/>
    <n v="0"/>
    <n v="500"/>
    <n v="-893.65"/>
    <x v="150"/>
  </r>
  <r>
    <x v="0"/>
    <s v="-"/>
    <x v="168"/>
    <x v="28"/>
    <s v="19"/>
    <s v="400"/>
    <s v="000"/>
    <s v=""/>
    <s v="7010"/>
    <s v="Depreciation Expense"/>
    <n v="486892"/>
    <n v="0"/>
    <n v="486892"/>
    <n v="0"/>
    <n v="0"/>
    <n v="486892"/>
    <n v="0"/>
    <x v="150"/>
  </r>
  <r>
    <x v="0"/>
    <s v="-"/>
    <x v="168"/>
    <x v="28"/>
    <s v="19"/>
    <s v="400"/>
    <s v="000"/>
    <s v=""/>
    <s v="7230_105"/>
    <s v="Insurance General"/>
    <n v="60000"/>
    <n v="0"/>
    <n v="60000"/>
    <n v="0"/>
    <n v="42199.5"/>
    <n v="17800.5"/>
    <n v="7033.25"/>
    <x v="150"/>
  </r>
  <r>
    <x v="0"/>
    <s v="-"/>
    <x v="168"/>
    <x v="28"/>
    <s v="19"/>
    <s v="400"/>
    <s v="000"/>
    <s v=""/>
    <s v="7230_115"/>
    <s v="Insurance Claims and Expenses"/>
    <n v="1000"/>
    <n v="0"/>
    <n v="1000"/>
    <n v="0"/>
    <n v="0"/>
    <n v="1000"/>
    <n v="0"/>
    <x v="150"/>
  </r>
  <r>
    <x v="0"/>
    <s v="-"/>
    <x v="168"/>
    <x v="28"/>
    <s v="19"/>
    <s v="400"/>
    <s v="000"/>
    <s v=""/>
    <s v="7400_125"/>
    <s v="Debt Service Principal Notes Retired"/>
    <n v="104000"/>
    <n v="0"/>
    <n v="104000"/>
    <n v="0"/>
    <n v="29035.62"/>
    <n v="74964.38"/>
    <n v="2276.5"/>
    <x v="150"/>
  </r>
  <r>
    <x v="0"/>
    <s v="-"/>
    <x v="168"/>
    <x v="28"/>
    <s v="19"/>
    <s v="400"/>
    <s v="000"/>
    <s v=""/>
    <s v="7450_210"/>
    <s v="Debt Service Interest Revenue Bonds "/>
    <n v="0"/>
    <n v="0"/>
    <n v="0"/>
    <n v="0"/>
    <n v="0"/>
    <n v="0"/>
    <n v="0"/>
    <x v="150"/>
  </r>
  <r>
    <x v="0"/>
    <s v="-"/>
    <x v="168"/>
    <x v="28"/>
    <s v="19"/>
    <s v="400"/>
    <s v="000"/>
    <s v=""/>
    <s v="7450_225"/>
    <s v="Debt Service Interest Notes"/>
    <n v="14450"/>
    <n v="0"/>
    <n v="14450"/>
    <n v="0"/>
    <n v="965.01"/>
    <n v="13484.99"/>
    <n v="42.95"/>
    <x v="150"/>
  </r>
  <r>
    <x v="0"/>
    <s v="-"/>
    <x v="168"/>
    <x v="28"/>
    <s v="19"/>
    <s v="400"/>
    <s v="000"/>
    <s v=""/>
    <s v="8015"/>
    <s v="Indirect Fees"/>
    <n v="105000"/>
    <n v="0"/>
    <n v="105000"/>
    <n v="0"/>
    <n v="89738.46"/>
    <n v="15261.54"/>
    <n v="14956.41"/>
    <x v="150"/>
  </r>
  <r>
    <x v="0"/>
    <s v="-"/>
    <x v="168"/>
    <x v="28"/>
    <s v="19"/>
    <s v="400"/>
    <s v="000"/>
    <s v=""/>
    <s v="8016"/>
    <s v="Risk Management"/>
    <n v="2900"/>
    <n v="0"/>
    <n v="2900"/>
    <n v="0"/>
    <n v="0"/>
    <n v="2900"/>
    <n v="0"/>
    <x v="150"/>
  </r>
  <r>
    <x v="0"/>
    <s v="-"/>
    <x v="168"/>
    <x v="28"/>
    <s v="19"/>
    <s v="400"/>
    <s v="000"/>
    <s v=""/>
    <s v="8020"/>
    <s v="Franchise Fees"/>
    <n v="183610"/>
    <n v="0"/>
    <n v="183610"/>
    <n v="0"/>
    <n v="82116.429999999993"/>
    <n v="101493.57"/>
    <n v="0"/>
    <x v="150"/>
  </r>
  <r>
    <x v="0"/>
    <s v="-"/>
    <x v="168"/>
    <x v="28"/>
    <s v="19"/>
    <s v="400"/>
    <s v="000"/>
    <s v=""/>
    <s v="8030"/>
    <s v="Pilot Fees"/>
    <n v="380000"/>
    <n v="0"/>
    <n v="380000"/>
    <n v="0"/>
    <n v="0"/>
    <n v="380000"/>
    <n v="0"/>
    <x v="150"/>
  </r>
  <r>
    <x v="0"/>
    <s v="-"/>
    <x v="168"/>
    <x v="28"/>
    <s v="19"/>
    <s v="400"/>
    <s v="000"/>
    <s v=""/>
    <s v="8070"/>
    <s v="Dpw Adm Cost Allocation"/>
    <n v="63921"/>
    <n v="0"/>
    <n v="63921"/>
    <n v="0"/>
    <n v="31960.5"/>
    <n v="31960.5"/>
    <n v="5326.75"/>
    <x v="150"/>
  </r>
  <r>
    <x v="0"/>
    <s v="-"/>
    <x v="168"/>
    <x v="28"/>
    <s v="19"/>
    <s v="400"/>
    <s v="000"/>
    <s v=""/>
    <s v="8085"/>
    <s v="Payment in Lieu of Rent"/>
    <n v="32186"/>
    <n v="0"/>
    <n v="32186"/>
    <n v="0"/>
    <n v="16107.36"/>
    <n v="16078.64"/>
    <n v="2682.2"/>
    <x v="150"/>
  </r>
  <r>
    <x v="0"/>
    <s v="-"/>
    <x v="168"/>
    <x v="28"/>
    <s v="19"/>
    <s v="400"/>
    <s v="000"/>
    <s v=""/>
    <s v="8095"/>
    <s v="Interest On Pooled Cash"/>
    <n v="45000"/>
    <n v="0"/>
    <n v="45000"/>
    <n v="0"/>
    <n v="0"/>
    <n v="45000"/>
    <n v="0"/>
    <x v="150"/>
  </r>
  <r>
    <x v="0"/>
    <s v="-"/>
    <x v="169"/>
    <x v="28"/>
    <s v="19"/>
    <s v="400"/>
    <s v="410"/>
    <s v=""/>
    <s v="5000_100"/>
    <s v="Salaries and Wages Regular, Full Time"/>
    <n v="495160"/>
    <n v="0"/>
    <n v="495160"/>
    <n v="0"/>
    <n v="231711.49"/>
    <n v="263448.51"/>
    <n v="44758.27"/>
    <x v="151"/>
  </r>
  <r>
    <x v="0"/>
    <s v="-"/>
    <x v="169"/>
    <x v="28"/>
    <s v="19"/>
    <s v="400"/>
    <s v="410"/>
    <s v=""/>
    <s v="5100"/>
    <s v="Overtime"/>
    <n v="100000"/>
    <n v="0"/>
    <n v="100000"/>
    <n v="0"/>
    <n v="71088.41"/>
    <n v="28911.59"/>
    <n v="13502.58"/>
    <x v="151"/>
  </r>
  <r>
    <x v="0"/>
    <s v="-"/>
    <x v="169"/>
    <x v="28"/>
    <s v="19"/>
    <s v="400"/>
    <s v="410"/>
    <s v=""/>
    <s v="5200_110"/>
    <s v="Other Personal Services On-Call"/>
    <n v="0"/>
    <n v="0"/>
    <n v="0"/>
    <n v="0"/>
    <n v="0"/>
    <n v="0"/>
    <n v="0"/>
    <x v="151"/>
  </r>
  <r>
    <x v="0"/>
    <s v="-"/>
    <x v="169"/>
    <x v="28"/>
    <s v="19"/>
    <s v="400"/>
    <s v="410"/>
    <s v=""/>
    <s v="5200_115"/>
    <s v="Other Personal Services Other Compensation"/>
    <n v="41250"/>
    <n v="0"/>
    <n v="41250"/>
    <n v="0"/>
    <n v="24528.32"/>
    <n v="16721.68"/>
    <n v="7047.6"/>
    <x v="151"/>
  </r>
  <r>
    <x v="0"/>
    <s v="-"/>
    <x v="169"/>
    <x v="28"/>
    <s v="19"/>
    <s v="400"/>
    <s v="410"/>
    <s v=""/>
    <s v="5200_120"/>
    <s v="Other Personal Services Shift Differential"/>
    <n v="13000"/>
    <n v="0"/>
    <n v="13000"/>
    <n v="0"/>
    <n v="6493.79"/>
    <n v="6506.21"/>
    <n v="1220.01"/>
    <x v="151"/>
  </r>
  <r>
    <x v="0"/>
    <s v="-"/>
    <x v="169"/>
    <x v="28"/>
    <s v="19"/>
    <s v="400"/>
    <s v="410"/>
    <s v=""/>
    <s v="5200_130"/>
    <s v="Other Personal Services Allowance Taxable"/>
    <n v="0"/>
    <n v="3200"/>
    <n v="3200"/>
    <n v="0"/>
    <n v="3114"/>
    <n v="86"/>
    <n v="0"/>
    <x v="151"/>
  </r>
  <r>
    <x v="0"/>
    <s v="-"/>
    <x v="169"/>
    <x v="28"/>
    <s v="19"/>
    <s v="400"/>
    <s v="410"/>
    <s v=""/>
    <s v="5400_100"/>
    <s v="Employee Benefits FICA"/>
    <n v="49680"/>
    <n v="0"/>
    <n v="49680"/>
    <n v="0"/>
    <n v="25151.23"/>
    <n v="24528.77"/>
    <n v="4968.55"/>
    <x v="151"/>
  </r>
  <r>
    <x v="0"/>
    <s v="-"/>
    <x v="169"/>
    <x v="28"/>
    <s v="19"/>
    <s v="400"/>
    <s v="410"/>
    <s v=""/>
    <s v="5400_105"/>
    <s v="Employee Benefits Unemployment Insurance"/>
    <n v="0"/>
    <n v="0"/>
    <n v="0"/>
    <n v="0"/>
    <n v="0"/>
    <n v="0"/>
    <n v="0"/>
    <x v="151"/>
  </r>
  <r>
    <x v="0"/>
    <s v="-"/>
    <x v="169"/>
    <x v="28"/>
    <s v="19"/>
    <s v="400"/>
    <s v="410"/>
    <s v=""/>
    <s v="5400_115"/>
    <s v="Employee Benefits Retirement B"/>
    <n v="64370"/>
    <n v="0"/>
    <n v="64370"/>
    <n v="0"/>
    <n v="3790.17"/>
    <n v="60579.83"/>
    <n v="3790.17"/>
    <x v="151"/>
  </r>
  <r>
    <x v="0"/>
    <s v="-"/>
    <x v="169"/>
    <x v="28"/>
    <s v="19"/>
    <s v="400"/>
    <s v="410"/>
    <s v=""/>
    <s v="5400_125"/>
    <s v="Employee Benefits Health Insurance"/>
    <n v="120000"/>
    <n v="0"/>
    <n v="120000"/>
    <n v="0"/>
    <n v="0"/>
    <n v="120000"/>
    <n v="0"/>
    <x v="151"/>
  </r>
  <r>
    <x v="0"/>
    <s v="-"/>
    <x v="169"/>
    <x v="28"/>
    <s v="19"/>
    <s v="400"/>
    <s v="410"/>
    <s v=""/>
    <s v="5400_130"/>
    <s v="Employee Benefits Dental Insurance"/>
    <n v="7000"/>
    <n v="0"/>
    <n v="7000"/>
    <n v="0"/>
    <n v="3641.02"/>
    <n v="3358.98"/>
    <n v="595.53"/>
    <x v="151"/>
  </r>
  <r>
    <x v="0"/>
    <s v="-"/>
    <x v="169"/>
    <x v="28"/>
    <s v="19"/>
    <s v="400"/>
    <s v="410"/>
    <s v=""/>
    <s v="5400_135"/>
    <s v="Employee Benefits Life Insurance"/>
    <n v="900"/>
    <n v="0"/>
    <n v="900"/>
    <n v="0"/>
    <n v="1664.19"/>
    <n v="-764.19"/>
    <n v="319.69"/>
    <x v="151"/>
  </r>
  <r>
    <x v="0"/>
    <s v="-"/>
    <x v="169"/>
    <x v="28"/>
    <s v="19"/>
    <s v="400"/>
    <s v="410"/>
    <s v=""/>
    <s v="6200"/>
    <s v="Medical Fees And Supplies"/>
    <n v="1000"/>
    <n v="0"/>
    <n v="1000"/>
    <n v="249.6"/>
    <n v="320.39999999999998"/>
    <n v="430"/>
    <n v="0"/>
    <x v="151"/>
  </r>
  <r>
    <x v="0"/>
    <s v="-"/>
    <x v="169"/>
    <x v="28"/>
    <s v="19"/>
    <s v="400"/>
    <s v="410"/>
    <s v=""/>
    <s v="6203"/>
    <s v="Dues/Subscriptions"/>
    <n v="1500"/>
    <n v="1000"/>
    <n v="2500"/>
    <n v="70"/>
    <n v="1410"/>
    <n v="1020"/>
    <n v="600"/>
    <x v="151"/>
  </r>
  <r>
    <x v="0"/>
    <s v="-"/>
    <x v="169"/>
    <x v="28"/>
    <s v="19"/>
    <s v="400"/>
    <s v="410"/>
    <s v=""/>
    <s v="6206"/>
    <s v="Custodian Supplies"/>
    <n v="1000"/>
    <n v="2000"/>
    <n v="3000"/>
    <n v="269.60000000000002"/>
    <n v="630.4"/>
    <n v="2100"/>
    <n v="0"/>
    <x v="151"/>
  </r>
  <r>
    <x v="0"/>
    <s v="-"/>
    <x v="169"/>
    <x v="28"/>
    <s v="19"/>
    <s v="400"/>
    <s v="410"/>
    <s v=""/>
    <s v="6208"/>
    <s v="Special Supplies"/>
    <n v="12000"/>
    <n v="0"/>
    <n v="12000"/>
    <n v="946.01"/>
    <n v="5932.44"/>
    <n v="5121.55"/>
    <n v="805.99"/>
    <x v="151"/>
  </r>
  <r>
    <x v="0"/>
    <s v="-"/>
    <x v="169"/>
    <x v="28"/>
    <s v="19"/>
    <s v="400"/>
    <s v="410"/>
    <s v=""/>
    <s v="6210"/>
    <s v="Small Tools and Equipment"/>
    <n v="500"/>
    <n v="0"/>
    <n v="500"/>
    <n v="0"/>
    <n v="0"/>
    <n v="500"/>
    <n v="0"/>
    <x v="151"/>
  </r>
  <r>
    <x v="0"/>
    <s v="-"/>
    <x v="169"/>
    <x v="28"/>
    <s v="19"/>
    <s v="400"/>
    <s v="410"/>
    <s v=""/>
    <s v="6212"/>
    <s v="Fuel"/>
    <n v="3000"/>
    <n v="0"/>
    <n v="3000"/>
    <n v="0"/>
    <n v="1234.9100000000001"/>
    <n v="1765.09"/>
    <n v="165.65"/>
    <x v="151"/>
  </r>
  <r>
    <x v="0"/>
    <s v="-"/>
    <x v="169"/>
    <x v="28"/>
    <s v="19"/>
    <s v="400"/>
    <s v="410"/>
    <s v=""/>
    <s v="6214"/>
    <s v="Clothing And Uniforms"/>
    <n v="3900"/>
    <n v="-3200"/>
    <n v="700"/>
    <n v="0"/>
    <n v="326"/>
    <n v="374"/>
    <n v="0"/>
    <x v="151"/>
  </r>
  <r>
    <x v="0"/>
    <s v="-"/>
    <x v="169"/>
    <x v="28"/>
    <s v="19"/>
    <s v="400"/>
    <s v="410"/>
    <s v=""/>
    <s v="6220_105"/>
    <s v="Chemicals Polymer"/>
    <n v="79500"/>
    <n v="0"/>
    <n v="79500"/>
    <n v="0"/>
    <n v="52850"/>
    <n v="26650"/>
    <n v="0"/>
    <x v="151"/>
  </r>
  <r>
    <x v="0"/>
    <s v="-"/>
    <x v="169"/>
    <x v="28"/>
    <s v="19"/>
    <s v="400"/>
    <s v="410"/>
    <s v=""/>
    <s v="6220_110"/>
    <s v="Chemicals Chlorine / Hypochlorite"/>
    <n v="60000"/>
    <n v="0"/>
    <n v="60000"/>
    <n v="5820.06"/>
    <n v="13372.8"/>
    <n v="40807.14"/>
    <n v="4179.9399999999996"/>
    <x v="151"/>
  </r>
  <r>
    <x v="0"/>
    <s v="-"/>
    <x v="169"/>
    <x v="28"/>
    <s v="19"/>
    <s v="400"/>
    <s v="410"/>
    <s v=""/>
    <s v="6220_115"/>
    <s v="Chemicals Fluoride"/>
    <n v="27000"/>
    <n v="0"/>
    <n v="27000"/>
    <n v="5733.51"/>
    <n v="4866.49"/>
    <n v="16400"/>
    <n v="0"/>
    <x v="151"/>
  </r>
  <r>
    <x v="0"/>
    <s v="-"/>
    <x v="169"/>
    <x v="28"/>
    <s v="19"/>
    <s v="400"/>
    <s v="410"/>
    <s v=""/>
    <s v="6220_120"/>
    <s v="Chemicals Zinc Orthophosphate"/>
    <n v="41000"/>
    <n v="0"/>
    <n v="41000"/>
    <n v="12624.34"/>
    <n v="27063.66"/>
    <n v="1312"/>
    <n v="0"/>
    <x v="151"/>
  </r>
  <r>
    <x v="0"/>
    <s v="-"/>
    <x v="169"/>
    <x v="28"/>
    <s v="19"/>
    <s v="400"/>
    <s v="410"/>
    <s v=""/>
    <s v="6220_140"/>
    <s v="Chemicals Alum-Sodium Aluminate"/>
    <n v="18000"/>
    <n v="0"/>
    <n v="18000"/>
    <n v="7447"/>
    <n v="7553"/>
    <n v="3000"/>
    <n v="4060.36"/>
    <x v="151"/>
  </r>
  <r>
    <x v="0"/>
    <s v="-"/>
    <x v="169"/>
    <x v="28"/>
    <s v="19"/>
    <s v="400"/>
    <s v="410"/>
    <s v=""/>
    <s v="6300_100"/>
    <s v="Repair &amp; Maintenance Equipment  Parts"/>
    <n v="45000"/>
    <n v="0"/>
    <n v="45000"/>
    <n v="11132.58"/>
    <n v="27788.49"/>
    <n v="6078.93"/>
    <n v="6196.02"/>
    <x v="151"/>
  </r>
  <r>
    <x v="0"/>
    <s v="-"/>
    <x v="169"/>
    <x v="28"/>
    <s v="19"/>
    <s v="400"/>
    <s v="410"/>
    <s v=""/>
    <s v="6400_100"/>
    <s v="Utilities Electricity"/>
    <n v="470000"/>
    <n v="-3000"/>
    <n v="467000"/>
    <n v="11518.73"/>
    <n v="208116.8"/>
    <n v="247364.47"/>
    <n v="47298.97"/>
    <x v="151"/>
  </r>
  <r>
    <x v="0"/>
    <s v="-"/>
    <x v="169"/>
    <x v="28"/>
    <s v="19"/>
    <s v="400"/>
    <s v="410"/>
    <s v=""/>
    <s v="6400_127"/>
    <s v="Utilities Cellular Communications"/>
    <n v="100"/>
    <n v="0"/>
    <n v="100"/>
    <n v="0"/>
    <n v="0"/>
    <n v="100"/>
    <n v="0"/>
    <x v="151"/>
  </r>
  <r>
    <x v="0"/>
    <s v="-"/>
    <x v="169"/>
    <x v="28"/>
    <s v="19"/>
    <s v="400"/>
    <s v="410"/>
    <s v=""/>
    <s v="6500_118"/>
    <s v="Professional and Consultant Services Contractual Services"/>
    <n v="9400"/>
    <n v="0"/>
    <n v="9400"/>
    <n v="0"/>
    <n v="8916"/>
    <n v="484"/>
    <n v="385"/>
    <x v="151"/>
  </r>
  <r>
    <x v="0"/>
    <s v="-"/>
    <x v="169"/>
    <x v="28"/>
    <s v="19"/>
    <s v="400"/>
    <s v="410"/>
    <s v=""/>
    <s v="6500_154"/>
    <s v="Professional and Consultant Services Laboratory Analysis"/>
    <n v="25000"/>
    <n v="0"/>
    <n v="25000"/>
    <n v="5098"/>
    <n v="6856"/>
    <n v="13046"/>
    <n v="3530"/>
    <x v="151"/>
  </r>
  <r>
    <x v="0"/>
    <s v="-"/>
    <x v="169"/>
    <x v="28"/>
    <s v="19"/>
    <s v="400"/>
    <s v="410"/>
    <s v=""/>
    <s v="6700_100"/>
    <s v="Travel &amp; Training Education"/>
    <n v="3300"/>
    <n v="0"/>
    <n v="3300"/>
    <n v="1020"/>
    <n v="770"/>
    <n v="1510"/>
    <n v="595"/>
    <x v="151"/>
  </r>
  <r>
    <x v="0"/>
    <s v="-"/>
    <x v="169"/>
    <x v="28"/>
    <s v="19"/>
    <s v="400"/>
    <s v="410"/>
    <s v=""/>
    <s v="6700_110"/>
    <s v="Travel &amp; Training Travel Expense"/>
    <n v="1000"/>
    <n v="0"/>
    <n v="1000"/>
    <n v="0"/>
    <n v="0"/>
    <n v="1000"/>
    <n v="0"/>
    <x v="151"/>
  </r>
  <r>
    <x v="0"/>
    <s v="-"/>
    <x v="169"/>
    <x v="28"/>
    <s v="19"/>
    <s v="400"/>
    <s v="410"/>
    <s v=""/>
    <s v="6800_125"/>
    <s v="Fees for Services  Fees &amp; Permits"/>
    <n v="64000"/>
    <n v="0"/>
    <n v="64000"/>
    <n v="39096.92"/>
    <n v="13903.08"/>
    <n v="11000"/>
    <n v="13903.08"/>
    <x v="151"/>
  </r>
  <r>
    <x v="0"/>
    <s v="-"/>
    <x v="169"/>
    <x v="28"/>
    <s v="19"/>
    <s v="400"/>
    <s v="410"/>
    <s v=""/>
    <s v="8005"/>
    <s v="Vehicle/Equipment Repairs"/>
    <n v="1000"/>
    <n v="0"/>
    <n v="1000"/>
    <n v="0"/>
    <n v="1812.87"/>
    <n v="-812.87"/>
    <n v="164.87"/>
    <x v="151"/>
  </r>
  <r>
    <x v="0"/>
    <s v="-"/>
    <x v="169"/>
    <x v="28"/>
    <s v="19"/>
    <s v="400"/>
    <s v="410"/>
    <s v=""/>
    <s v="9500"/>
    <s v="Capital Outlay"/>
    <n v="30000"/>
    <n v="0"/>
    <n v="30000"/>
    <n v="11319"/>
    <n v="1670"/>
    <n v="17011"/>
    <n v="0"/>
    <x v="151"/>
  </r>
  <r>
    <x v="0"/>
    <s v="-"/>
    <x v="170"/>
    <x v="28"/>
    <s v="19"/>
    <s v="400"/>
    <s v="411"/>
    <s v=""/>
    <s v="5000_100"/>
    <s v="Salaries and Wages Regular, Full Time"/>
    <n v="401476"/>
    <n v="0"/>
    <n v="401476"/>
    <n v="0"/>
    <n v="179662.39"/>
    <n v="221813.61"/>
    <n v="55087.7"/>
    <x v="152"/>
  </r>
  <r>
    <x v="0"/>
    <s v="-"/>
    <x v="170"/>
    <x v="28"/>
    <s v="19"/>
    <s v="400"/>
    <s v="411"/>
    <s v=""/>
    <s v="5000_115"/>
    <s v="Salaries and Wages Seasonal/Temporary"/>
    <n v="11200"/>
    <n v="0"/>
    <n v="11200"/>
    <n v="0"/>
    <n v="8771"/>
    <n v="2429"/>
    <n v="1981"/>
    <x v="152"/>
  </r>
  <r>
    <x v="0"/>
    <s v="-"/>
    <x v="170"/>
    <x v="28"/>
    <s v="19"/>
    <s v="400"/>
    <s v="411"/>
    <s v=""/>
    <s v="5100"/>
    <s v="Overtime"/>
    <n v="55000"/>
    <n v="0"/>
    <n v="55000"/>
    <n v="0"/>
    <n v="18278.61"/>
    <n v="36721.39"/>
    <n v="2578.3000000000002"/>
    <x v="152"/>
  </r>
  <r>
    <x v="0"/>
    <s v="-"/>
    <x v="170"/>
    <x v="28"/>
    <s v="19"/>
    <s v="400"/>
    <s v="411"/>
    <s v=""/>
    <s v="5200_100"/>
    <s v="Other Personal Services Commissioned Wages"/>
    <n v="0"/>
    <n v="0"/>
    <n v="0"/>
    <n v="0"/>
    <n v="0"/>
    <n v="0"/>
    <n v="0"/>
    <x v="152"/>
  </r>
  <r>
    <x v="0"/>
    <s v="-"/>
    <x v="170"/>
    <x v="28"/>
    <s v="19"/>
    <s v="400"/>
    <s v="411"/>
    <s v=""/>
    <s v="5200_110"/>
    <s v="Other Personal Services On-Call"/>
    <n v="17000"/>
    <n v="0"/>
    <n v="17000"/>
    <n v="0"/>
    <n v="3060"/>
    <n v="13940"/>
    <n v="3060"/>
    <x v="152"/>
  </r>
  <r>
    <x v="0"/>
    <s v="-"/>
    <x v="170"/>
    <x v="28"/>
    <s v="19"/>
    <s v="400"/>
    <s v="411"/>
    <s v=""/>
    <s v="5200_115"/>
    <s v="Other Personal Services Other Compensation"/>
    <n v="3500"/>
    <n v="0"/>
    <n v="3500"/>
    <n v="0"/>
    <n v="2296.71"/>
    <n v="1203.29"/>
    <n v="726.05"/>
    <x v="152"/>
  </r>
  <r>
    <x v="0"/>
    <s v="-"/>
    <x v="170"/>
    <x v="28"/>
    <s v="19"/>
    <s v="400"/>
    <s v="411"/>
    <s v=""/>
    <s v="5200_130"/>
    <s v="Other Personal Services Allowance Taxable"/>
    <n v="0"/>
    <n v="0"/>
    <n v="0"/>
    <n v="0"/>
    <n v="1035.05"/>
    <n v="-1035.05"/>
    <n v="0"/>
    <x v="152"/>
  </r>
  <r>
    <x v="0"/>
    <s v="-"/>
    <x v="170"/>
    <x v="28"/>
    <s v="19"/>
    <s v="400"/>
    <s v="411"/>
    <s v=""/>
    <s v="5400_100"/>
    <s v="Employee Benefits FICA"/>
    <n v="37224"/>
    <n v="0"/>
    <n v="37224"/>
    <n v="0"/>
    <n v="15850.47"/>
    <n v="21373.53"/>
    <n v="4717.29"/>
    <x v="152"/>
  </r>
  <r>
    <x v="0"/>
    <s v="-"/>
    <x v="170"/>
    <x v="28"/>
    <s v="19"/>
    <s v="400"/>
    <s v="411"/>
    <s v=""/>
    <s v="5400_115"/>
    <s v="Employee Benefits Retirement B"/>
    <n v="51985"/>
    <n v="0"/>
    <n v="51985"/>
    <n v="0"/>
    <n v="21066.720000000001"/>
    <n v="30918.28"/>
    <n v="8158.58"/>
    <x v="152"/>
  </r>
  <r>
    <x v="0"/>
    <s v="-"/>
    <x v="170"/>
    <x v="28"/>
    <s v="19"/>
    <s v="400"/>
    <s v="411"/>
    <s v=""/>
    <s v="5400_125"/>
    <s v="Employee Benefits Health Insurance"/>
    <n v="96000"/>
    <n v="0"/>
    <n v="96000"/>
    <n v="0"/>
    <n v="0"/>
    <n v="96000"/>
    <n v="0"/>
    <x v="152"/>
  </r>
  <r>
    <x v="0"/>
    <s v="-"/>
    <x v="170"/>
    <x v="28"/>
    <s v="19"/>
    <s v="400"/>
    <s v="411"/>
    <s v=""/>
    <s v="5400_130"/>
    <s v="Employee Benefits Dental Insurance"/>
    <n v="5050"/>
    <n v="0"/>
    <n v="5050"/>
    <n v="0"/>
    <n v="2409.86"/>
    <n v="2640.14"/>
    <n v="454.31"/>
    <x v="152"/>
  </r>
  <r>
    <x v="0"/>
    <s v="-"/>
    <x v="170"/>
    <x v="28"/>
    <s v="19"/>
    <s v="400"/>
    <s v="411"/>
    <s v=""/>
    <s v="5400_135"/>
    <s v="Employee Benefits Life Insurance"/>
    <n v="820"/>
    <n v="0"/>
    <n v="820"/>
    <n v="0"/>
    <n v="1522.71"/>
    <n v="-702.71"/>
    <n v="416.71"/>
    <x v="152"/>
  </r>
  <r>
    <x v="0"/>
    <s v="-"/>
    <x v="170"/>
    <x v="28"/>
    <s v="19"/>
    <s v="400"/>
    <s v="411"/>
    <s v=""/>
    <s v="5400_145"/>
    <s v="Employee Benefits Employee Parking"/>
    <n v="0"/>
    <n v="0"/>
    <n v="0"/>
    <n v="0"/>
    <n v="148"/>
    <n v="-148"/>
    <n v="0"/>
    <x v="152"/>
  </r>
  <r>
    <x v="0"/>
    <s v="-"/>
    <x v="170"/>
    <x v="28"/>
    <s v="19"/>
    <s v="400"/>
    <s v="411"/>
    <s v=""/>
    <s v="6210"/>
    <s v="Small Tools and Equipment"/>
    <n v="23000"/>
    <n v="0"/>
    <n v="23000"/>
    <n v="5082.4399999999996"/>
    <n v="9768.5400000000009"/>
    <n v="8149.02"/>
    <n v="6882.63"/>
    <x v="152"/>
  </r>
  <r>
    <x v="0"/>
    <s v="-"/>
    <x v="170"/>
    <x v="28"/>
    <s v="19"/>
    <s v="400"/>
    <s v="411"/>
    <s v=""/>
    <s v="6211_110"/>
    <s v="Specialized Equipment Safety Equipment"/>
    <n v="4000"/>
    <n v="0"/>
    <n v="4000"/>
    <n v="963.74"/>
    <n v="1020.63"/>
    <n v="2015.63"/>
    <n v="286.26"/>
    <x v="152"/>
  </r>
  <r>
    <x v="0"/>
    <s v="-"/>
    <x v="170"/>
    <x v="28"/>
    <s v="19"/>
    <s v="400"/>
    <s v="411"/>
    <s v=""/>
    <s v="6212"/>
    <s v="Fuel"/>
    <n v="40000"/>
    <n v="0"/>
    <n v="40000"/>
    <n v="0"/>
    <n v="18407.41"/>
    <n v="21592.59"/>
    <n v="3022.59"/>
    <x v="152"/>
  </r>
  <r>
    <x v="0"/>
    <s v="-"/>
    <x v="170"/>
    <x v="28"/>
    <s v="19"/>
    <s v="400"/>
    <s v="411"/>
    <s v=""/>
    <s v="6214"/>
    <s v="Clothing And Uniforms"/>
    <n v="4200"/>
    <n v="0"/>
    <n v="4200"/>
    <n v="0"/>
    <n v="1882.44"/>
    <n v="2317.56"/>
    <n v="-36"/>
    <x v="152"/>
  </r>
  <r>
    <x v="0"/>
    <s v="-"/>
    <x v="170"/>
    <x v="28"/>
    <s v="19"/>
    <s v="400"/>
    <s v="411"/>
    <s v=""/>
    <s v="6300_100"/>
    <s v="Repair &amp; Maintenance Equipment  Parts"/>
    <n v="0"/>
    <n v="0"/>
    <n v="0"/>
    <n v="0"/>
    <n v="0"/>
    <n v="0"/>
    <n v="0"/>
    <x v="152"/>
  </r>
  <r>
    <x v="0"/>
    <s v="-"/>
    <x v="170"/>
    <x v="28"/>
    <s v="19"/>
    <s v="400"/>
    <s v="411"/>
    <s v=""/>
    <s v="6300_145"/>
    <s v="Repair &amp; Maintenance Concrete"/>
    <n v="0"/>
    <n v="0"/>
    <n v="0"/>
    <n v="0"/>
    <n v="0"/>
    <n v="0"/>
    <n v="0"/>
    <x v="152"/>
  </r>
  <r>
    <x v="0"/>
    <s v="-"/>
    <x v="170"/>
    <x v="28"/>
    <s v="19"/>
    <s v="400"/>
    <s v="411"/>
    <s v=""/>
    <s v="6300_150"/>
    <s v="Repair &amp; Maintenance Water Services"/>
    <n v="50000"/>
    <n v="0"/>
    <n v="50000"/>
    <n v="4647.16"/>
    <n v="30194.77"/>
    <n v="15158.07"/>
    <n v="4545.6099999999997"/>
    <x v="152"/>
  </r>
  <r>
    <x v="0"/>
    <s v="-"/>
    <x v="170"/>
    <x v="28"/>
    <s v="19"/>
    <s v="400"/>
    <s v="411"/>
    <s v=""/>
    <s v="6300_155"/>
    <s v="Repair &amp; Maintenance Hydrants"/>
    <n v="15000"/>
    <n v="0"/>
    <n v="15000"/>
    <n v="63"/>
    <n v="7214.61"/>
    <n v="7722.39"/>
    <n v="1328.46"/>
    <x v="152"/>
  </r>
  <r>
    <x v="0"/>
    <s v="-"/>
    <x v="170"/>
    <x v="28"/>
    <s v="19"/>
    <s v="400"/>
    <s v="411"/>
    <s v=""/>
    <s v="6300_160"/>
    <s v="Repair &amp; Maintenance Water Mains"/>
    <n v="85000"/>
    <n v="0"/>
    <n v="85000"/>
    <n v="259.68"/>
    <n v="48239.63"/>
    <n v="36500.69"/>
    <n v="12177.48"/>
    <x v="152"/>
  </r>
  <r>
    <x v="0"/>
    <s v="-"/>
    <x v="170"/>
    <x v="28"/>
    <s v="19"/>
    <s v="400"/>
    <s v="411"/>
    <s v=""/>
    <s v="6300_175"/>
    <s v="Repair &amp; Maintenance Landscape materials"/>
    <n v="58000"/>
    <n v="0"/>
    <n v="58000"/>
    <n v="924.1"/>
    <n v="41060.01"/>
    <n v="16015.89"/>
    <n v="4616.3100000000004"/>
    <x v="152"/>
  </r>
  <r>
    <x v="0"/>
    <s v="-"/>
    <x v="170"/>
    <x v="28"/>
    <s v="19"/>
    <s v="400"/>
    <s v="411"/>
    <s v=""/>
    <s v="6300_180"/>
    <s v="Repair &amp; Maintenance Asphalt"/>
    <n v="25000"/>
    <n v="25000"/>
    <n v="50000"/>
    <n v="0"/>
    <n v="34069.730000000003"/>
    <n v="15930.27"/>
    <n v="11532.1"/>
    <x v="152"/>
  </r>
  <r>
    <x v="0"/>
    <s v="-"/>
    <x v="170"/>
    <x v="28"/>
    <s v="19"/>
    <s v="400"/>
    <s v="411"/>
    <s v=""/>
    <s v="6350"/>
    <s v="Legal Notice &amp; Advertising"/>
    <n v="1000"/>
    <n v="0"/>
    <n v="1000"/>
    <n v="0"/>
    <n v="0"/>
    <n v="1000"/>
    <n v="0"/>
    <x v="152"/>
  </r>
  <r>
    <x v="0"/>
    <s v="-"/>
    <x v="170"/>
    <x v="28"/>
    <s v="19"/>
    <s v="400"/>
    <s v="411"/>
    <s v=""/>
    <s v="6400_125"/>
    <s v="Utilities Telecommunications"/>
    <n v="1000"/>
    <n v="0"/>
    <n v="1000"/>
    <n v="360"/>
    <n v="829.65"/>
    <n v="-189.65"/>
    <n v="137.97999999999999"/>
    <x v="152"/>
  </r>
  <r>
    <x v="0"/>
    <s v="-"/>
    <x v="170"/>
    <x v="28"/>
    <s v="19"/>
    <s v="400"/>
    <s v="411"/>
    <s v=""/>
    <s v="6400_127"/>
    <s v="Utilities Cellular Communications"/>
    <n v="1100"/>
    <n v="0"/>
    <n v="1100"/>
    <n v="111.64"/>
    <n v="548.36"/>
    <n v="440"/>
    <n v="109.74"/>
    <x v="152"/>
  </r>
  <r>
    <x v="0"/>
    <s v="-"/>
    <x v="170"/>
    <x v="28"/>
    <s v="19"/>
    <s v="400"/>
    <s v="411"/>
    <s v=""/>
    <s v="6500_118"/>
    <s v="Professional and Consultant Services Contractual Services"/>
    <n v="6000"/>
    <n v="0"/>
    <n v="6000"/>
    <n v="0"/>
    <n v="0"/>
    <n v="6000"/>
    <n v="0"/>
    <x v="152"/>
  </r>
  <r>
    <x v="0"/>
    <s v="-"/>
    <x v="170"/>
    <x v="28"/>
    <s v="19"/>
    <s v="400"/>
    <s v="411"/>
    <s v=""/>
    <s v="6700_100"/>
    <s v="Travel &amp; Training Education"/>
    <n v="1500"/>
    <n v="0"/>
    <n v="1500"/>
    <n v="70"/>
    <n v="485.55"/>
    <n v="944.45"/>
    <n v="290"/>
    <x v="152"/>
  </r>
  <r>
    <x v="0"/>
    <s v="-"/>
    <x v="170"/>
    <x v="28"/>
    <s v="19"/>
    <s v="400"/>
    <s v="411"/>
    <s v=""/>
    <s v="6800_172"/>
    <s v="Fees for Services  Street Division Services"/>
    <n v="160000"/>
    <n v="-25000"/>
    <n v="135000"/>
    <n v="0"/>
    <n v="0"/>
    <n v="135000"/>
    <n v="0"/>
    <x v="152"/>
  </r>
  <r>
    <x v="0"/>
    <s v="-"/>
    <x v="170"/>
    <x v="28"/>
    <s v="19"/>
    <s v="400"/>
    <s v="411"/>
    <s v=""/>
    <s v="7200_115"/>
    <s v="Rent/Lease Equipment"/>
    <n v="6000"/>
    <n v="0"/>
    <n v="6000"/>
    <n v="0"/>
    <n v="1000"/>
    <n v="5000"/>
    <n v="0"/>
    <x v="152"/>
  </r>
  <r>
    <x v="0"/>
    <s v="-"/>
    <x v="170"/>
    <x v="28"/>
    <s v="19"/>
    <s v="400"/>
    <s v="411"/>
    <s v=""/>
    <s v="8005"/>
    <s v="Vehicle/Equipment Repairs"/>
    <n v="54000"/>
    <n v="0"/>
    <n v="54000"/>
    <n v="0"/>
    <n v="32041.8"/>
    <n v="21958.2"/>
    <n v="3287.49"/>
    <x v="152"/>
  </r>
  <r>
    <x v="0"/>
    <s v="-"/>
    <x v="170"/>
    <x v="28"/>
    <s v="19"/>
    <s v="400"/>
    <s v="411"/>
    <s v=""/>
    <s v="8025"/>
    <s v="Excavation Fee"/>
    <n v="91000"/>
    <n v="0"/>
    <n v="91000"/>
    <n v="0"/>
    <n v="23350.83"/>
    <n v="67649.17"/>
    <n v="0"/>
    <x v="152"/>
  </r>
  <r>
    <x v="0"/>
    <s v="-"/>
    <x v="170"/>
    <x v="28"/>
    <s v="19"/>
    <s v="400"/>
    <s v="411"/>
    <s v=""/>
    <s v="9500"/>
    <s v="Capital Outlay"/>
    <n v="200000"/>
    <n v="0"/>
    <n v="200000"/>
    <n v="96556"/>
    <n v="96611.26"/>
    <n v="6832.74"/>
    <n v="75514"/>
    <x v="152"/>
  </r>
  <r>
    <x v="0"/>
    <s v="-"/>
    <x v="171"/>
    <x v="28"/>
    <s v="19"/>
    <s v="400"/>
    <s v="412"/>
    <s v=""/>
    <s v="5000_100"/>
    <s v="Salaries and Wages Regular, Full Time"/>
    <n v="155062"/>
    <n v="0"/>
    <n v="155062"/>
    <n v="0"/>
    <n v="77754.600000000006"/>
    <n v="77307.399999999994"/>
    <n v="14770.01"/>
    <x v="33"/>
  </r>
  <r>
    <x v="0"/>
    <s v="-"/>
    <x v="171"/>
    <x v="28"/>
    <s v="19"/>
    <s v="400"/>
    <s v="412"/>
    <s v=""/>
    <s v="5100"/>
    <s v="Overtime"/>
    <n v="16000"/>
    <n v="0"/>
    <n v="16000"/>
    <n v="0"/>
    <n v="7020.47"/>
    <n v="8979.5300000000007"/>
    <n v="926.27"/>
    <x v="33"/>
  </r>
  <r>
    <x v="0"/>
    <s v="-"/>
    <x v="171"/>
    <x v="28"/>
    <s v="19"/>
    <s v="400"/>
    <s v="412"/>
    <s v=""/>
    <s v="5200_110"/>
    <s v="Other Personal Services On-Call"/>
    <n v="11500"/>
    <n v="0"/>
    <n v="11500"/>
    <n v="0"/>
    <n v="5700"/>
    <n v="5800"/>
    <n v="1050"/>
    <x v="33"/>
  </r>
  <r>
    <x v="0"/>
    <s v="-"/>
    <x v="171"/>
    <x v="28"/>
    <s v="19"/>
    <s v="400"/>
    <s v="412"/>
    <s v=""/>
    <s v="5200_115"/>
    <s v="Other Personal Services Other Compensation"/>
    <n v="2910"/>
    <n v="0"/>
    <n v="2910"/>
    <n v="0"/>
    <n v="1398.98"/>
    <n v="1511.02"/>
    <n v="60"/>
    <x v="33"/>
  </r>
  <r>
    <x v="0"/>
    <s v="-"/>
    <x v="171"/>
    <x v="28"/>
    <s v="19"/>
    <s v="400"/>
    <s v="412"/>
    <s v=""/>
    <s v="5200_130"/>
    <s v="Other Personal Services Allowance Taxable"/>
    <n v="0"/>
    <n v="0"/>
    <n v="0"/>
    <n v="0"/>
    <n v="1042"/>
    <n v="-1042"/>
    <n v="0"/>
    <x v="33"/>
  </r>
  <r>
    <x v="0"/>
    <s v="-"/>
    <x v="171"/>
    <x v="28"/>
    <s v="19"/>
    <s v="400"/>
    <s v="412"/>
    <s v=""/>
    <s v="5400_100"/>
    <s v="Employee Benefits FICA"/>
    <n v="14190"/>
    <n v="0"/>
    <n v="14190"/>
    <n v="0"/>
    <n v="6982.35"/>
    <n v="7207.65"/>
    <n v="1246.1600000000001"/>
    <x v="33"/>
  </r>
  <r>
    <x v="0"/>
    <s v="-"/>
    <x v="171"/>
    <x v="28"/>
    <s v="19"/>
    <s v="400"/>
    <s v="412"/>
    <s v=""/>
    <s v="5400_115"/>
    <s v="Employee Benefits Retirement B"/>
    <n v="20158"/>
    <n v="0"/>
    <n v="20158"/>
    <n v="0"/>
    <n v="9075.58"/>
    <n v="11082.42"/>
    <n v="2187.4299999999998"/>
    <x v="33"/>
  </r>
  <r>
    <x v="0"/>
    <s v="-"/>
    <x v="171"/>
    <x v="28"/>
    <s v="19"/>
    <s v="400"/>
    <s v="412"/>
    <s v=""/>
    <s v="5400_125"/>
    <s v="Employee Benefits Health Insurance"/>
    <n v="39000"/>
    <n v="0"/>
    <n v="39000"/>
    <n v="0"/>
    <n v="0"/>
    <n v="39000"/>
    <n v="0"/>
    <x v="33"/>
  </r>
  <r>
    <x v="0"/>
    <s v="-"/>
    <x v="171"/>
    <x v="28"/>
    <s v="19"/>
    <s v="400"/>
    <s v="412"/>
    <s v=""/>
    <s v="5400_130"/>
    <s v="Employee Benefits Dental Insurance"/>
    <n v="2200"/>
    <n v="0"/>
    <n v="2200"/>
    <n v="0"/>
    <n v="1147.01"/>
    <n v="1052.99"/>
    <n v="160.75"/>
    <x v="33"/>
  </r>
  <r>
    <x v="0"/>
    <s v="-"/>
    <x v="171"/>
    <x v="28"/>
    <s v="19"/>
    <s v="400"/>
    <s v="412"/>
    <s v=""/>
    <s v="5400_135"/>
    <s v="Employee Benefits Life Insurance"/>
    <n v="314"/>
    <n v="0"/>
    <n v="314"/>
    <n v="0"/>
    <n v="638.03"/>
    <n v="-324.02999999999997"/>
    <n v="116.03"/>
    <x v="33"/>
  </r>
  <r>
    <x v="0"/>
    <s v="-"/>
    <x v="171"/>
    <x v="28"/>
    <s v="19"/>
    <s v="400"/>
    <s v="412"/>
    <s v=""/>
    <s v="6210"/>
    <s v="Small Tools and Equipment"/>
    <n v="6500"/>
    <n v="0"/>
    <n v="6500"/>
    <n v="1004.01"/>
    <n v="1235.98"/>
    <n v="4260.01"/>
    <n v="424.84"/>
    <x v="33"/>
  </r>
  <r>
    <x v="0"/>
    <s v="-"/>
    <x v="171"/>
    <x v="28"/>
    <s v="19"/>
    <s v="400"/>
    <s v="412"/>
    <s v=""/>
    <s v="6212"/>
    <s v="Fuel"/>
    <n v="9900"/>
    <n v="0"/>
    <n v="9900"/>
    <n v="0"/>
    <n v="2020.08"/>
    <n v="7879.92"/>
    <n v="406.58"/>
    <x v="33"/>
  </r>
  <r>
    <x v="0"/>
    <s v="-"/>
    <x v="171"/>
    <x v="28"/>
    <s v="19"/>
    <s v="400"/>
    <s v="412"/>
    <s v=""/>
    <s v="6214"/>
    <s v="Clothing And Uniforms"/>
    <n v="1280"/>
    <n v="0"/>
    <n v="1280"/>
    <n v="0"/>
    <n v="338.26"/>
    <n v="941.74"/>
    <n v="0"/>
    <x v="33"/>
  </r>
  <r>
    <x v="0"/>
    <s v="-"/>
    <x v="171"/>
    <x v="28"/>
    <s v="19"/>
    <s v="400"/>
    <s v="412"/>
    <s v=""/>
    <s v="6300_110"/>
    <s v="Repair &amp; Maintenance Meter Parts"/>
    <n v="12000"/>
    <n v="0"/>
    <n v="12000"/>
    <n v="4056.74"/>
    <n v="5619.46"/>
    <n v="2323.8000000000002"/>
    <n v="3194.3"/>
    <x v="33"/>
  </r>
  <r>
    <x v="0"/>
    <s v="-"/>
    <x v="171"/>
    <x v="28"/>
    <s v="19"/>
    <s v="400"/>
    <s v="412"/>
    <s v=""/>
    <s v="6400_127"/>
    <s v="Utilities Cellular Communications"/>
    <n v="2800"/>
    <n v="0"/>
    <n v="2800"/>
    <n v="192.12"/>
    <n v="646.62"/>
    <n v="1961.26"/>
    <n v="129.12"/>
    <x v="33"/>
  </r>
  <r>
    <x v="0"/>
    <s v="-"/>
    <x v="171"/>
    <x v="28"/>
    <s v="19"/>
    <s v="400"/>
    <s v="412"/>
    <s v=""/>
    <s v="6500_118"/>
    <s v="Professional and Consultant Services Contractual Services"/>
    <n v="4500"/>
    <n v="0"/>
    <n v="4500"/>
    <n v="0"/>
    <n v="3729"/>
    <n v="771"/>
    <n v="0"/>
    <x v="33"/>
  </r>
  <r>
    <x v="0"/>
    <s v="-"/>
    <x v="171"/>
    <x v="28"/>
    <s v="19"/>
    <s v="400"/>
    <s v="412"/>
    <s v=""/>
    <s v="6700_100"/>
    <s v="Travel &amp; Training Education"/>
    <n v="1500"/>
    <n v="0"/>
    <n v="1500"/>
    <n v="0"/>
    <n v="0"/>
    <n v="1500"/>
    <n v="0"/>
    <x v="33"/>
  </r>
  <r>
    <x v="0"/>
    <s v="-"/>
    <x v="171"/>
    <x v="28"/>
    <s v="19"/>
    <s v="400"/>
    <s v="412"/>
    <s v=""/>
    <s v="8005"/>
    <s v="Vehicle/Equipment Repairs"/>
    <n v="9000"/>
    <n v="0"/>
    <n v="9000"/>
    <n v="0"/>
    <n v="1752.28"/>
    <n v="7247.72"/>
    <n v="222.1"/>
    <x v="33"/>
  </r>
  <r>
    <x v="0"/>
    <s v="-"/>
    <x v="171"/>
    <x v="28"/>
    <s v="19"/>
    <s v="400"/>
    <s v="412"/>
    <s v=""/>
    <s v="9500"/>
    <s v="Capital Outlay"/>
    <n v="44000"/>
    <n v="0"/>
    <n v="44000"/>
    <n v="5454.94"/>
    <n v="22080.06"/>
    <n v="16465"/>
    <n v="8479.18"/>
    <x v="33"/>
  </r>
  <r>
    <x v="0"/>
    <s v="-"/>
    <x v="172"/>
    <x v="28"/>
    <s v="19"/>
    <s v="400"/>
    <s v="413"/>
    <s v=""/>
    <s v="5000_100"/>
    <s v="Salaries and Wages Regular, Full Time"/>
    <n v="47048"/>
    <n v="0"/>
    <n v="47048"/>
    <n v="0"/>
    <n v="23524.560000000001"/>
    <n v="23523.439999999999"/>
    <n v="4523.96"/>
    <x v="153"/>
  </r>
  <r>
    <x v="0"/>
    <s v="-"/>
    <x v="172"/>
    <x v="28"/>
    <s v="19"/>
    <s v="400"/>
    <s v="413"/>
    <s v=""/>
    <s v="5100"/>
    <s v="Overtime"/>
    <n v="500"/>
    <n v="0"/>
    <n v="500"/>
    <n v="0"/>
    <n v="349.21"/>
    <n v="150.79"/>
    <n v="0"/>
    <x v="153"/>
  </r>
  <r>
    <x v="0"/>
    <s v="-"/>
    <x v="172"/>
    <x v="28"/>
    <s v="19"/>
    <s v="400"/>
    <s v="413"/>
    <s v=""/>
    <s v="5200_115"/>
    <s v="Other Personal Services Other Compensation"/>
    <n v="780"/>
    <n v="0"/>
    <n v="780"/>
    <n v="0"/>
    <n v="390"/>
    <n v="390"/>
    <n v="0"/>
    <x v="153"/>
  </r>
  <r>
    <x v="0"/>
    <s v="-"/>
    <x v="172"/>
    <x v="28"/>
    <s v="19"/>
    <s v="400"/>
    <s v="413"/>
    <s v=""/>
    <s v="5200_130"/>
    <s v="Other Personal Services Allowance Taxable"/>
    <n v="0"/>
    <n v="0"/>
    <n v="0"/>
    <n v="0"/>
    <n v="425"/>
    <n v="-425"/>
    <n v="0"/>
    <x v="153"/>
  </r>
  <r>
    <x v="0"/>
    <s v="-"/>
    <x v="172"/>
    <x v="28"/>
    <s v="19"/>
    <s v="400"/>
    <s v="413"/>
    <s v=""/>
    <s v="5400_100"/>
    <s v="Employee Benefits FICA"/>
    <n v="3697"/>
    <n v="0"/>
    <n v="3697"/>
    <n v="0"/>
    <n v="1825.34"/>
    <n v="1871.66"/>
    <n v="333.6"/>
    <x v="153"/>
  </r>
  <r>
    <x v="0"/>
    <s v="-"/>
    <x v="172"/>
    <x v="28"/>
    <s v="19"/>
    <s v="400"/>
    <s v="413"/>
    <s v=""/>
    <s v="5400_115"/>
    <s v="Employee Benefits Retirement B"/>
    <n v="6116"/>
    <n v="0"/>
    <n v="6116"/>
    <n v="0"/>
    <n v="2716.45"/>
    <n v="3399.55"/>
    <n v="670"/>
    <x v="153"/>
  </r>
  <r>
    <x v="0"/>
    <s v="-"/>
    <x v="172"/>
    <x v="28"/>
    <s v="19"/>
    <s v="400"/>
    <s v="413"/>
    <s v=""/>
    <s v="5400_120"/>
    <s v="Employee Benefits Workers Compensation"/>
    <n v="0"/>
    <n v="0"/>
    <n v="0"/>
    <n v="0"/>
    <n v="0"/>
    <n v="0"/>
    <n v="0"/>
    <x v="153"/>
  </r>
  <r>
    <x v="0"/>
    <s v="-"/>
    <x v="172"/>
    <x v="28"/>
    <s v="19"/>
    <s v="400"/>
    <s v="413"/>
    <s v=""/>
    <s v="5400_125"/>
    <s v="Employee Benefits Health Insurance"/>
    <n v="18149"/>
    <n v="0"/>
    <n v="18149"/>
    <n v="0"/>
    <n v="0"/>
    <n v="18149"/>
    <n v="0"/>
    <x v="153"/>
  </r>
  <r>
    <x v="0"/>
    <s v="-"/>
    <x v="172"/>
    <x v="28"/>
    <s v="19"/>
    <s v="400"/>
    <s v="413"/>
    <s v=""/>
    <s v="5400_130"/>
    <s v="Employee Benefits Dental Insurance"/>
    <n v="1057"/>
    <n v="0"/>
    <n v="1057"/>
    <n v="0"/>
    <n v="518.14"/>
    <n v="538.86"/>
    <n v="79.680000000000007"/>
    <x v="153"/>
  </r>
  <r>
    <x v="0"/>
    <s v="-"/>
    <x v="172"/>
    <x v="28"/>
    <s v="19"/>
    <s v="400"/>
    <s v="413"/>
    <s v=""/>
    <s v="5400_135"/>
    <s v="Employee Benefits Life Insurance"/>
    <n v="105"/>
    <n v="0"/>
    <n v="105"/>
    <n v="0"/>
    <n v="209"/>
    <n v="-104"/>
    <n v="40"/>
    <x v="153"/>
  </r>
  <r>
    <x v="0"/>
    <s v="-"/>
    <x v="172"/>
    <x v="28"/>
    <s v="19"/>
    <s v="400"/>
    <s v="413"/>
    <s v=""/>
    <s v="6000"/>
    <s v="Office Supplies"/>
    <n v="4000"/>
    <n v="-1500"/>
    <n v="2500"/>
    <n v="1423.78"/>
    <n v="584.07000000000005"/>
    <n v="492.15"/>
    <n v="0"/>
    <x v="153"/>
  </r>
  <r>
    <x v="0"/>
    <s v="-"/>
    <x v="172"/>
    <x v="28"/>
    <s v="19"/>
    <s v="400"/>
    <s v="413"/>
    <s v=""/>
    <s v="6005"/>
    <s v="Postage"/>
    <n v="55000"/>
    <n v="0"/>
    <n v="55000"/>
    <n v="2557.34"/>
    <n v="33866.97"/>
    <n v="18575.689999999999"/>
    <n v="17563"/>
    <x v="153"/>
  </r>
  <r>
    <x v="0"/>
    <s v="-"/>
    <x v="172"/>
    <x v="28"/>
    <s v="19"/>
    <s v="400"/>
    <s v="413"/>
    <s v=""/>
    <s v="6202"/>
    <s v="Printing/Copying/Paper Mgt"/>
    <n v="12000"/>
    <n v="0"/>
    <n v="12000"/>
    <n v="0"/>
    <n v="8653.08"/>
    <n v="3346.92"/>
    <n v="584.48"/>
    <x v="153"/>
  </r>
  <r>
    <x v="0"/>
    <s v="-"/>
    <x v="172"/>
    <x v="28"/>
    <s v="19"/>
    <s v="400"/>
    <s v="413"/>
    <s v=""/>
    <s v="6214"/>
    <s v="Clothing And Uniforms"/>
    <n v="425"/>
    <n v="0"/>
    <n v="425"/>
    <n v="0"/>
    <n v="0"/>
    <n v="425"/>
    <n v="0"/>
    <x v="153"/>
  </r>
  <r>
    <x v="0"/>
    <s v="-"/>
    <x v="172"/>
    <x v="28"/>
    <s v="19"/>
    <s v="400"/>
    <s v="413"/>
    <s v=""/>
    <s v="6300_100"/>
    <s v="Repair &amp; Maintenance Equipment  Parts"/>
    <n v="0"/>
    <n v="1500"/>
    <n v="1500"/>
    <n v="0"/>
    <n v="335.38"/>
    <n v="1164.6199999999999"/>
    <n v="0"/>
    <x v="153"/>
  </r>
  <r>
    <x v="0"/>
    <s v="-"/>
    <x v="172"/>
    <x v="28"/>
    <s v="19"/>
    <s v="400"/>
    <s v="413"/>
    <s v=""/>
    <s v="6500_118"/>
    <s v="Professional and Consultant Services Contractual Services"/>
    <n v="6445"/>
    <n v="0"/>
    <n v="6445"/>
    <n v="4484.1899999999996"/>
    <n v="1955.81"/>
    <n v="5"/>
    <n v="453.15"/>
    <x v="153"/>
  </r>
  <r>
    <x v="0"/>
    <s v="-"/>
    <x v="172"/>
    <x v="28"/>
    <s v="19"/>
    <s v="400"/>
    <s v="413"/>
    <s v=""/>
    <s v="6700_100"/>
    <s v="Travel &amp; Training Education"/>
    <n v="500"/>
    <n v="0"/>
    <n v="500"/>
    <n v="0"/>
    <n v="0"/>
    <n v="500"/>
    <n v="0"/>
    <x v="153"/>
  </r>
  <r>
    <x v="0"/>
    <s v="-"/>
    <x v="172"/>
    <x v="28"/>
    <s v="19"/>
    <s v="400"/>
    <s v="413"/>
    <s v=""/>
    <s v="7230_115"/>
    <s v="Insurance Claims and Expenses"/>
    <n v="0"/>
    <n v="0"/>
    <n v="0"/>
    <n v="0"/>
    <n v="9276.48"/>
    <n v="-9276.48"/>
    <n v="1546.08"/>
    <x v="153"/>
  </r>
  <r>
    <x v="0"/>
    <s v="-"/>
    <x v="172"/>
    <x v="28"/>
    <s v="19"/>
    <s v="400"/>
    <s v="413"/>
    <s v=""/>
    <s v="8016"/>
    <s v="Risk Management"/>
    <n v="3600"/>
    <n v="0"/>
    <n v="3600"/>
    <n v="0"/>
    <n v="1479"/>
    <n v="2121"/>
    <n v="246.5"/>
    <x v="153"/>
  </r>
  <r>
    <x v="0"/>
    <s v="-"/>
    <x v="172"/>
    <x v="28"/>
    <s v="19"/>
    <s v="400"/>
    <s v="413"/>
    <s v=""/>
    <s v="9500"/>
    <s v="Capital Outlay"/>
    <n v="15000"/>
    <n v="0"/>
    <n v="15000"/>
    <n v="0"/>
    <n v="3127.5"/>
    <n v="11872.5"/>
    <n v="0"/>
    <x v="153"/>
  </r>
  <r>
    <x v="0"/>
    <s v="-"/>
    <x v="173"/>
    <x v="29"/>
    <s v="19"/>
    <s v="425"/>
    <s v="000"/>
    <s v=""/>
    <s v="5000_100"/>
    <s v="Salaries and Wages Regular, Full Time"/>
    <n v="100786"/>
    <n v="0"/>
    <n v="100786"/>
    <n v="0"/>
    <n v="49627.53"/>
    <n v="51158.47"/>
    <n v="9581.89"/>
    <x v="154"/>
  </r>
  <r>
    <x v="0"/>
    <s v="-"/>
    <x v="173"/>
    <x v="29"/>
    <s v="19"/>
    <s v="425"/>
    <s v="000"/>
    <s v=""/>
    <s v="5100"/>
    <s v="Overtime"/>
    <n v="3800"/>
    <n v="0"/>
    <n v="3800"/>
    <n v="0"/>
    <n v="3102.88"/>
    <n v="697.12"/>
    <n v="62.21"/>
    <x v="154"/>
  </r>
  <r>
    <x v="0"/>
    <s v="-"/>
    <x v="173"/>
    <x v="29"/>
    <s v="19"/>
    <s v="425"/>
    <s v="000"/>
    <s v=""/>
    <s v="5200_115"/>
    <s v="Other Personal Services Other Compensation"/>
    <n v="500"/>
    <n v="0"/>
    <n v="500"/>
    <n v="0"/>
    <n v="75"/>
    <n v="425"/>
    <n v="0"/>
    <x v="154"/>
  </r>
  <r>
    <x v="0"/>
    <s v="-"/>
    <x v="173"/>
    <x v="29"/>
    <s v="19"/>
    <s v="425"/>
    <s v="000"/>
    <s v=""/>
    <s v="5200_130"/>
    <s v="Other Personal Services Allowance Taxable"/>
    <n v="0"/>
    <n v="0"/>
    <n v="0"/>
    <n v="0"/>
    <n v="850"/>
    <n v="-850"/>
    <n v="0"/>
    <x v="154"/>
  </r>
  <r>
    <x v="0"/>
    <s v="-"/>
    <x v="173"/>
    <x v="29"/>
    <s v="19"/>
    <s v="425"/>
    <s v="000"/>
    <s v=""/>
    <s v="5400_100"/>
    <s v="Employee Benefits FICA"/>
    <n v="8039"/>
    <n v="0"/>
    <n v="8039"/>
    <n v="0"/>
    <n v="3951.05"/>
    <n v="4087.95"/>
    <n v="707.49"/>
    <x v="154"/>
  </r>
  <r>
    <x v="0"/>
    <s v="-"/>
    <x v="173"/>
    <x v="29"/>
    <s v="19"/>
    <s v="425"/>
    <s v="000"/>
    <s v=""/>
    <s v="5400_115"/>
    <s v="Employee Benefits Retirement B"/>
    <n v="13102"/>
    <n v="0"/>
    <n v="13102"/>
    <n v="0"/>
    <n v="5731.94"/>
    <n v="7370.06"/>
    <n v="1419.1"/>
    <x v="154"/>
  </r>
  <r>
    <x v="0"/>
    <s v="-"/>
    <x v="173"/>
    <x v="29"/>
    <s v="19"/>
    <s v="425"/>
    <s v="000"/>
    <s v=""/>
    <s v="5400_120"/>
    <s v="Employee Benefits Workers Compensation"/>
    <n v="23000"/>
    <n v="0"/>
    <n v="23000"/>
    <n v="0"/>
    <n v="14266.5"/>
    <n v="8733.5"/>
    <n v="2377.75"/>
    <x v="154"/>
  </r>
  <r>
    <x v="0"/>
    <s v="-"/>
    <x v="173"/>
    <x v="29"/>
    <s v="19"/>
    <s v="425"/>
    <s v="000"/>
    <s v=""/>
    <s v="5400_125"/>
    <s v="Employee Benefits Health Insurance"/>
    <n v="20000"/>
    <n v="0"/>
    <n v="20000"/>
    <n v="0"/>
    <n v="0"/>
    <n v="20000"/>
    <n v="0"/>
    <x v="154"/>
  </r>
  <r>
    <x v="0"/>
    <s v="-"/>
    <x v="173"/>
    <x v="29"/>
    <s v="19"/>
    <s v="425"/>
    <s v="000"/>
    <s v=""/>
    <s v="5400_130"/>
    <s v="Employee Benefits Dental Insurance"/>
    <n v="1000"/>
    <n v="0"/>
    <n v="1000"/>
    <n v="0"/>
    <n v="616.67999999999995"/>
    <n v="383.32"/>
    <n v="95.28"/>
    <x v="154"/>
  </r>
  <r>
    <x v="0"/>
    <s v="-"/>
    <x v="173"/>
    <x v="29"/>
    <s v="19"/>
    <s v="425"/>
    <s v="000"/>
    <s v=""/>
    <s v="5400_135"/>
    <s v="Employee Benefits Life Insurance"/>
    <n v="210"/>
    <n v="0"/>
    <n v="210"/>
    <n v="0"/>
    <n v="418"/>
    <n v="-208"/>
    <n v="80"/>
    <x v="154"/>
  </r>
  <r>
    <x v="0"/>
    <s v="-"/>
    <x v="173"/>
    <x v="29"/>
    <s v="19"/>
    <s v="425"/>
    <s v="000"/>
    <s v=""/>
    <s v="5400_140"/>
    <s v="Employee Benefits Accrued Vac/Sick/Comp"/>
    <n v="0"/>
    <n v="0"/>
    <n v="0"/>
    <n v="0"/>
    <n v="0"/>
    <n v="0"/>
    <n v="0"/>
    <x v="154"/>
  </r>
  <r>
    <x v="0"/>
    <s v="-"/>
    <x v="173"/>
    <x v="29"/>
    <s v="19"/>
    <s v="425"/>
    <s v="000"/>
    <s v=""/>
    <s v="5400_144"/>
    <s v="Employee Benefits OPEB-Post Employment Benefit"/>
    <n v="0"/>
    <n v="0"/>
    <n v="0"/>
    <n v="0"/>
    <n v="0"/>
    <n v="0"/>
    <n v="0"/>
    <x v="154"/>
  </r>
  <r>
    <x v="0"/>
    <s v="-"/>
    <x v="173"/>
    <x v="29"/>
    <s v="19"/>
    <s v="425"/>
    <s v="000"/>
    <s v=""/>
    <s v="6000"/>
    <s v="Office Supplies"/>
    <n v="3000"/>
    <n v="0"/>
    <n v="3000"/>
    <n v="727.06"/>
    <n v="522.94000000000005"/>
    <n v="1750"/>
    <n v="0"/>
    <x v="154"/>
  </r>
  <r>
    <x v="0"/>
    <s v="-"/>
    <x v="173"/>
    <x v="29"/>
    <s v="19"/>
    <s v="425"/>
    <s v="000"/>
    <s v=""/>
    <s v="6010"/>
    <s v="Computer Equipment"/>
    <n v="4500"/>
    <n v="0"/>
    <n v="4500"/>
    <n v="0"/>
    <n v="0"/>
    <n v="4500"/>
    <n v="0"/>
    <x v="154"/>
  </r>
  <r>
    <x v="0"/>
    <s v="-"/>
    <x v="173"/>
    <x v="29"/>
    <s v="19"/>
    <s v="425"/>
    <s v="000"/>
    <s v=""/>
    <s v="6015"/>
    <s v="Computer Software"/>
    <n v="1000"/>
    <n v="0"/>
    <n v="1000"/>
    <n v="0"/>
    <n v="0"/>
    <n v="1000"/>
    <n v="0"/>
    <x v="154"/>
  </r>
  <r>
    <x v="0"/>
    <s v="-"/>
    <x v="173"/>
    <x v="29"/>
    <s v="19"/>
    <s v="425"/>
    <s v="000"/>
    <s v=""/>
    <s v="6202"/>
    <s v="Printing/Copying/Paper Mgt"/>
    <n v="500"/>
    <n v="0"/>
    <n v="500"/>
    <n v="0"/>
    <n v="0"/>
    <n v="500"/>
    <n v="0"/>
    <x v="154"/>
  </r>
  <r>
    <x v="0"/>
    <s v="-"/>
    <x v="173"/>
    <x v="29"/>
    <s v="19"/>
    <s v="425"/>
    <s v="000"/>
    <s v=""/>
    <s v="6208"/>
    <s v="Special Supplies"/>
    <n v="0"/>
    <n v="0"/>
    <n v="0"/>
    <n v="0"/>
    <n v="0"/>
    <n v="0"/>
    <n v="0"/>
    <x v="154"/>
  </r>
  <r>
    <x v="0"/>
    <s v="-"/>
    <x v="173"/>
    <x v="29"/>
    <s v="19"/>
    <s v="425"/>
    <s v="000"/>
    <s v=""/>
    <s v="6214"/>
    <s v="Clothing And Uniforms"/>
    <n v="850"/>
    <n v="0"/>
    <n v="850"/>
    <n v="0"/>
    <n v="0"/>
    <n v="850"/>
    <n v="0"/>
    <x v="154"/>
  </r>
  <r>
    <x v="0"/>
    <s v="-"/>
    <x v="173"/>
    <x v="29"/>
    <s v="19"/>
    <s v="425"/>
    <s v="000"/>
    <s v=""/>
    <s v="6300_152"/>
    <s v="Repair &amp; Maintenance Sewer Service"/>
    <n v="150000"/>
    <n v="0"/>
    <n v="150000"/>
    <n v="0"/>
    <n v="37744.35"/>
    <n v="112255.65"/>
    <n v="0"/>
    <x v="154"/>
  </r>
  <r>
    <x v="0"/>
    <s v="-"/>
    <x v="173"/>
    <x v="29"/>
    <s v="19"/>
    <s v="425"/>
    <s v="000"/>
    <s v=""/>
    <s v="6300_175"/>
    <s v="Repair &amp; Maintenance Landscape materials"/>
    <n v="10000"/>
    <n v="0"/>
    <n v="10000"/>
    <n v="1185"/>
    <n v="7238.99"/>
    <n v="1576.01"/>
    <n v="2181.3000000000002"/>
    <x v="154"/>
  </r>
  <r>
    <x v="0"/>
    <s v="-"/>
    <x v="173"/>
    <x v="29"/>
    <s v="19"/>
    <s v="425"/>
    <s v="000"/>
    <s v=""/>
    <s v="6350"/>
    <s v="Legal Notice &amp; Advertising"/>
    <n v="500"/>
    <n v="0"/>
    <n v="500"/>
    <n v="0"/>
    <n v="0"/>
    <n v="500"/>
    <n v="0"/>
    <x v="154"/>
  </r>
  <r>
    <x v="0"/>
    <s v="-"/>
    <x v="173"/>
    <x v="29"/>
    <s v="19"/>
    <s v="425"/>
    <s v="000"/>
    <s v=""/>
    <s v="6400_117"/>
    <s v="Utilities Stormwater"/>
    <n v="5375"/>
    <n v="0"/>
    <n v="5375"/>
    <n v="0"/>
    <n v="2158.98"/>
    <n v="3216.02"/>
    <n v="359.83"/>
    <x v="154"/>
  </r>
  <r>
    <x v="0"/>
    <s v="-"/>
    <x v="173"/>
    <x v="29"/>
    <s v="19"/>
    <s v="425"/>
    <s v="000"/>
    <s v=""/>
    <s v="6400_125"/>
    <s v="Utilities Telecommunications"/>
    <n v="68150"/>
    <n v="0"/>
    <n v="68150"/>
    <n v="314.10000000000002"/>
    <n v="34999.919999999998"/>
    <n v="32835.980000000003"/>
    <n v="5829.8"/>
    <x v="154"/>
  </r>
  <r>
    <x v="0"/>
    <s v="-"/>
    <x v="173"/>
    <x v="29"/>
    <s v="19"/>
    <s v="425"/>
    <s v="000"/>
    <s v=""/>
    <s v="6500_106"/>
    <s v="Professional and Consultant Services City Attorney"/>
    <n v="1000"/>
    <n v="0"/>
    <n v="1000"/>
    <n v="0"/>
    <n v="0"/>
    <n v="1000"/>
    <n v="0"/>
    <x v="154"/>
  </r>
  <r>
    <x v="0"/>
    <s v="-"/>
    <x v="173"/>
    <x v="29"/>
    <s v="19"/>
    <s v="425"/>
    <s v="000"/>
    <s v=""/>
    <s v="6500_112"/>
    <s v="Professional and Consultant Services Audits"/>
    <n v="13000"/>
    <n v="0"/>
    <n v="13000"/>
    <n v="0"/>
    <n v="0"/>
    <n v="13000"/>
    <n v="0"/>
    <x v="154"/>
  </r>
  <r>
    <x v="0"/>
    <s v="-"/>
    <x v="173"/>
    <x v="29"/>
    <s v="19"/>
    <s v="425"/>
    <s v="000"/>
    <s v=""/>
    <s v="6500_118"/>
    <s v="Professional and Consultant Services Contractual Services"/>
    <n v="4000"/>
    <n v="0"/>
    <n v="4000"/>
    <n v="585"/>
    <n v="2894.32"/>
    <n v="520.67999999999995"/>
    <n v="1333.34"/>
    <x v="154"/>
  </r>
  <r>
    <x v="0"/>
    <s v="-"/>
    <x v="173"/>
    <x v="29"/>
    <s v="19"/>
    <s v="425"/>
    <s v="000"/>
    <s v=""/>
    <s v="6500_142"/>
    <s v="Professional and Consultant Services Marketing and Promotion"/>
    <n v="600"/>
    <n v="0"/>
    <n v="600"/>
    <n v="0"/>
    <n v="0"/>
    <n v="600"/>
    <n v="0"/>
    <x v="154"/>
  </r>
  <r>
    <x v="0"/>
    <s v="-"/>
    <x v="173"/>
    <x v="29"/>
    <s v="19"/>
    <s v="425"/>
    <s v="000"/>
    <s v=""/>
    <s v="6610"/>
    <s v="Custodial Contracts"/>
    <n v="8000"/>
    <n v="0"/>
    <n v="8000"/>
    <n v="4150"/>
    <n v="2850"/>
    <n v="1000"/>
    <n v="0"/>
    <x v="154"/>
  </r>
  <r>
    <x v="0"/>
    <s v="-"/>
    <x v="173"/>
    <x v="29"/>
    <s v="19"/>
    <s v="425"/>
    <s v="000"/>
    <s v=""/>
    <s v="6800_170"/>
    <s v="Fees for Services  Engineering Services"/>
    <n v="0"/>
    <n v="0"/>
    <n v="0"/>
    <n v="0"/>
    <n v="0"/>
    <n v="0"/>
    <n v="0"/>
    <x v="154"/>
  </r>
  <r>
    <x v="0"/>
    <s v="-"/>
    <x v="173"/>
    <x v="29"/>
    <s v="19"/>
    <s v="425"/>
    <s v="000"/>
    <s v=""/>
    <s v="7010"/>
    <s v="Depreciation Expense"/>
    <n v="1612984"/>
    <n v="0"/>
    <n v="1612984"/>
    <n v="0"/>
    <n v="0"/>
    <n v="1612984"/>
    <n v="0"/>
    <x v="154"/>
  </r>
  <r>
    <x v="0"/>
    <s v="-"/>
    <x v="173"/>
    <x v="29"/>
    <s v="19"/>
    <s v="425"/>
    <s v="000"/>
    <s v=""/>
    <s v="7230_105"/>
    <s v="Insurance General"/>
    <n v="47000"/>
    <n v="0"/>
    <n v="47000"/>
    <n v="0"/>
    <n v="39979.019999999997"/>
    <n v="7020.98"/>
    <n v="6663.17"/>
    <x v="154"/>
  </r>
  <r>
    <x v="0"/>
    <s v="-"/>
    <x v="173"/>
    <x v="29"/>
    <s v="19"/>
    <s v="425"/>
    <s v="000"/>
    <s v=""/>
    <s v="7230_115"/>
    <s v="Insurance Claims and Expenses"/>
    <n v="7000"/>
    <n v="0"/>
    <n v="7000"/>
    <n v="0"/>
    <n v="7237.98"/>
    <n v="-237.98"/>
    <n v="1206.33"/>
    <x v="154"/>
  </r>
  <r>
    <x v="0"/>
    <s v="-"/>
    <x v="173"/>
    <x v="29"/>
    <s v="19"/>
    <s v="425"/>
    <s v="000"/>
    <s v=""/>
    <s v="7303"/>
    <s v="Regulatory and Bank Fees"/>
    <n v="0"/>
    <n v="0"/>
    <n v="0"/>
    <n v="0"/>
    <n v="0"/>
    <n v="0"/>
    <n v="0"/>
    <x v="154"/>
  </r>
  <r>
    <x v="0"/>
    <s v="-"/>
    <x v="173"/>
    <x v="29"/>
    <s v="19"/>
    <s v="425"/>
    <s v="000"/>
    <s v=""/>
    <s v="7400_120"/>
    <s v="Debt Service Principal State Revolving Loan"/>
    <n v="192680"/>
    <n v="0"/>
    <n v="192680"/>
    <n v="0"/>
    <n v="73378.679999999993"/>
    <n v="119301.32"/>
    <n v="0"/>
    <x v="154"/>
  </r>
  <r>
    <x v="0"/>
    <s v="-"/>
    <x v="173"/>
    <x v="29"/>
    <s v="19"/>
    <s v="425"/>
    <s v="000"/>
    <s v=""/>
    <s v="7400_125"/>
    <s v="Debt Service Principal Notes Retired"/>
    <n v="24785"/>
    <n v="0"/>
    <n v="24785"/>
    <n v="0"/>
    <n v="17113.490000000002"/>
    <n v="7671.51"/>
    <n v="7777.78"/>
    <x v="154"/>
  </r>
  <r>
    <x v="0"/>
    <s v="-"/>
    <x v="173"/>
    <x v="29"/>
    <s v="19"/>
    <s v="425"/>
    <s v="000"/>
    <s v=""/>
    <s v="7450_225"/>
    <s v="Debt Service Interest Notes"/>
    <n v="377250"/>
    <n v="0"/>
    <n v="377250"/>
    <n v="0"/>
    <n v="360.77"/>
    <n v="376889.23"/>
    <n v="287.64"/>
    <x v="154"/>
  </r>
  <r>
    <x v="0"/>
    <s v="-"/>
    <x v="173"/>
    <x v="29"/>
    <s v="19"/>
    <s v="425"/>
    <s v="000"/>
    <s v=""/>
    <s v="7475"/>
    <s v="Debt Paying Agent Fees"/>
    <n v="48120"/>
    <n v="0"/>
    <n v="48120"/>
    <n v="0"/>
    <n v="25379.360000000001"/>
    <n v="22740.639999999999"/>
    <n v="0"/>
    <x v="154"/>
  </r>
  <r>
    <x v="0"/>
    <s v="-"/>
    <x v="173"/>
    <x v="29"/>
    <s v="19"/>
    <s v="425"/>
    <s v="000"/>
    <s v=""/>
    <s v="8000"/>
    <s v="Billing Services"/>
    <n v="182110"/>
    <n v="0"/>
    <n v="182110"/>
    <n v="0"/>
    <n v="61215.67"/>
    <n v="120894.33"/>
    <n v="0"/>
    <x v="154"/>
  </r>
  <r>
    <x v="0"/>
    <s v="-"/>
    <x v="173"/>
    <x v="29"/>
    <s v="19"/>
    <s v="425"/>
    <s v="000"/>
    <s v=""/>
    <s v="8015"/>
    <s v="Indirect Fees"/>
    <n v="130000"/>
    <n v="0"/>
    <n v="130000"/>
    <n v="0"/>
    <n v="88455.06"/>
    <n v="41544.94"/>
    <n v="14742.51"/>
    <x v="154"/>
  </r>
  <r>
    <x v="0"/>
    <s v="-"/>
    <x v="173"/>
    <x v="29"/>
    <s v="19"/>
    <s v="425"/>
    <s v="000"/>
    <s v=""/>
    <s v="8016"/>
    <s v="Risk Management"/>
    <n v="2300"/>
    <n v="0"/>
    <n v="2300"/>
    <n v="0"/>
    <n v="1008.48"/>
    <n v="1291.52"/>
    <n v="168.08"/>
    <x v="154"/>
  </r>
  <r>
    <x v="0"/>
    <s v="-"/>
    <x v="173"/>
    <x v="29"/>
    <s v="19"/>
    <s v="425"/>
    <s v="000"/>
    <s v=""/>
    <s v="8020"/>
    <s v="Franchise Fees"/>
    <n v="266293"/>
    <n v="0"/>
    <n v="266293"/>
    <n v="0"/>
    <n v="110489.91"/>
    <n v="155803.09"/>
    <n v="0"/>
    <x v="154"/>
  </r>
  <r>
    <x v="0"/>
    <s v="-"/>
    <x v="173"/>
    <x v="29"/>
    <s v="19"/>
    <s v="425"/>
    <s v="000"/>
    <s v=""/>
    <s v="8025"/>
    <s v="Excavation Fee"/>
    <n v="48000"/>
    <n v="0"/>
    <n v="48000"/>
    <n v="0"/>
    <n v="9879.0300000000007"/>
    <n v="38120.97"/>
    <n v="0"/>
    <x v="154"/>
  </r>
  <r>
    <x v="0"/>
    <s v="-"/>
    <x v="173"/>
    <x v="29"/>
    <s v="19"/>
    <s v="425"/>
    <s v="000"/>
    <s v=""/>
    <s v="8030"/>
    <s v="Pilot Fees"/>
    <n v="866545"/>
    <n v="0"/>
    <n v="866545"/>
    <n v="0"/>
    <n v="432432.38"/>
    <n v="434112.62"/>
    <n v="0"/>
    <x v="154"/>
  </r>
  <r>
    <x v="0"/>
    <s v="-"/>
    <x v="173"/>
    <x v="29"/>
    <s v="19"/>
    <s v="425"/>
    <s v="000"/>
    <s v=""/>
    <s v="8070"/>
    <s v="Dpw Adm Cost Allocation"/>
    <n v="63921"/>
    <n v="0"/>
    <n v="63921"/>
    <n v="0"/>
    <n v="31960.5"/>
    <n v="31960.5"/>
    <n v="5326.75"/>
    <x v="154"/>
  </r>
  <r>
    <x v="0"/>
    <s v="-"/>
    <x v="173"/>
    <x v="29"/>
    <s v="19"/>
    <s v="425"/>
    <s v="000"/>
    <s v=""/>
    <s v="8075"/>
    <s v="Dpw Eng Cost Allocation"/>
    <n v="34515"/>
    <n v="0"/>
    <n v="34515"/>
    <n v="0"/>
    <n v="12032.7"/>
    <n v="22482.3"/>
    <n v="0"/>
    <x v="154"/>
  </r>
  <r>
    <x v="0"/>
    <s v="-"/>
    <x v="173"/>
    <x v="29"/>
    <s v="19"/>
    <s v="425"/>
    <s v="000"/>
    <s v=""/>
    <s v="8085"/>
    <s v="Payment in Lieu of Rent"/>
    <n v="8266"/>
    <n v="0"/>
    <n v="8266"/>
    <n v="0"/>
    <n v="4133.16"/>
    <n v="4132.84"/>
    <n v="688.86"/>
    <x v="154"/>
  </r>
  <r>
    <x v="0"/>
    <s v="-"/>
    <x v="173"/>
    <x v="29"/>
    <s v="19"/>
    <s v="425"/>
    <s v="000"/>
    <s v=""/>
    <s v="8095"/>
    <s v="Interest On Pooled Cash"/>
    <n v="30000"/>
    <n v="0"/>
    <n v="30000"/>
    <n v="0"/>
    <n v="0"/>
    <n v="30000"/>
    <n v="0"/>
    <x v="154"/>
  </r>
  <r>
    <x v="0"/>
    <s v="-"/>
    <x v="173"/>
    <x v="29"/>
    <s v="19"/>
    <s v="425"/>
    <s v="000"/>
    <s v=""/>
    <s v="9500"/>
    <s v="Capital Outlay"/>
    <n v="0"/>
    <n v="0"/>
    <n v="0"/>
    <n v="0"/>
    <n v="0"/>
    <n v="0"/>
    <n v="0"/>
    <x v="154"/>
  </r>
  <r>
    <x v="0"/>
    <s v="-"/>
    <x v="174"/>
    <x v="29"/>
    <s v="19"/>
    <s v="425"/>
    <s v="430"/>
    <s v=""/>
    <s v="5000_100"/>
    <s v="Salaries and Wages Regular, Full Time"/>
    <n v="408970"/>
    <n v="0"/>
    <n v="408970"/>
    <n v="0"/>
    <n v="201477.22"/>
    <n v="207492.78"/>
    <n v="37977.43"/>
    <x v="155"/>
  </r>
  <r>
    <x v="0"/>
    <s v="-"/>
    <x v="174"/>
    <x v="29"/>
    <s v="19"/>
    <s v="425"/>
    <s v="430"/>
    <s v=""/>
    <s v="5100"/>
    <s v="Overtime"/>
    <n v="30000"/>
    <n v="0"/>
    <n v="30000"/>
    <n v="0"/>
    <n v="13054.01"/>
    <n v="16945.990000000002"/>
    <n v="1327.33"/>
    <x v="155"/>
  </r>
  <r>
    <x v="0"/>
    <s v="-"/>
    <x v="174"/>
    <x v="29"/>
    <s v="19"/>
    <s v="425"/>
    <s v="430"/>
    <s v=""/>
    <s v="5200_110"/>
    <s v="Other Personal Services On-Call"/>
    <n v="12000"/>
    <n v="0"/>
    <n v="12000"/>
    <n v="0"/>
    <n v="5520"/>
    <n v="6480"/>
    <n v="960"/>
    <x v="155"/>
  </r>
  <r>
    <x v="0"/>
    <s v="-"/>
    <x v="174"/>
    <x v="29"/>
    <s v="19"/>
    <s v="425"/>
    <s v="430"/>
    <s v=""/>
    <s v="5200_115"/>
    <s v="Other Personal Services Other Compensation"/>
    <n v="5870"/>
    <n v="0"/>
    <n v="5870"/>
    <n v="0"/>
    <n v="3745.18"/>
    <n v="2124.8200000000002"/>
    <n v="272.58999999999997"/>
    <x v="155"/>
  </r>
  <r>
    <x v="0"/>
    <s v="-"/>
    <x v="174"/>
    <x v="29"/>
    <s v="19"/>
    <s v="425"/>
    <s v="430"/>
    <s v=""/>
    <s v="5200_130"/>
    <s v="Other Personal Services Allowance Taxable"/>
    <n v="0"/>
    <n v="0"/>
    <n v="0"/>
    <n v="0"/>
    <n v="2687"/>
    <n v="-2687"/>
    <n v="0"/>
    <x v="155"/>
  </r>
  <r>
    <x v="0"/>
    <s v="-"/>
    <x v="174"/>
    <x v="29"/>
    <s v="19"/>
    <s v="425"/>
    <s v="430"/>
    <s v=""/>
    <s v="5400_100"/>
    <s v="Employee Benefits FICA"/>
    <n v="35001"/>
    <n v="0"/>
    <n v="35001"/>
    <n v="0"/>
    <n v="16658.310000000001"/>
    <n v="18342.689999999999"/>
    <n v="2972.26"/>
    <x v="155"/>
  </r>
  <r>
    <x v="0"/>
    <s v="-"/>
    <x v="174"/>
    <x v="29"/>
    <s v="19"/>
    <s v="425"/>
    <s v="430"/>
    <s v=""/>
    <s v="5400_115"/>
    <s v="Employee Benefits Retirement B"/>
    <n v="53256"/>
    <n v="0"/>
    <n v="53256"/>
    <n v="0"/>
    <n v="19906.060000000001"/>
    <n v="33349.94"/>
    <n v="4817.03"/>
    <x v="155"/>
  </r>
  <r>
    <x v="0"/>
    <s v="-"/>
    <x v="174"/>
    <x v="29"/>
    <s v="19"/>
    <s v="425"/>
    <s v="430"/>
    <s v=""/>
    <s v="5400_125"/>
    <s v="Employee Benefits Health Insurance"/>
    <n v="94000"/>
    <n v="0"/>
    <n v="94000"/>
    <n v="0"/>
    <n v="0"/>
    <n v="94000"/>
    <n v="0"/>
    <x v="155"/>
  </r>
  <r>
    <x v="0"/>
    <s v="-"/>
    <x v="174"/>
    <x v="29"/>
    <s v="19"/>
    <s v="425"/>
    <s v="430"/>
    <s v=""/>
    <s v="5400_130"/>
    <s v="Employee Benefits Dental Insurance"/>
    <n v="5115"/>
    <n v="0"/>
    <n v="5115"/>
    <n v="0"/>
    <n v="2417.02"/>
    <n v="2697.98"/>
    <n v="355.19"/>
    <x v="155"/>
  </r>
  <r>
    <x v="0"/>
    <s v="-"/>
    <x v="174"/>
    <x v="29"/>
    <s v="19"/>
    <s v="425"/>
    <s v="430"/>
    <s v=""/>
    <s v="5400_135"/>
    <s v="Employee Benefits Life Insurance"/>
    <n v="690"/>
    <n v="0"/>
    <n v="690"/>
    <n v="0"/>
    <n v="1352.04"/>
    <n v="-662.04"/>
    <n v="253.58"/>
    <x v="155"/>
  </r>
  <r>
    <x v="0"/>
    <s v="-"/>
    <x v="174"/>
    <x v="29"/>
    <s v="19"/>
    <s v="425"/>
    <s v="430"/>
    <s v=""/>
    <s v="6200"/>
    <s v="Medical Fees And Supplies"/>
    <n v="2000"/>
    <n v="0"/>
    <n v="2000"/>
    <n v="156.69999999999999"/>
    <n v="661.66"/>
    <n v="1181.6400000000001"/>
    <n v="238.36"/>
    <x v="155"/>
  </r>
  <r>
    <x v="0"/>
    <s v="-"/>
    <x v="174"/>
    <x v="29"/>
    <s v="19"/>
    <s v="425"/>
    <s v="430"/>
    <s v=""/>
    <s v="6203"/>
    <s v="Dues/Subscriptions"/>
    <n v="1000"/>
    <n v="0"/>
    <n v="1000"/>
    <n v="455"/>
    <n v="319"/>
    <n v="226"/>
    <n v="0"/>
    <x v="155"/>
  </r>
  <r>
    <x v="0"/>
    <s v="-"/>
    <x v="174"/>
    <x v="29"/>
    <s v="19"/>
    <s v="425"/>
    <s v="430"/>
    <s v=""/>
    <s v="6208"/>
    <s v="Special Supplies"/>
    <n v="8000"/>
    <n v="0"/>
    <n v="8000"/>
    <n v="845.16"/>
    <n v="2993.84"/>
    <n v="4161"/>
    <n v="630.22"/>
    <x v="155"/>
  </r>
  <r>
    <x v="0"/>
    <s v="-"/>
    <x v="174"/>
    <x v="29"/>
    <s v="19"/>
    <s v="425"/>
    <s v="430"/>
    <s v=""/>
    <s v="6210"/>
    <s v="Small Tools and Equipment"/>
    <n v="800"/>
    <n v="0"/>
    <n v="800"/>
    <n v="200"/>
    <n v="479.43"/>
    <n v="120.57"/>
    <n v="0"/>
    <x v="155"/>
  </r>
  <r>
    <x v="0"/>
    <s v="-"/>
    <x v="174"/>
    <x v="29"/>
    <s v="19"/>
    <s v="425"/>
    <s v="430"/>
    <s v=""/>
    <s v="6212"/>
    <s v="Fuel"/>
    <n v="12200"/>
    <n v="0"/>
    <n v="12200"/>
    <n v="0"/>
    <n v="6922.13"/>
    <n v="5277.87"/>
    <n v="536.74"/>
    <x v="155"/>
  </r>
  <r>
    <x v="0"/>
    <s v="-"/>
    <x v="174"/>
    <x v="29"/>
    <s v="19"/>
    <s v="425"/>
    <s v="430"/>
    <s v=""/>
    <s v="6214"/>
    <s v="Clothing And Uniforms"/>
    <n v="2980"/>
    <n v="0"/>
    <n v="2980"/>
    <n v="0"/>
    <n v="288"/>
    <n v="2692"/>
    <n v="0"/>
    <x v="155"/>
  </r>
  <r>
    <x v="0"/>
    <s v="-"/>
    <x v="174"/>
    <x v="29"/>
    <s v="19"/>
    <s v="425"/>
    <s v="430"/>
    <s v=""/>
    <s v="6220_100"/>
    <s v="Chemicals Ferric Chloride"/>
    <n v="15000"/>
    <n v="0"/>
    <n v="15000"/>
    <n v="4531.6000000000004"/>
    <n v="5468.4"/>
    <n v="5000"/>
    <n v="0"/>
    <x v="155"/>
  </r>
  <r>
    <x v="0"/>
    <s v="-"/>
    <x v="174"/>
    <x v="29"/>
    <s v="19"/>
    <s v="425"/>
    <s v="430"/>
    <s v=""/>
    <s v="6220_105"/>
    <s v="Chemicals Polymer"/>
    <n v="68000"/>
    <n v="0"/>
    <n v="68000"/>
    <n v="5064.87"/>
    <n v="24935.13"/>
    <n v="38000"/>
    <n v="6228.83"/>
    <x v="155"/>
  </r>
  <r>
    <x v="0"/>
    <s v="-"/>
    <x v="174"/>
    <x v="29"/>
    <s v="19"/>
    <s v="425"/>
    <s v="430"/>
    <s v=""/>
    <s v="6220_110"/>
    <s v="Chemicals Chlorine / Hypochlorite"/>
    <n v="30000"/>
    <n v="0"/>
    <n v="30000"/>
    <n v="5162.96"/>
    <n v="12337.04"/>
    <n v="12500"/>
    <n v="0"/>
    <x v="155"/>
  </r>
  <r>
    <x v="0"/>
    <s v="-"/>
    <x v="174"/>
    <x v="29"/>
    <s v="19"/>
    <s v="425"/>
    <s v="430"/>
    <s v=""/>
    <s v="6220_125"/>
    <s v="Chemicals Odor Control Chemicals"/>
    <n v="32000"/>
    <n v="0"/>
    <n v="32000"/>
    <n v="15000"/>
    <n v="15000"/>
    <n v="2000"/>
    <n v="5000"/>
    <x v="155"/>
  </r>
  <r>
    <x v="0"/>
    <s v="-"/>
    <x v="174"/>
    <x v="29"/>
    <s v="19"/>
    <s v="425"/>
    <s v="430"/>
    <s v=""/>
    <s v="6220_130"/>
    <s v="Chemicals Carbon (Chemical)"/>
    <n v="18000"/>
    <n v="0"/>
    <n v="18000"/>
    <n v="0"/>
    <n v="0"/>
    <n v="18000"/>
    <n v="0"/>
    <x v="155"/>
  </r>
  <r>
    <x v="0"/>
    <s v="-"/>
    <x v="174"/>
    <x v="29"/>
    <s v="19"/>
    <s v="425"/>
    <s v="430"/>
    <s v=""/>
    <s v="6220_135"/>
    <s v="Chemicals Bromine"/>
    <n v="35000"/>
    <n v="0"/>
    <n v="35000"/>
    <n v="0"/>
    <n v="0"/>
    <n v="35000"/>
    <n v="0"/>
    <x v="155"/>
  </r>
  <r>
    <x v="0"/>
    <s v="-"/>
    <x v="174"/>
    <x v="29"/>
    <s v="19"/>
    <s v="425"/>
    <s v="430"/>
    <s v=""/>
    <s v="6220_155"/>
    <s v="Chemicals Alum"/>
    <n v="40000"/>
    <n v="0"/>
    <n v="40000"/>
    <n v="5448.36"/>
    <n v="9551.64"/>
    <n v="25000"/>
    <n v="2161.3200000000002"/>
    <x v="155"/>
  </r>
  <r>
    <x v="0"/>
    <s v="-"/>
    <x v="174"/>
    <x v="29"/>
    <s v="19"/>
    <s v="425"/>
    <s v="430"/>
    <s v=""/>
    <s v="6300_100"/>
    <s v="Repair &amp; Maintenance Equipment  Parts"/>
    <n v="80000"/>
    <n v="0"/>
    <n v="80000"/>
    <n v="18422.310000000001"/>
    <n v="34961.589999999997"/>
    <n v="26616.1"/>
    <n v="6348.13"/>
    <x v="155"/>
  </r>
  <r>
    <x v="0"/>
    <s v="-"/>
    <x v="174"/>
    <x v="29"/>
    <s v="19"/>
    <s v="425"/>
    <s v="430"/>
    <s v=""/>
    <s v="6300_152"/>
    <s v="Repair &amp; Maintenance Sewer Service"/>
    <n v="25000"/>
    <n v="0"/>
    <n v="25000"/>
    <n v="9626.76"/>
    <n v="57008.34"/>
    <n v="-41635.1"/>
    <n v="55835.1"/>
    <x v="155"/>
  </r>
  <r>
    <x v="0"/>
    <s v="-"/>
    <x v="174"/>
    <x v="29"/>
    <s v="19"/>
    <s v="425"/>
    <s v="430"/>
    <s v=""/>
    <s v="6300_170"/>
    <s v="Repair &amp; Maintenance Buildings"/>
    <n v="6000"/>
    <n v="0"/>
    <n v="6000"/>
    <n v="3664.6"/>
    <n v="2201.4499999999998"/>
    <n v="133.94999999999999"/>
    <n v="311.7"/>
    <x v="155"/>
  </r>
  <r>
    <x v="0"/>
    <s v="-"/>
    <x v="174"/>
    <x v="29"/>
    <s v="19"/>
    <s v="425"/>
    <s v="430"/>
    <s v=""/>
    <s v="6400_100"/>
    <s v="Utilities Electricity"/>
    <n v="269000"/>
    <n v="0"/>
    <n v="269000"/>
    <n v="0"/>
    <n v="143187.66"/>
    <n v="125812.34"/>
    <n v="22072.42"/>
    <x v="155"/>
  </r>
  <r>
    <x v="0"/>
    <s v="-"/>
    <x v="174"/>
    <x v="29"/>
    <s v="19"/>
    <s v="425"/>
    <s v="430"/>
    <s v=""/>
    <s v="6400_105"/>
    <s v="Utilities Gas"/>
    <n v="28000"/>
    <n v="0"/>
    <n v="28000"/>
    <n v="0"/>
    <n v="4852.18"/>
    <n v="23147.82"/>
    <n v="2857.64"/>
    <x v="155"/>
  </r>
  <r>
    <x v="0"/>
    <s v="-"/>
    <x v="174"/>
    <x v="29"/>
    <s v="19"/>
    <s v="425"/>
    <s v="430"/>
    <s v=""/>
    <s v="6400_110"/>
    <s v="Utilities Heating Oil"/>
    <n v="3000"/>
    <n v="0"/>
    <n v="3000"/>
    <n v="0"/>
    <n v="0"/>
    <n v="3000"/>
    <n v="0"/>
    <x v="155"/>
  </r>
  <r>
    <x v="0"/>
    <s v="-"/>
    <x v="174"/>
    <x v="29"/>
    <s v="19"/>
    <s v="425"/>
    <s v="430"/>
    <s v=""/>
    <s v="6400_120"/>
    <s v="Utilities Rubbish Removal"/>
    <n v="2000"/>
    <n v="0"/>
    <n v="2000"/>
    <n v="75"/>
    <n v="0"/>
    <n v="1925"/>
    <n v="0"/>
    <x v="155"/>
  </r>
  <r>
    <x v="0"/>
    <s v="-"/>
    <x v="174"/>
    <x v="29"/>
    <s v="19"/>
    <s v="425"/>
    <s v="430"/>
    <s v=""/>
    <s v="6400_125"/>
    <s v="Utilities Telecommunications"/>
    <n v="0"/>
    <n v="0"/>
    <n v="0"/>
    <n v="0"/>
    <n v="0"/>
    <n v="0"/>
    <n v="0"/>
    <x v="155"/>
  </r>
  <r>
    <x v="0"/>
    <s v="-"/>
    <x v="174"/>
    <x v="29"/>
    <s v="19"/>
    <s v="425"/>
    <s v="430"/>
    <s v=""/>
    <s v="6400_127"/>
    <s v="Utilities Cellular Communications"/>
    <n v="200"/>
    <n v="0"/>
    <n v="200"/>
    <n v="0"/>
    <n v="0"/>
    <n v="200"/>
    <n v="0"/>
    <x v="155"/>
  </r>
  <r>
    <x v="0"/>
    <s v="-"/>
    <x v="174"/>
    <x v="29"/>
    <s v="19"/>
    <s v="425"/>
    <s v="430"/>
    <s v=""/>
    <s v="6500_118"/>
    <s v="Professional and Consultant Services Contractual Services"/>
    <n v="30000"/>
    <n v="0"/>
    <n v="30000"/>
    <n v="7529.06"/>
    <n v="21698.23"/>
    <n v="772.71"/>
    <n v="8271.85"/>
    <x v="155"/>
  </r>
  <r>
    <x v="0"/>
    <s v="-"/>
    <x v="174"/>
    <x v="29"/>
    <s v="19"/>
    <s v="425"/>
    <s v="430"/>
    <s v=""/>
    <s v="6500_130"/>
    <s v="Professional and Consultant Services Sludge Disposal Expense"/>
    <n v="730000"/>
    <n v="0"/>
    <n v="730000"/>
    <n v="0"/>
    <n v="259584.39"/>
    <n v="470415.61"/>
    <n v="82071.179999999993"/>
    <x v="155"/>
  </r>
  <r>
    <x v="0"/>
    <s v="-"/>
    <x v="174"/>
    <x v="29"/>
    <s v="19"/>
    <s v="425"/>
    <s v="430"/>
    <s v=""/>
    <s v="6500_151"/>
    <s v="Professional and Consultant Services Environmental Testing Sv"/>
    <n v="9000"/>
    <n v="0"/>
    <n v="9000"/>
    <n v="937"/>
    <n v="2863"/>
    <n v="5200"/>
    <n v="618"/>
    <x v="155"/>
  </r>
  <r>
    <x v="0"/>
    <s v="-"/>
    <x v="174"/>
    <x v="29"/>
    <s v="19"/>
    <s v="425"/>
    <s v="430"/>
    <s v=""/>
    <s v="6700_100"/>
    <s v="Travel &amp; Training Education"/>
    <n v="3500"/>
    <n v="0"/>
    <n v="3500"/>
    <n v="0"/>
    <n v="385"/>
    <n v="3115"/>
    <n v="385"/>
    <x v="155"/>
  </r>
  <r>
    <x v="0"/>
    <s v="-"/>
    <x v="174"/>
    <x v="29"/>
    <s v="19"/>
    <s v="425"/>
    <s v="430"/>
    <s v=""/>
    <s v="6700_110"/>
    <s v="Travel &amp; Training Travel Expense"/>
    <n v="500"/>
    <n v="0"/>
    <n v="500"/>
    <n v="0"/>
    <n v="0"/>
    <n v="500"/>
    <n v="0"/>
    <x v="155"/>
  </r>
  <r>
    <x v="0"/>
    <s v="-"/>
    <x v="174"/>
    <x v="29"/>
    <s v="19"/>
    <s v="425"/>
    <s v="430"/>
    <s v=""/>
    <s v="6800_125"/>
    <s v="Fees for Services  Fees &amp; Permits"/>
    <n v="13000"/>
    <n v="0"/>
    <n v="13000"/>
    <n v="0"/>
    <n v="50"/>
    <n v="12950"/>
    <n v="0"/>
    <x v="155"/>
  </r>
  <r>
    <x v="0"/>
    <s v="-"/>
    <x v="174"/>
    <x v="29"/>
    <s v="19"/>
    <s v="425"/>
    <s v="430"/>
    <s v=""/>
    <s v="8005"/>
    <s v="Vehicle/Equipment Repairs"/>
    <n v="21000"/>
    <n v="0"/>
    <n v="21000"/>
    <n v="0"/>
    <n v="11808.26"/>
    <n v="9191.74"/>
    <n v="4050.18"/>
    <x v="155"/>
  </r>
  <r>
    <x v="0"/>
    <s v="-"/>
    <x v="174"/>
    <x v="29"/>
    <s v="19"/>
    <s v="425"/>
    <s v="430"/>
    <s v=""/>
    <s v="9500"/>
    <s v="Capital Outlay"/>
    <n v="289000"/>
    <n v="0"/>
    <n v="289000"/>
    <n v="52018.52"/>
    <n v="15417.82"/>
    <n v="221563.66"/>
    <n v="0"/>
    <x v="155"/>
  </r>
  <r>
    <x v="0"/>
    <s v="-"/>
    <x v="175"/>
    <x v="29"/>
    <s v="19"/>
    <s v="425"/>
    <s v="431"/>
    <s v=""/>
    <s v="5000_100"/>
    <s v="Salaries and Wages Regular, Full Time"/>
    <n v="112187"/>
    <n v="0"/>
    <n v="112187"/>
    <n v="0"/>
    <n v="55702.23"/>
    <n v="56484.77"/>
    <n v="10728.32"/>
    <x v="156"/>
  </r>
  <r>
    <x v="0"/>
    <s v="-"/>
    <x v="175"/>
    <x v="29"/>
    <s v="19"/>
    <s v="425"/>
    <s v="431"/>
    <s v=""/>
    <s v="5100"/>
    <s v="Overtime"/>
    <n v="11000"/>
    <n v="0"/>
    <n v="11000"/>
    <n v="0"/>
    <n v="6274.21"/>
    <n v="4725.79"/>
    <n v="1320.44"/>
    <x v="156"/>
  </r>
  <r>
    <x v="0"/>
    <s v="-"/>
    <x v="175"/>
    <x v="29"/>
    <s v="19"/>
    <s v="425"/>
    <s v="431"/>
    <s v=""/>
    <s v="5200_115"/>
    <s v="Other Personal Services Other Compensation"/>
    <n v="2180"/>
    <n v="0"/>
    <n v="2180"/>
    <n v="0"/>
    <n v="1577.39"/>
    <n v="602.61"/>
    <n v="372.87"/>
    <x v="156"/>
  </r>
  <r>
    <x v="0"/>
    <s v="-"/>
    <x v="175"/>
    <x v="29"/>
    <s v="19"/>
    <s v="425"/>
    <s v="431"/>
    <s v=""/>
    <s v="5200_125"/>
    <s v="Other Personal Services Taxable Reimbursements"/>
    <n v="0"/>
    <n v="0"/>
    <n v="0"/>
    <n v="0"/>
    <n v="0"/>
    <n v="0"/>
    <n v="0"/>
    <x v="156"/>
  </r>
  <r>
    <x v="0"/>
    <s v="-"/>
    <x v="175"/>
    <x v="29"/>
    <s v="19"/>
    <s v="425"/>
    <s v="431"/>
    <s v=""/>
    <s v="5200_130"/>
    <s v="Other Personal Services Allowance Taxable"/>
    <n v="0"/>
    <n v="0"/>
    <n v="0"/>
    <n v="0"/>
    <n v="1264.98"/>
    <n v="-1264.98"/>
    <n v="96.15"/>
    <x v="156"/>
  </r>
  <r>
    <x v="0"/>
    <s v="-"/>
    <x v="175"/>
    <x v="29"/>
    <s v="19"/>
    <s v="425"/>
    <s v="431"/>
    <s v=""/>
    <s v="5400_100"/>
    <s v="Employee Benefits FICA"/>
    <n v="9590"/>
    <n v="0"/>
    <n v="9590"/>
    <n v="0"/>
    <n v="4883.83"/>
    <n v="4706.17"/>
    <n v="942.62"/>
    <x v="156"/>
  </r>
  <r>
    <x v="0"/>
    <s v="-"/>
    <x v="175"/>
    <x v="29"/>
    <s v="19"/>
    <s v="425"/>
    <s v="431"/>
    <s v=""/>
    <s v="5400_115"/>
    <s v="Employee Benefits Retirement B"/>
    <n v="14584"/>
    <n v="0"/>
    <n v="14584"/>
    <n v="0"/>
    <n v="6432.49"/>
    <n v="8151.51"/>
    <n v="1588.85"/>
    <x v="156"/>
  </r>
  <r>
    <x v="0"/>
    <s v="-"/>
    <x v="175"/>
    <x v="29"/>
    <s v="19"/>
    <s v="425"/>
    <s v="431"/>
    <s v=""/>
    <s v="5400_125"/>
    <s v="Employee Benefits Health Insurance"/>
    <n v="18149"/>
    <n v="0"/>
    <n v="18149"/>
    <n v="0"/>
    <n v="0"/>
    <n v="18149"/>
    <n v="0"/>
    <x v="156"/>
  </r>
  <r>
    <x v="0"/>
    <s v="-"/>
    <x v="175"/>
    <x v="29"/>
    <s v="19"/>
    <s v="425"/>
    <s v="431"/>
    <s v=""/>
    <s v="5400_130"/>
    <s v="Employee Benefits Dental Insurance"/>
    <n v="2114"/>
    <n v="0"/>
    <n v="2114"/>
    <n v="0"/>
    <n v="1001.98"/>
    <n v="1112.02"/>
    <n v="101.25"/>
    <x v="156"/>
  </r>
  <r>
    <x v="0"/>
    <s v="-"/>
    <x v="175"/>
    <x v="29"/>
    <s v="19"/>
    <s v="425"/>
    <s v="431"/>
    <s v=""/>
    <s v="5400_135"/>
    <s v="Employee Benefits Life Insurance"/>
    <n v="210"/>
    <n v="0"/>
    <n v="210"/>
    <n v="0"/>
    <n v="429.14"/>
    <n v="-219.14"/>
    <n v="81.13"/>
    <x v="156"/>
  </r>
  <r>
    <x v="0"/>
    <s v="-"/>
    <x v="175"/>
    <x v="29"/>
    <s v="19"/>
    <s v="425"/>
    <s v="431"/>
    <s v=""/>
    <s v="6200"/>
    <s v="Medical Fees And Supplies"/>
    <n v="0"/>
    <n v="0"/>
    <n v="0"/>
    <n v="0"/>
    <n v="0"/>
    <n v="0"/>
    <n v="0"/>
    <x v="156"/>
  </r>
  <r>
    <x v="0"/>
    <s v="-"/>
    <x v="175"/>
    <x v="29"/>
    <s v="19"/>
    <s v="425"/>
    <s v="431"/>
    <s v=""/>
    <s v="6208"/>
    <s v="Special Supplies"/>
    <n v="2200"/>
    <n v="0"/>
    <n v="2200"/>
    <n v="109.43"/>
    <n v="390.57"/>
    <n v="1700"/>
    <n v="0"/>
    <x v="156"/>
  </r>
  <r>
    <x v="0"/>
    <s v="-"/>
    <x v="175"/>
    <x v="29"/>
    <s v="19"/>
    <s v="425"/>
    <s v="431"/>
    <s v=""/>
    <s v="6210"/>
    <s v="Small Tools and Equipment"/>
    <n v="500"/>
    <n v="0"/>
    <n v="500"/>
    <n v="500"/>
    <n v="0"/>
    <n v="0"/>
    <n v="0"/>
    <x v="156"/>
  </r>
  <r>
    <x v="0"/>
    <s v="-"/>
    <x v="175"/>
    <x v="29"/>
    <s v="19"/>
    <s v="425"/>
    <s v="431"/>
    <s v=""/>
    <s v="6212"/>
    <s v="Fuel"/>
    <n v="5000"/>
    <n v="0"/>
    <n v="5000"/>
    <n v="0"/>
    <n v="2493.7800000000002"/>
    <n v="2506.2199999999998"/>
    <n v="550.36"/>
    <x v="156"/>
  </r>
  <r>
    <x v="0"/>
    <s v="-"/>
    <x v="175"/>
    <x v="29"/>
    <s v="19"/>
    <s v="425"/>
    <s v="431"/>
    <s v=""/>
    <s v="6214"/>
    <s v="Clothing And Uniforms"/>
    <n v="850"/>
    <n v="0"/>
    <n v="850"/>
    <n v="0"/>
    <n v="85"/>
    <n v="765"/>
    <n v="0"/>
    <x v="156"/>
  </r>
  <r>
    <x v="0"/>
    <s v="-"/>
    <x v="175"/>
    <x v="29"/>
    <s v="19"/>
    <s v="425"/>
    <s v="431"/>
    <s v=""/>
    <s v="6220_110"/>
    <s v="Chemicals Chlorine / Hypochlorite"/>
    <n v="10000"/>
    <n v="0"/>
    <n v="10000"/>
    <n v="0"/>
    <n v="4844.4799999999996"/>
    <n v="5155.5200000000004"/>
    <n v="0"/>
    <x v="156"/>
  </r>
  <r>
    <x v="0"/>
    <s v="-"/>
    <x v="175"/>
    <x v="29"/>
    <s v="19"/>
    <s v="425"/>
    <s v="431"/>
    <s v=""/>
    <s v="6220_125"/>
    <s v="Chemicals Odor Control Chemicals"/>
    <n v="1000"/>
    <n v="0"/>
    <n v="1000"/>
    <n v="0"/>
    <n v="0"/>
    <n v="1000"/>
    <n v="0"/>
    <x v="156"/>
  </r>
  <r>
    <x v="0"/>
    <s v="-"/>
    <x v="175"/>
    <x v="29"/>
    <s v="19"/>
    <s v="425"/>
    <s v="431"/>
    <s v=""/>
    <s v="6220_155"/>
    <s v="Chemicals Alum"/>
    <n v="24000"/>
    <n v="0"/>
    <n v="24000"/>
    <n v="803.6"/>
    <n v="9196.4"/>
    <n v="14000"/>
    <n v="1540.48"/>
    <x v="156"/>
  </r>
  <r>
    <x v="0"/>
    <s v="-"/>
    <x v="175"/>
    <x v="29"/>
    <s v="19"/>
    <s v="425"/>
    <s v="431"/>
    <s v=""/>
    <s v="6300_100"/>
    <s v="Repair &amp; Maintenance Equipment  Parts"/>
    <n v="10000"/>
    <n v="0"/>
    <n v="10000"/>
    <n v="809.04"/>
    <n v="935.12"/>
    <n v="8255.84"/>
    <n v="0"/>
    <x v="156"/>
  </r>
  <r>
    <x v="0"/>
    <s v="-"/>
    <x v="175"/>
    <x v="29"/>
    <s v="19"/>
    <s v="425"/>
    <s v="431"/>
    <s v=""/>
    <s v="6300_152"/>
    <s v="Repair &amp; Maintenance Sewer Service"/>
    <n v="8500"/>
    <n v="0"/>
    <n v="8500"/>
    <n v="447.95"/>
    <n v="1052.05"/>
    <n v="7000"/>
    <n v="1052.05"/>
    <x v="156"/>
  </r>
  <r>
    <x v="0"/>
    <s v="-"/>
    <x v="175"/>
    <x v="29"/>
    <s v="19"/>
    <s v="425"/>
    <s v="431"/>
    <s v=""/>
    <s v="6400_100"/>
    <s v="Utilities Electricity"/>
    <n v="82000"/>
    <n v="0"/>
    <n v="82000"/>
    <n v="37448.82"/>
    <n v="42551.18"/>
    <n v="2000"/>
    <n v="7590.41"/>
    <x v="156"/>
  </r>
  <r>
    <x v="0"/>
    <s v="-"/>
    <x v="175"/>
    <x v="29"/>
    <s v="19"/>
    <s v="425"/>
    <s v="431"/>
    <s v=""/>
    <s v="6400_105"/>
    <s v="Utilities Gas"/>
    <n v="11000"/>
    <n v="0"/>
    <n v="11000"/>
    <n v="0"/>
    <n v="4028.72"/>
    <n v="6971.28"/>
    <n v="834.76"/>
    <x v="156"/>
  </r>
  <r>
    <x v="0"/>
    <s v="-"/>
    <x v="175"/>
    <x v="29"/>
    <s v="19"/>
    <s v="425"/>
    <s v="431"/>
    <s v=""/>
    <s v="6400_110"/>
    <s v="Utilities Heating Oil"/>
    <n v="1000"/>
    <n v="0"/>
    <n v="1000"/>
    <n v="0"/>
    <n v="0"/>
    <n v="1000"/>
    <n v="0"/>
    <x v="156"/>
  </r>
  <r>
    <x v="0"/>
    <s v="-"/>
    <x v="175"/>
    <x v="29"/>
    <s v="19"/>
    <s v="425"/>
    <s v="431"/>
    <s v=""/>
    <s v="6500_118"/>
    <s v="Professional and Consultant Services Contractual Services"/>
    <n v="15000"/>
    <n v="0"/>
    <n v="15000"/>
    <n v="5373.92"/>
    <n v="9034.18"/>
    <n v="591.9"/>
    <n v="2777.08"/>
    <x v="156"/>
  </r>
  <r>
    <x v="0"/>
    <s v="-"/>
    <x v="175"/>
    <x v="29"/>
    <s v="19"/>
    <s v="425"/>
    <s v="431"/>
    <s v=""/>
    <s v="6500_151"/>
    <s v="Professional and Consultant Services Environmental Testing Sv"/>
    <n v="6000"/>
    <n v="0"/>
    <n v="6000"/>
    <n v="492"/>
    <n v="2508"/>
    <n v="3000"/>
    <n v="40"/>
    <x v="156"/>
  </r>
  <r>
    <x v="0"/>
    <s v="-"/>
    <x v="175"/>
    <x v="29"/>
    <s v="19"/>
    <s v="425"/>
    <s v="431"/>
    <s v=""/>
    <s v="6700_100"/>
    <s v="Travel &amp; Training Education"/>
    <n v="1500"/>
    <n v="0"/>
    <n v="1500"/>
    <n v="0"/>
    <n v="0"/>
    <n v="1500"/>
    <n v="0"/>
    <x v="156"/>
  </r>
  <r>
    <x v="0"/>
    <s v="-"/>
    <x v="175"/>
    <x v="29"/>
    <s v="19"/>
    <s v="425"/>
    <s v="431"/>
    <s v=""/>
    <s v="6700_110"/>
    <s v="Travel &amp; Training Travel Expense"/>
    <n v="500"/>
    <n v="0"/>
    <n v="500"/>
    <n v="0"/>
    <n v="475.73"/>
    <n v="24.27"/>
    <n v="222.61"/>
    <x v="156"/>
  </r>
  <r>
    <x v="0"/>
    <s v="-"/>
    <x v="175"/>
    <x v="29"/>
    <s v="19"/>
    <s v="425"/>
    <s v="431"/>
    <s v=""/>
    <s v="6800_125"/>
    <s v="Fees for Services  Fees &amp; Permits"/>
    <n v="4500"/>
    <n v="0"/>
    <n v="4500"/>
    <n v="0"/>
    <n v="50"/>
    <n v="4450"/>
    <n v="0"/>
    <x v="156"/>
  </r>
  <r>
    <x v="0"/>
    <s v="-"/>
    <x v="175"/>
    <x v="29"/>
    <s v="19"/>
    <s v="425"/>
    <s v="431"/>
    <s v=""/>
    <s v="8005"/>
    <s v="Vehicle/Equipment Repairs"/>
    <n v="8000"/>
    <n v="0"/>
    <n v="8000"/>
    <n v="0"/>
    <n v="704.09"/>
    <n v="7295.91"/>
    <n v="0"/>
    <x v="156"/>
  </r>
  <r>
    <x v="0"/>
    <s v="-"/>
    <x v="175"/>
    <x v="29"/>
    <s v="19"/>
    <s v="425"/>
    <s v="431"/>
    <s v=""/>
    <s v="9500"/>
    <s v="Capital Outlay"/>
    <n v="20000"/>
    <n v="0"/>
    <n v="20000"/>
    <n v="143.44999999999999"/>
    <n v="4559.95"/>
    <n v="15296.6"/>
    <n v="0"/>
    <x v="156"/>
  </r>
  <r>
    <x v="0"/>
    <s v="-"/>
    <x v="176"/>
    <x v="29"/>
    <s v="19"/>
    <s v="425"/>
    <s v="432"/>
    <s v=""/>
    <s v="5000_100"/>
    <s v="Salaries and Wages Regular, Full Time"/>
    <n v="183717"/>
    <n v="0"/>
    <n v="183717"/>
    <n v="0"/>
    <n v="87873.86"/>
    <n v="95843.14"/>
    <n v="17577.98"/>
    <x v="157"/>
  </r>
  <r>
    <x v="0"/>
    <s v="-"/>
    <x v="176"/>
    <x v="29"/>
    <s v="19"/>
    <s v="425"/>
    <s v="432"/>
    <s v=""/>
    <s v="5100"/>
    <s v="Overtime"/>
    <n v="11000"/>
    <n v="0"/>
    <n v="11000"/>
    <n v="0"/>
    <n v="5577.06"/>
    <n v="5422.94"/>
    <n v="806.66"/>
    <x v="157"/>
  </r>
  <r>
    <x v="0"/>
    <s v="-"/>
    <x v="176"/>
    <x v="29"/>
    <s v="19"/>
    <s v="425"/>
    <s v="432"/>
    <s v=""/>
    <s v="5200_110"/>
    <s v="Other Personal Services On-Call"/>
    <n v="9000"/>
    <n v="0"/>
    <n v="9000"/>
    <n v="0"/>
    <n v="2970"/>
    <n v="6030"/>
    <n v="600"/>
    <x v="157"/>
  </r>
  <r>
    <x v="0"/>
    <s v="-"/>
    <x v="176"/>
    <x v="29"/>
    <s v="19"/>
    <s v="425"/>
    <s v="432"/>
    <s v=""/>
    <s v="5200_115"/>
    <s v="Other Personal Services Other Compensation"/>
    <n v="4172"/>
    <n v="0"/>
    <n v="4172"/>
    <n v="0"/>
    <n v="1507.03"/>
    <n v="2664.97"/>
    <n v="328.65"/>
    <x v="157"/>
  </r>
  <r>
    <x v="0"/>
    <s v="-"/>
    <x v="176"/>
    <x v="29"/>
    <s v="19"/>
    <s v="425"/>
    <s v="432"/>
    <s v=""/>
    <s v="5200_130"/>
    <s v="Other Personal Services Allowance Taxable"/>
    <n v="0"/>
    <n v="0"/>
    <n v="0"/>
    <n v="0"/>
    <n v="1074"/>
    <n v="-1074"/>
    <n v="0"/>
    <x v="157"/>
  </r>
  <r>
    <x v="0"/>
    <s v="-"/>
    <x v="176"/>
    <x v="29"/>
    <s v="19"/>
    <s v="425"/>
    <s v="432"/>
    <s v=""/>
    <s v="5400_100"/>
    <s v="Employee Benefits FICA"/>
    <n v="15957"/>
    <n v="0"/>
    <n v="15957"/>
    <n v="0"/>
    <n v="7347.02"/>
    <n v="8609.98"/>
    <n v="1430.81"/>
    <x v="157"/>
  </r>
  <r>
    <x v="0"/>
    <s v="-"/>
    <x v="176"/>
    <x v="29"/>
    <s v="19"/>
    <s v="425"/>
    <s v="432"/>
    <s v=""/>
    <s v="5400_115"/>
    <s v="Employee Benefits Retirement B"/>
    <n v="23975"/>
    <n v="0"/>
    <n v="23975"/>
    <n v="0"/>
    <n v="9954.98"/>
    <n v="14020.02"/>
    <n v="2603.12"/>
    <x v="157"/>
  </r>
  <r>
    <x v="0"/>
    <s v="-"/>
    <x v="176"/>
    <x v="29"/>
    <s v="19"/>
    <s v="425"/>
    <s v="432"/>
    <s v=""/>
    <s v="5400_125"/>
    <s v="Employee Benefits Health Insurance"/>
    <n v="33788"/>
    <n v="0"/>
    <n v="33788"/>
    <n v="0"/>
    <n v="0"/>
    <n v="33788"/>
    <n v="0"/>
    <x v="157"/>
  </r>
  <r>
    <x v="0"/>
    <s v="-"/>
    <x v="176"/>
    <x v="29"/>
    <s v="19"/>
    <s v="425"/>
    <s v="432"/>
    <s v=""/>
    <s v="5400_130"/>
    <s v="Employee Benefits Dental Insurance"/>
    <n v="1572"/>
    <n v="0"/>
    <n v="1572"/>
    <n v="0"/>
    <n v="1002.01"/>
    <n v="569.99"/>
    <n v="153.38999999999999"/>
    <x v="157"/>
  </r>
  <r>
    <x v="0"/>
    <s v="-"/>
    <x v="176"/>
    <x v="29"/>
    <s v="19"/>
    <s v="425"/>
    <s v="432"/>
    <s v=""/>
    <s v="5400_135"/>
    <s v="Employee Benefits Life Insurance"/>
    <n v="265"/>
    <n v="0"/>
    <n v="265"/>
    <n v="0"/>
    <n v="490.92"/>
    <n v="-225.92"/>
    <n v="100.39"/>
    <x v="157"/>
  </r>
  <r>
    <x v="0"/>
    <s v="-"/>
    <x v="176"/>
    <x v="29"/>
    <s v="19"/>
    <s v="425"/>
    <s v="432"/>
    <s v=""/>
    <s v="6208"/>
    <s v="Special Supplies"/>
    <n v="3000"/>
    <n v="0"/>
    <n v="3000"/>
    <n v="0"/>
    <n v="350"/>
    <n v="2650"/>
    <n v="350"/>
    <x v="157"/>
  </r>
  <r>
    <x v="0"/>
    <s v="-"/>
    <x v="176"/>
    <x v="29"/>
    <s v="19"/>
    <s v="425"/>
    <s v="432"/>
    <s v=""/>
    <s v="6210"/>
    <s v="Small Tools and Equipment"/>
    <n v="1000"/>
    <n v="0"/>
    <n v="1000"/>
    <n v="611.55999999999995"/>
    <n v="38.44"/>
    <n v="350"/>
    <n v="0"/>
    <x v="157"/>
  </r>
  <r>
    <x v="0"/>
    <s v="-"/>
    <x v="176"/>
    <x v="29"/>
    <s v="19"/>
    <s v="425"/>
    <s v="432"/>
    <s v=""/>
    <s v="6212"/>
    <s v="Fuel"/>
    <n v="5000"/>
    <n v="0"/>
    <n v="5000"/>
    <n v="0"/>
    <n v="3056.43"/>
    <n v="1943.57"/>
    <n v="389.45"/>
    <x v="157"/>
  </r>
  <r>
    <x v="0"/>
    <s v="-"/>
    <x v="176"/>
    <x v="29"/>
    <s v="19"/>
    <s v="425"/>
    <s v="432"/>
    <s v=""/>
    <s v="6214"/>
    <s v="Clothing And Uniforms"/>
    <n v="1800"/>
    <n v="0"/>
    <n v="1800"/>
    <n v="0"/>
    <n v="308.98"/>
    <n v="1491.02"/>
    <n v="0"/>
    <x v="157"/>
  </r>
  <r>
    <x v="0"/>
    <s v="-"/>
    <x v="176"/>
    <x v="29"/>
    <s v="19"/>
    <s v="425"/>
    <s v="432"/>
    <s v=""/>
    <s v="6220_105"/>
    <s v="Chemicals Polymer"/>
    <n v="4500"/>
    <n v="0"/>
    <n v="4500"/>
    <n v="0"/>
    <n v="0"/>
    <n v="4500"/>
    <n v="0"/>
    <x v="157"/>
  </r>
  <r>
    <x v="0"/>
    <s v="-"/>
    <x v="176"/>
    <x v="29"/>
    <s v="19"/>
    <s v="425"/>
    <s v="432"/>
    <s v=""/>
    <s v="6220_110"/>
    <s v="Chemicals Chlorine / Hypochlorite"/>
    <n v="3000"/>
    <n v="0"/>
    <n v="3000"/>
    <n v="1396.07"/>
    <n v="1603.93"/>
    <n v="0"/>
    <n v="0"/>
    <x v="157"/>
  </r>
  <r>
    <x v="0"/>
    <s v="-"/>
    <x v="176"/>
    <x v="29"/>
    <s v="19"/>
    <s v="425"/>
    <s v="432"/>
    <s v=""/>
    <s v="6220_140"/>
    <s v="Chemicals Alum-Sodium Aluminate"/>
    <n v="28000"/>
    <n v="0"/>
    <n v="28000"/>
    <n v="2835.86"/>
    <n v="11164.14"/>
    <n v="14000"/>
    <n v="3883.62"/>
    <x v="157"/>
  </r>
  <r>
    <x v="0"/>
    <s v="-"/>
    <x v="176"/>
    <x v="29"/>
    <s v="19"/>
    <s v="425"/>
    <s v="432"/>
    <s v=""/>
    <s v="6300_100"/>
    <s v="Repair &amp; Maintenance Equipment  Parts"/>
    <n v="20000"/>
    <n v="0"/>
    <n v="20000"/>
    <n v="1996.48"/>
    <n v="11066.22"/>
    <n v="6937.3"/>
    <n v="8088.95"/>
    <x v="157"/>
  </r>
  <r>
    <x v="0"/>
    <s v="-"/>
    <x v="176"/>
    <x v="29"/>
    <s v="19"/>
    <s v="425"/>
    <s v="432"/>
    <s v=""/>
    <s v="6300_152"/>
    <s v="Repair &amp; Maintenance Sewer Service"/>
    <n v="13000"/>
    <n v="0"/>
    <n v="13000"/>
    <n v="1837.5"/>
    <n v="10725"/>
    <n v="437.5"/>
    <n v="10725"/>
    <x v="157"/>
  </r>
  <r>
    <x v="0"/>
    <s v="-"/>
    <x v="176"/>
    <x v="29"/>
    <s v="19"/>
    <s v="425"/>
    <s v="432"/>
    <s v=""/>
    <s v="6400_100"/>
    <s v="Utilities Electricity"/>
    <n v="69000"/>
    <n v="0"/>
    <n v="69000"/>
    <n v="12853.87"/>
    <n v="20146.13"/>
    <n v="36000"/>
    <n v="3517.05"/>
    <x v="157"/>
  </r>
  <r>
    <x v="0"/>
    <s v="-"/>
    <x v="176"/>
    <x v="29"/>
    <s v="19"/>
    <s v="425"/>
    <s v="432"/>
    <s v=""/>
    <s v="6400_105"/>
    <s v="Utilities Gas"/>
    <n v="15000"/>
    <n v="0"/>
    <n v="15000"/>
    <n v="0"/>
    <n v="1814.36"/>
    <n v="13185.64"/>
    <n v="501.55"/>
    <x v="157"/>
  </r>
  <r>
    <x v="0"/>
    <s v="-"/>
    <x v="176"/>
    <x v="29"/>
    <s v="19"/>
    <s v="425"/>
    <s v="432"/>
    <s v=""/>
    <s v="6500_118"/>
    <s v="Professional and Consultant Services Contractual Services"/>
    <n v="12000"/>
    <n v="0"/>
    <n v="12000"/>
    <n v="4712.05"/>
    <n v="7063.8"/>
    <n v="224.15"/>
    <n v="1282.51"/>
    <x v="157"/>
  </r>
  <r>
    <x v="0"/>
    <s v="-"/>
    <x v="176"/>
    <x v="29"/>
    <s v="19"/>
    <s v="425"/>
    <s v="432"/>
    <s v=""/>
    <s v="6500_151"/>
    <s v="Professional and Consultant Services Environmental Testing Sv"/>
    <n v="7200"/>
    <n v="0"/>
    <n v="7200"/>
    <n v="473.23"/>
    <n v="2893"/>
    <n v="3833.77"/>
    <n v="64"/>
    <x v="157"/>
  </r>
  <r>
    <x v="0"/>
    <s v="-"/>
    <x v="176"/>
    <x v="29"/>
    <s v="19"/>
    <s v="425"/>
    <s v="432"/>
    <s v=""/>
    <s v="6700_100"/>
    <s v="Travel &amp; Training Education"/>
    <n v="1400"/>
    <n v="0"/>
    <n v="1400"/>
    <n v="0"/>
    <n v="265.2"/>
    <n v="1134.8"/>
    <n v="-554.79999999999995"/>
    <x v="157"/>
  </r>
  <r>
    <x v="0"/>
    <s v="-"/>
    <x v="176"/>
    <x v="29"/>
    <s v="19"/>
    <s v="425"/>
    <s v="432"/>
    <s v=""/>
    <s v="6800_125"/>
    <s v="Fees for Services  Fees &amp; Permits"/>
    <n v="2500"/>
    <n v="0"/>
    <n v="2500"/>
    <n v="0"/>
    <n v="0"/>
    <n v="2500"/>
    <n v="0"/>
    <x v="157"/>
  </r>
  <r>
    <x v="0"/>
    <s v="-"/>
    <x v="176"/>
    <x v="29"/>
    <s v="19"/>
    <s v="425"/>
    <s v="432"/>
    <s v=""/>
    <s v="7200_115"/>
    <s v="Rent/Lease Equipment"/>
    <n v="1000"/>
    <n v="0"/>
    <n v="1000"/>
    <n v="0"/>
    <n v="1000"/>
    <n v="0"/>
    <n v="1000"/>
    <x v="157"/>
  </r>
  <r>
    <x v="0"/>
    <s v="-"/>
    <x v="176"/>
    <x v="29"/>
    <s v="19"/>
    <s v="425"/>
    <s v="432"/>
    <s v=""/>
    <s v="8005"/>
    <s v="Vehicle/Equipment Repairs"/>
    <n v="8000"/>
    <n v="0"/>
    <n v="8000"/>
    <n v="0"/>
    <n v="5941.39"/>
    <n v="2058.61"/>
    <n v="920.82"/>
    <x v="157"/>
  </r>
  <r>
    <x v="0"/>
    <s v="-"/>
    <x v="176"/>
    <x v="29"/>
    <s v="19"/>
    <s v="425"/>
    <s v="432"/>
    <s v=""/>
    <s v="9500"/>
    <s v="Capital Outlay"/>
    <n v="25000"/>
    <n v="0"/>
    <n v="25000"/>
    <n v="2425"/>
    <n v="19875"/>
    <n v="2700"/>
    <n v="0"/>
    <x v="157"/>
  </r>
  <r>
    <x v="0"/>
    <s v="-"/>
    <x v="177"/>
    <x v="29"/>
    <s v="19"/>
    <s v="425"/>
    <s v="433"/>
    <s v=""/>
    <s v="5000_100"/>
    <s v="Salaries and Wages Regular, Full Time"/>
    <n v="57346"/>
    <n v="0"/>
    <n v="57346"/>
    <n v="0"/>
    <n v="29964.400000000001"/>
    <n v="27381.599999999999"/>
    <n v="3781.16"/>
    <x v="158"/>
  </r>
  <r>
    <x v="0"/>
    <s v="-"/>
    <x v="177"/>
    <x v="29"/>
    <s v="19"/>
    <s v="425"/>
    <s v="433"/>
    <s v=""/>
    <s v="5100"/>
    <s v="Overtime"/>
    <n v="10000"/>
    <n v="0"/>
    <n v="10000"/>
    <n v="0"/>
    <n v="3945.07"/>
    <n v="6054.93"/>
    <n v="706.7"/>
    <x v="158"/>
  </r>
  <r>
    <x v="0"/>
    <s v="-"/>
    <x v="177"/>
    <x v="29"/>
    <s v="19"/>
    <s v="425"/>
    <s v="433"/>
    <s v=""/>
    <s v="5200_110"/>
    <s v="Other Personal Services On-Call"/>
    <n v="2000"/>
    <n v="0"/>
    <n v="2000"/>
    <n v="0"/>
    <n v="2640"/>
    <n v="-640"/>
    <n v="450"/>
    <x v="158"/>
  </r>
  <r>
    <x v="0"/>
    <s v="-"/>
    <x v="177"/>
    <x v="29"/>
    <s v="19"/>
    <s v="425"/>
    <s v="433"/>
    <s v=""/>
    <s v="5200_115"/>
    <s v="Other Personal Services Other Compensation"/>
    <n v="800"/>
    <n v="0"/>
    <n v="800"/>
    <n v="0"/>
    <n v="2279.09"/>
    <n v="-1479.09"/>
    <n v="0"/>
    <x v="158"/>
  </r>
  <r>
    <x v="0"/>
    <s v="-"/>
    <x v="177"/>
    <x v="29"/>
    <s v="19"/>
    <s v="425"/>
    <s v="433"/>
    <s v=""/>
    <s v="5200_130"/>
    <s v="Other Personal Services Allowance Taxable"/>
    <n v="0"/>
    <n v="0"/>
    <n v="0"/>
    <n v="0"/>
    <n v="317"/>
    <n v="-317"/>
    <n v="0"/>
    <x v="158"/>
  </r>
  <r>
    <x v="0"/>
    <s v="-"/>
    <x v="177"/>
    <x v="29"/>
    <s v="19"/>
    <s v="425"/>
    <s v="433"/>
    <s v=""/>
    <s v="5400_100"/>
    <s v="Employee Benefits FICA"/>
    <n v="5366"/>
    <n v="0"/>
    <n v="5366"/>
    <n v="0"/>
    <n v="2912.63"/>
    <n v="2453.37"/>
    <n v="366.27"/>
    <x v="158"/>
  </r>
  <r>
    <x v="0"/>
    <s v="-"/>
    <x v="177"/>
    <x v="29"/>
    <s v="19"/>
    <s v="425"/>
    <s v="433"/>
    <s v=""/>
    <s v="5400_115"/>
    <s v="Employee Benefits Retirement B"/>
    <n v="7455"/>
    <n v="0"/>
    <n v="7455"/>
    <n v="0"/>
    <n v="3307.43"/>
    <n v="4147.57"/>
    <n v="560.14"/>
    <x v="158"/>
  </r>
  <r>
    <x v="0"/>
    <s v="-"/>
    <x v="177"/>
    <x v="29"/>
    <s v="19"/>
    <s v="425"/>
    <s v="433"/>
    <s v=""/>
    <s v="5400_125"/>
    <s v="Employee Benefits Health Insurance"/>
    <n v="21000"/>
    <n v="0"/>
    <n v="21000"/>
    <n v="0"/>
    <n v="0"/>
    <n v="21000"/>
    <n v="0"/>
    <x v="158"/>
  </r>
  <r>
    <x v="0"/>
    <s v="-"/>
    <x v="177"/>
    <x v="29"/>
    <s v="19"/>
    <s v="425"/>
    <s v="433"/>
    <s v=""/>
    <s v="5400_130"/>
    <s v="Employee Benefits Dental Insurance"/>
    <n v="943"/>
    <n v="0"/>
    <n v="943"/>
    <n v="0"/>
    <n v="415.53"/>
    <n v="527.47"/>
    <n v="47.36"/>
    <x v="158"/>
  </r>
  <r>
    <x v="0"/>
    <s v="-"/>
    <x v="177"/>
    <x v="29"/>
    <s v="19"/>
    <s v="425"/>
    <s v="433"/>
    <s v=""/>
    <s v="5400_135"/>
    <s v="Employee Benefits Life Insurance"/>
    <n v="144"/>
    <n v="0"/>
    <n v="144"/>
    <n v="0"/>
    <n v="229.98"/>
    <n v="-85.98"/>
    <n v="31.02"/>
    <x v="158"/>
  </r>
  <r>
    <x v="0"/>
    <s v="-"/>
    <x v="177"/>
    <x v="29"/>
    <s v="19"/>
    <s v="425"/>
    <s v="433"/>
    <s v=""/>
    <s v="6210"/>
    <s v="Small Tools and Equipment"/>
    <n v="500"/>
    <n v="0"/>
    <n v="500"/>
    <n v="0"/>
    <n v="379"/>
    <n v="121"/>
    <n v="0"/>
    <x v="158"/>
  </r>
  <r>
    <x v="0"/>
    <s v="-"/>
    <x v="177"/>
    <x v="29"/>
    <s v="19"/>
    <s v="425"/>
    <s v="433"/>
    <s v=""/>
    <s v="6214"/>
    <s v="Clothing And Uniforms"/>
    <n v="425"/>
    <n v="0"/>
    <n v="425"/>
    <n v="0"/>
    <n v="0"/>
    <n v="425"/>
    <n v="0"/>
    <x v="158"/>
  </r>
  <r>
    <x v="0"/>
    <s v="-"/>
    <x v="177"/>
    <x v="29"/>
    <s v="19"/>
    <s v="425"/>
    <s v="433"/>
    <s v=""/>
    <s v="6300_100"/>
    <s v="Repair &amp; Maintenance Equipment  Parts"/>
    <n v="12000"/>
    <n v="0"/>
    <n v="12000"/>
    <n v="5400.45"/>
    <n v="1299.55"/>
    <n v="5300"/>
    <n v="148.26"/>
    <x v="158"/>
  </r>
  <r>
    <x v="0"/>
    <s v="-"/>
    <x v="177"/>
    <x v="29"/>
    <s v="19"/>
    <s v="425"/>
    <s v="433"/>
    <s v=""/>
    <s v="6300_152"/>
    <s v="Repair &amp; Maintenance Sewer Service"/>
    <n v="12000"/>
    <n v="0"/>
    <n v="12000"/>
    <n v="0"/>
    <n v="10736.81"/>
    <n v="1263.19"/>
    <n v="5370"/>
    <x v="158"/>
  </r>
  <r>
    <x v="0"/>
    <s v="-"/>
    <x v="177"/>
    <x v="29"/>
    <s v="19"/>
    <s v="425"/>
    <s v="433"/>
    <s v=""/>
    <s v="6400_100"/>
    <s v="Utilities Electricity"/>
    <n v="25000"/>
    <n v="0"/>
    <n v="25000"/>
    <n v="7458.01"/>
    <n v="10420.27"/>
    <n v="7121.72"/>
    <n v="2584.44"/>
    <x v="158"/>
  </r>
  <r>
    <x v="0"/>
    <s v="-"/>
    <x v="177"/>
    <x v="29"/>
    <s v="19"/>
    <s v="425"/>
    <s v="433"/>
    <s v=""/>
    <s v="6500_118"/>
    <s v="Professional and Consultant Services Contractual Services"/>
    <n v="3000"/>
    <n v="0"/>
    <n v="3000"/>
    <n v="0"/>
    <n v="2414.37"/>
    <n v="585.63"/>
    <n v="0"/>
    <x v="158"/>
  </r>
  <r>
    <x v="0"/>
    <s v="-"/>
    <x v="177"/>
    <x v="29"/>
    <s v="19"/>
    <s v="425"/>
    <s v="433"/>
    <s v=""/>
    <s v="6700_100"/>
    <s v="Travel &amp; Training Education"/>
    <n v="590"/>
    <n v="0"/>
    <n v="590"/>
    <n v="0"/>
    <n v="381"/>
    <n v="209"/>
    <n v="66"/>
    <x v="158"/>
  </r>
  <r>
    <x v="0"/>
    <s v="-"/>
    <x v="177"/>
    <x v="29"/>
    <s v="19"/>
    <s v="425"/>
    <s v="433"/>
    <s v=""/>
    <s v="9500"/>
    <s v="Capital Outlay"/>
    <n v="30000"/>
    <n v="0"/>
    <n v="30000"/>
    <n v="775.9"/>
    <n v="3224.1"/>
    <n v="26000"/>
    <n v="0"/>
    <x v="158"/>
  </r>
  <r>
    <x v="0"/>
    <s v="-"/>
    <x v="178"/>
    <x v="30"/>
    <s v="60"/>
    <s v="600"/>
    <s v=""/>
    <s v=""/>
    <s v="6500_112"/>
    <s v="Professional and Consultant Services Audits"/>
    <n v="0"/>
    <n v="0"/>
    <n v="0"/>
    <n v="0"/>
    <n v="0"/>
    <n v="0"/>
    <n v="0"/>
    <x v="159"/>
  </r>
  <r>
    <x v="0"/>
    <s v="-"/>
    <x v="178"/>
    <x v="30"/>
    <s v="60"/>
    <s v="600"/>
    <s v=""/>
    <s v=""/>
    <s v="6500_118"/>
    <s v="Professional and Consultant Services Contractual Services"/>
    <n v="0"/>
    <n v="0"/>
    <n v="0"/>
    <n v="0"/>
    <n v="4925"/>
    <n v="-4925"/>
    <n v="962.5"/>
    <x v="159"/>
  </r>
  <r>
    <x v="0"/>
    <s v="-"/>
    <x v="178"/>
    <x v="30"/>
    <s v="60"/>
    <s v="600"/>
    <s v=""/>
    <s v=""/>
    <s v="7010"/>
    <s v="Depreciation Expense"/>
    <n v="0"/>
    <n v="0"/>
    <n v="0"/>
    <n v="0"/>
    <n v="0"/>
    <n v="0"/>
    <n v="0"/>
    <x v="159"/>
  </r>
  <r>
    <x v="0"/>
    <s v="-"/>
    <x v="178"/>
    <x v="30"/>
    <s v="60"/>
    <s v="600"/>
    <s v=""/>
    <s v=""/>
    <s v="7020"/>
    <s v="Amortization Expense"/>
    <n v="0"/>
    <n v="0"/>
    <n v="0"/>
    <n v="0"/>
    <n v="0"/>
    <n v="0"/>
    <n v="0"/>
    <x v="159"/>
  </r>
  <r>
    <x v="0"/>
    <s v="-"/>
    <x v="178"/>
    <x v="30"/>
    <s v="60"/>
    <s v="600"/>
    <s v=""/>
    <s v=""/>
    <s v="7230_107"/>
    <s v="Insurance Property"/>
    <n v="0"/>
    <n v="0"/>
    <n v="0"/>
    <n v="0"/>
    <n v="0"/>
    <n v="0"/>
    <n v="0"/>
    <x v="159"/>
  </r>
  <r>
    <x v="0"/>
    <s v="-"/>
    <x v="178"/>
    <x v="30"/>
    <s v="60"/>
    <s v="600"/>
    <s v=""/>
    <s v=""/>
    <s v="7303"/>
    <s v="Regulatory and Bank Fees"/>
    <n v="0"/>
    <n v="0"/>
    <n v="0"/>
    <n v="0"/>
    <n v="0"/>
    <n v="0"/>
    <n v="0"/>
    <x v="159"/>
  </r>
  <r>
    <x v="0"/>
    <s v="-"/>
    <x v="178"/>
    <x v="30"/>
    <s v="60"/>
    <s v="600"/>
    <s v=""/>
    <s v=""/>
    <s v="7450_225"/>
    <s v="Debt Service Interest Notes"/>
    <n v="0"/>
    <n v="0"/>
    <n v="0"/>
    <n v="0"/>
    <n v="23862.45"/>
    <n v="-23862.45"/>
    <n v="5406.5"/>
    <x v="159"/>
  </r>
  <r>
    <x v="0"/>
    <s v="-"/>
    <x v="178"/>
    <x v="30"/>
    <s v="60"/>
    <s v="600"/>
    <s v=""/>
    <s v=""/>
    <s v="7450_265"/>
    <s v="Debt Service Interest Union Bank"/>
    <n v="0"/>
    <n v="0"/>
    <n v="0"/>
    <n v="0"/>
    <n v="45404.37"/>
    <n v="-45404.37"/>
    <n v="0"/>
    <x v="159"/>
  </r>
  <r>
    <x v="0"/>
    <s v="-"/>
    <x v="178"/>
    <x v="30"/>
    <s v="60"/>
    <s v="600"/>
    <s v=""/>
    <s v=""/>
    <s v="7450_270"/>
    <s v="Debt Service Interest Veda Note"/>
    <n v="0"/>
    <n v="0"/>
    <n v="0"/>
    <n v="0"/>
    <n v="9570.86"/>
    <n v="-9570.86"/>
    <n v="1556.61"/>
    <x v="159"/>
  </r>
  <r>
    <x v="0"/>
    <s v="-"/>
    <x v="178"/>
    <x v="30"/>
    <s v="60"/>
    <s v="600"/>
    <s v=""/>
    <s v=""/>
    <s v="7450_275"/>
    <s v="Debt Service Interest BCDC/ BCLT Interest Expense"/>
    <n v="0"/>
    <n v="0"/>
    <n v="0"/>
    <n v="0"/>
    <n v="0"/>
    <n v="0"/>
    <n v="0"/>
    <x v="159"/>
  </r>
  <r>
    <x v="0"/>
    <s v="-"/>
    <x v="178"/>
    <x v="30"/>
    <s v="60"/>
    <s v="600"/>
    <s v=""/>
    <s v=""/>
    <s v="8015"/>
    <s v="Indirect Fees"/>
    <n v="0"/>
    <n v="0"/>
    <n v="0"/>
    <n v="0"/>
    <n v="0"/>
    <n v="0"/>
    <n v="0"/>
    <x v="159"/>
  </r>
  <r>
    <x v="0"/>
    <s v="-"/>
    <x v="178"/>
    <x v="30"/>
    <s v="60"/>
    <s v="600"/>
    <s v=""/>
    <s v=""/>
    <s v="8024"/>
    <s v="Administrative Fee"/>
    <n v="0"/>
    <n v="0"/>
    <n v="0"/>
    <n v="0"/>
    <n v="0"/>
    <n v="0"/>
    <n v="0"/>
    <x v="159"/>
  </r>
  <r>
    <x v="0"/>
    <s v="-"/>
    <x v="179"/>
    <x v="31"/>
    <s v="04"/>
    <s v="700"/>
    <s v=""/>
    <s v=""/>
    <s v="7200_115"/>
    <s v="Rent/Lease Equipment"/>
    <n v="0"/>
    <n v="0"/>
    <n v="0"/>
    <n v="0"/>
    <n v="572.36"/>
    <n v="-572.36"/>
    <n v="525.46"/>
    <x v="160"/>
  </r>
  <r>
    <x v="0"/>
    <s v="-"/>
    <x v="179"/>
    <x v="31"/>
    <s v="04"/>
    <s v="700"/>
    <s v=""/>
    <s v=""/>
    <s v="7475_130"/>
    <s v="Debt Paying Agent Fees Bond Issue Costs"/>
    <n v="0"/>
    <n v="0"/>
    <n v="0"/>
    <n v="0"/>
    <n v="27071.439999999999"/>
    <n v="-27071.439999999999"/>
    <n v="0"/>
    <x v="160"/>
  </r>
  <r>
    <x v="0"/>
    <s v="-"/>
    <x v="179"/>
    <x v="31"/>
    <s v="04"/>
    <s v="700"/>
    <s v=""/>
    <s v=""/>
    <s v="9500_110"/>
    <s v="Capital Outlay Capital Expenditures"/>
    <n v="400000"/>
    <n v="0"/>
    <n v="400000"/>
    <n v="46701"/>
    <n v="5712.5"/>
    <n v="347586.5"/>
    <n v="0"/>
    <x v="160"/>
  </r>
  <r>
    <x v="0"/>
    <s v="-"/>
    <x v="179"/>
    <x v="31"/>
    <s v="04"/>
    <s v="700"/>
    <s v=""/>
    <s v=""/>
    <s v="9500_150"/>
    <s v="Capital Outlay Software"/>
    <n v="0"/>
    <n v="0"/>
    <n v="0"/>
    <n v="0"/>
    <n v="19280.07"/>
    <n v="-19280.07"/>
    <n v="0"/>
    <x v="160"/>
  </r>
  <r>
    <x v="0"/>
    <s v="-"/>
    <x v="180"/>
    <x v="31"/>
    <s v="23"/>
    <s v="000"/>
    <s v=""/>
    <s v=""/>
    <s v="5000_100"/>
    <s v="Salaries and Wages Regular, Full Time"/>
    <n v="33082"/>
    <n v="0"/>
    <n v="33082"/>
    <n v="0"/>
    <n v="4660.97"/>
    <n v="28421.03"/>
    <n v="482.16"/>
    <x v="161"/>
  </r>
  <r>
    <x v="0"/>
    <s v="-"/>
    <x v="180"/>
    <x v="31"/>
    <s v="23"/>
    <s v="000"/>
    <s v=""/>
    <s v=""/>
    <s v="5000_105"/>
    <s v="Salaries and Wages Limited Service"/>
    <n v="0"/>
    <n v="0"/>
    <n v="0"/>
    <n v="0"/>
    <n v="5755.91"/>
    <n v="-5755.91"/>
    <n v="3535.92"/>
    <x v="161"/>
  </r>
  <r>
    <x v="0"/>
    <s v="-"/>
    <x v="180"/>
    <x v="31"/>
    <s v="23"/>
    <s v="000"/>
    <s v=""/>
    <s v=""/>
    <s v="5000_115"/>
    <s v="Salaries and Wages Seasonal/Temporary"/>
    <n v="3500"/>
    <n v="0"/>
    <n v="3500"/>
    <n v="0"/>
    <n v="0"/>
    <n v="3500"/>
    <n v="0"/>
    <x v="161"/>
  </r>
  <r>
    <x v="0"/>
    <s v="-"/>
    <x v="180"/>
    <x v="31"/>
    <s v="23"/>
    <s v="000"/>
    <s v=""/>
    <s v=""/>
    <s v="5100"/>
    <s v="Overtime"/>
    <n v="0"/>
    <n v="0"/>
    <n v="0"/>
    <n v="0"/>
    <n v="75.91"/>
    <n v="-75.91"/>
    <n v="75.91"/>
    <x v="161"/>
  </r>
  <r>
    <x v="0"/>
    <s v="-"/>
    <x v="180"/>
    <x v="31"/>
    <s v="23"/>
    <s v="000"/>
    <s v=""/>
    <s v=""/>
    <s v="5200_130"/>
    <s v="Other Personal Services Allowance Taxable"/>
    <n v="0"/>
    <n v="0"/>
    <n v="0"/>
    <n v="0"/>
    <n v="230.76"/>
    <n v="-230.76"/>
    <n v="96.15"/>
    <x v="161"/>
  </r>
  <r>
    <x v="0"/>
    <s v="-"/>
    <x v="180"/>
    <x v="31"/>
    <s v="23"/>
    <s v="000"/>
    <s v=""/>
    <s v=""/>
    <s v="5400_100"/>
    <s v="Employee Benefits FICA"/>
    <n v="2800"/>
    <n v="0"/>
    <n v="2800"/>
    <n v="0"/>
    <n v="820.35"/>
    <n v="1979.65"/>
    <n v="320.54000000000002"/>
    <x v="161"/>
  </r>
  <r>
    <x v="0"/>
    <s v="-"/>
    <x v="180"/>
    <x v="31"/>
    <s v="23"/>
    <s v="000"/>
    <s v=""/>
    <s v=""/>
    <s v="5400_115"/>
    <s v="Employee Benefits Retirement B"/>
    <n v="4300"/>
    <n v="0"/>
    <n v="4300"/>
    <n v="0"/>
    <n v="0"/>
    <n v="4300"/>
    <n v="0"/>
    <x v="161"/>
  </r>
  <r>
    <x v="0"/>
    <s v="-"/>
    <x v="180"/>
    <x v="31"/>
    <s v="23"/>
    <s v="000"/>
    <s v=""/>
    <s v=""/>
    <s v="5400_130"/>
    <s v="Employee Benefits Dental Insurance"/>
    <n v="340"/>
    <n v="0"/>
    <n v="340"/>
    <n v="0"/>
    <n v="58.23"/>
    <n v="281.77"/>
    <n v="25.88"/>
    <x v="161"/>
  </r>
  <r>
    <x v="0"/>
    <s v="-"/>
    <x v="180"/>
    <x v="31"/>
    <s v="23"/>
    <s v="000"/>
    <s v=""/>
    <s v=""/>
    <s v="5400_135"/>
    <s v="Employee Benefits Life Insurance"/>
    <n v="90"/>
    <n v="0"/>
    <n v="90"/>
    <n v="0"/>
    <n v="72"/>
    <n v="18"/>
    <n v="32"/>
    <x v="161"/>
  </r>
  <r>
    <x v="0"/>
    <s v="-"/>
    <x v="180"/>
    <x v="31"/>
    <s v="23"/>
    <s v="000"/>
    <s v=""/>
    <s v=""/>
    <s v="6211"/>
    <s v="Specialized Equipment"/>
    <n v="14201"/>
    <n v="0"/>
    <n v="14201"/>
    <n v="0"/>
    <n v="0"/>
    <n v="14201"/>
    <n v="0"/>
    <x v="161"/>
  </r>
  <r>
    <x v="0"/>
    <s v="-"/>
    <x v="180"/>
    <x v="31"/>
    <s v="23"/>
    <s v="000"/>
    <s v=""/>
    <s v=""/>
    <s v="6214"/>
    <s v="Clothing And Uniforms"/>
    <n v="500"/>
    <n v="0"/>
    <n v="500"/>
    <n v="0"/>
    <n v="0"/>
    <n v="500"/>
    <n v="0"/>
    <x v="161"/>
  </r>
  <r>
    <x v="0"/>
    <s v="-"/>
    <x v="180"/>
    <x v="31"/>
    <s v="23"/>
    <s v="000"/>
    <s v=""/>
    <s v=""/>
    <s v="6300_175"/>
    <s v="Repair &amp; Maintenance Landscape materials"/>
    <n v="10000"/>
    <n v="0"/>
    <n v="10000"/>
    <n v="0"/>
    <n v="0"/>
    <n v="10000"/>
    <n v="0"/>
    <x v="161"/>
  </r>
  <r>
    <x v="0"/>
    <s v="-"/>
    <x v="180"/>
    <x v="31"/>
    <s v="23"/>
    <s v="000"/>
    <s v=""/>
    <s v=""/>
    <s v="9500"/>
    <s v="Capital Outlay"/>
    <n v="351000"/>
    <n v="0"/>
    <n v="351000"/>
    <n v="90089.87"/>
    <n v="190187.84"/>
    <n v="70722.289999999994"/>
    <n v="190187.84"/>
    <x v="161"/>
  </r>
  <r>
    <x v="0"/>
    <s v="-"/>
    <x v="181"/>
    <x v="31"/>
    <s v="23"/>
    <s v="000"/>
    <s v="701"/>
    <s v=""/>
    <s v="5000_100"/>
    <s v="Salaries and Wages Regular, Full Time"/>
    <n v="0"/>
    <n v="0"/>
    <n v="0"/>
    <n v="0"/>
    <n v="18219.87"/>
    <n v="-18219.87"/>
    <n v="0"/>
    <x v="162"/>
  </r>
  <r>
    <x v="0"/>
    <s v="-"/>
    <x v="181"/>
    <x v="31"/>
    <s v="23"/>
    <s v="000"/>
    <s v="701"/>
    <s v=""/>
    <s v="5000_105"/>
    <s v="Salaries and Wages Limited Service"/>
    <n v="0"/>
    <n v="0"/>
    <n v="0"/>
    <n v="0"/>
    <n v="5468.67"/>
    <n v="-5468.67"/>
    <n v="3645.78"/>
    <x v="162"/>
  </r>
  <r>
    <x v="0"/>
    <s v="-"/>
    <x v="181"/>
    <x v="31"/>
    <s v="23"/>
    <s v="000"/>
    <s v="701"/>
    <s v=""/>
    <s v="5200_115"/>
    <s v="Other Personal Services Other Compensation"/>
    <n v="0"/>
    <n v="0"/>
    <n v="0"/>
    <n v="0"/>
    <n v="0"/>
    <n v="0"/>
    <n v="0"/>
    <x v="162"/>
  </r>
  <r>
    <x v="0"/>
    <s v="-"/>
    <x v="181"/>
    <x v="31"/>
    <s v="23"/>
    <s v="000"/>
    <s v="701"/>
    <s v=""/>
    <s v="5400_100"/>
    <s v="Employee Benefits FICA"/>
    <n v="0"/>
    <n v="0"/>
    <n v="0"/>
    <n v="0"/>
    <n v="1753.55"/>
    <n v="-1753.55"/>
    <n v="268.83"/>
    <x v="162"/>
  </r>
  <r>
    <x v="0"/>
    <s v="-"/>
    <x v="181"/>
    <x v="31"/>
    <s v="23"/>
    <s v="000"/>
    <s v="701"/>
    <s v=""/>
    <s v="5400_130"/>
    <s v="Employee Benefits Dental Insurance"/>
    <n v="0"/>
    <n v="0"/>
    <n v="0"/>
    <n v="0"/>
    <n v="518.14"/>
    <n v="-518.14"/>
    <n v="79.680000000000007"/>
    <x v="162"/>
  </r>
  <r>
    <x v="0"/>
    <s v="-"/>
    <x v="181"/>
    <x v="31"/>
    <s v="23"/>
    <s v="000"/>
    <s v="701"/>
    <s v=""/>
    <s v="5400_135"/>
    <s v="Employee Benefits Life Insurance"/>
    <n v="0"/>
    <n v="0"/>
    <n v="0"/>
    <n v="0"/>
    <n v="100.5"/>
    <n v="-100.5"/>
    <n v="16"/>
    <x v="162"/>
  </r>
  <r>
    <x v="0"/>
    <s v="-"/>
    <x v="181"/>
    <x v="31"/>
    <s v="23"/>
    <s v="000"/>
    <s v="701"/>
    <s v=""/>
    <s v="7303"/>
    <s v="Regulatory and Bank Fees"/>
    <n v="0"/>
    <n v="0"/>
    <n v="0"/>
    <n v="0"/>
    <n v="-48.91"/>
    <n v="48.91"/>
    <n v="6"/>
    <x v="162"/>
  </r>
  <r>
    <x v="0"/>
    <s v="-"/>
    <x v="181"/>
    <x v="31"/>
    <s v="23"/>
    <s v="000"/>
    <s v="701"/>
    <s v=""/>
    <s v="7900"/>
    <s v="Interfund Transfer"/>
    <n v="78000"/>
    <n v="0"/>
    <n v="78000"/>
    <n v="0"/>
    <n v="0"/>
    <n v="78000"/>
    <n v="0"/>
    <x v="162"/>
  </r>
  <r>
    <x v="0"/>
    <s v="-"/>
    <x v="181"/>
    <x v="31"/>
    <s v="23"/>
    <s v="000"/>
    <s v="701"/>
    <s v=""/>
    <s v="9500_110"/>
    <s v="Capital Outlay Capital Expenditures"/>
    <n v="700728"/>
    <n v="0"/>
    <n v="700728"/>
    <n v="6200"/>
    <n v="379570.64"/>
    <n v="314957.36"/>
    <n v="10463.17"/>
    <x v="162"/>
  </r>
  <r>
    <x v="0"/>
    <s v="-"/>
    <x v="182"/>
    <x v="31"/>
    <s v="23"/>
    <s v="000"/>
    <s v="702"/>
    <s v=""/>
    <s v="5000_100"/>
    <s v="Salaries and Wages Regular, Full Time"/>
    <n v="60322"/>
    <n v="0"/>
    <n v="60322"/>
    <n v="0"/>
    <n v="13968.59"/>
    <n v="46353.41"/>
    <n v="5554.19"/>
    <x v="163"/>
  </r>
  <r>
    <x v="0"/>
    <s v="-"/>
    <x v="182"/>
    <x v="31"/>
    <s v="23"/>
    <s v="000"/>
    <s v="702"/>
    <s v=""/>
    <s v="5000_115"/>
    <s v="Salaries and Wages Seasonal/Temporary"/>
    <n v="25440"/>
    <n v="0"/>
    <n v="25440"/>
    <n v="0"/>
    <n v="20685"/>
    <n v="4755"/>
    <n v="1872"/>
    <x v="163"/>
  </r>
  <r>
    <x v="0"/>
    <s v="-"/>
    <x v="182"/>
    <x v="31"/>
    <s v="23"/>
    <s v="000"/>
    <s v="702"/>
    <s v=""/>
    <s v="5100"/>
    <s v="Overtime"/>
    <n v="2000"/>
    <n v="0"/>
    <n v="2000"/>
    <n v="0"/>
    <n v="632.11"/>
    <n v="1367.89"/>
    <n v="632.11"/>
    <x v="163"/>
  </r>
  <r>
    <x v="0"/>
    <s v="-"/>
    <x v="182"/>
    <x v="31"/>
    <s v="23"/>
    <s v="000"/>
    <s v="702"/>
    <s v=""/>
    <s v="5200_110"/>
    <s v="Other Personal Services On-Call"/>
    <n v="550"/>
    <n v="0"/>
    <n v="550"/>
    <n v="0"/>
    <n v="210"/>
    <n v="340"/>
    <n v="210"/>
    <x v="163"/>
  </r>
  <r>
    <x v="0"/>
    <s v="-"/>
    <x v="182"/>
    <x v="31"/>
    <s v="23"/>
    <s v="000"/>
    <s v="702"/>
    <s v=""/>
    <s v="5200_115"/>
    <s v="Other Personal Services Other Compensation"/>
    <n v="1400"/>
    <n v="0"/>
    <n v="1400"/>
    <n v="0"/>
    <n v="150.4"/>
    <n v="1249.5999999999999"/>
    <n v="35.96"/>
    <x v="163"/>
  </r>
  <r>
    <x v="0"/>
    <s v="-"/>
    <x v="182"/>
    <x v="31"/>
    <s v="23"/>
    <s v="000"/>
    <s v="702"/>
    <s v=""/>
    <s v="5400_100"/>
    <s v="Employee Benefits FICA"/>
    <n v="6863"/>
    <n v="0"/>
    <n v="6863"/>
    <n v="0"/>
    <n v="2690.81"/>
    <n v="4172.1899999999996"/>
    <n v="619.95000000000005"/>
    <x v="163"/>
  </r>
  <r>
    <x v="0"/>
    <s v="-"/>
    <x v="182"/>
    <x v="31"/>
    <s v="23"/>
    <s v="000"/>
    <s v="702"/>
    <s v=""/>
    <s v="5400_115"/>
    <s v="Employee Benefits Retirement B"/>
    <n v="10765"/>
    <n v="0"/>
    <n v="10765"/>
    <n v="0"/>
    <n v="1831.52"/>
    <n v="8933.48"/>
    <n v="827.9"/>
    <x v="163"/>
  </r>
  <r>
    <x v="0"/>
    <s v="-"/>
    <x v="182"/>
    <x v="31"/>
    <s v="23"/>
    <s v="000"/>
    <s v="702"/>
    <s v=""/>
    <s v="5400_130"/>
    <s v="Employee Benefits Dental Insurance"/>
    <n v="0"/>
    <n v="0"/>
    <n v="0"/>
    <n v="0"/>
    <n v="125.27"/>
    <n v="-125.27"/>
    <n v="54.08"/>
    <x v="163"/>
  </r>
  <r>
    <x v="0"/>
    <s v="-"/>
    <x v="182"/>
    <x v="31"/>
    <s v="23"/>
    <s v="000"/>
    <s v="702"/>
    <s v=""/>
    <s v="5400_135"/>
    <s v="Employee Benefits Life Insurance"/>
    <n v="0"/>
    <n v="0"/>
    <n v="0"/>
    <n v="0"/>
    <n v="89.14"/>
    <n v="-89.14"/>
    <n v="43.98"/>
    <x v="163"/>
  </r>
  <r>
    <x v="0"/>
    <s v="-"/>
    <x v="182"/>
    <x v="31"/>
    <s v="23"/>
    <s v="000"/>
    <s v="702"/>
    <s v=""/>
    <s v="6010"/>
    <s v="Computer Equipment"/>
    <n v="1800"/>
    <n v="0"/>
    <n v="1800"/>
    <n v="0"/>
    <n v="0"/>
    <n v="1800"/>
    <n v="0"/>
    <x v="163"/>
  </r>
  <r>
    <x v="0"/>
    <s v="-"/>
    <x v="182"/>
    <x v="31"/>
    <s v="23"/>
    <s v="000"/>
    <s v="702"/>
    <s v=""/>
    <s v="6015"/>
    <s v="Computer Software"/>
    <n v="5000"/>
    <n v="0"/>
    <n v="5000"/>
    <n v="0"/>
    <n v="3000"/>
    <n v="2000"/>
    <n v="0"/>
    <x v="163"/>
  </r>
  <r>
    <x v="0"/>
    <s v="-"/>
    <x v="182"/>
    <x v="31"/>
    <s v="23"/>
    <s v="000"/>
    <s v="702"/>
    <s v=""/>
    <s v="6020"/>
    <s v="Office Equipment"/>
    <n v="1500"/>
    <n v="0"/>
    <n v="1500"/>
    <n v="0"/>
    <n v="0"/>
    <n v="1500"/>
    <n v="0"/>
    <x v="163"/>
  </r>
  <r>
    <x v="0"/>
    <s v="-"/>
    <x v="182"/>
    <x v="31"/>
    <s v="23"/>
    <s v="000"/>
    <s v="702"/>
    <s v=""/>
    <s v="6203"/>
    <s v="Dues/Subscriptions"/>
    <n v="1000"/>
    <n v="0"/>
    <n v="1000"/>
    <n v="0"/>
    <n v="655"/>
    <n v="345"/>
    <n v="0"/>
    <x v="163"/>
  </r>
  <r>
    <x v="0"/>
    <s v="-"/>
    <x v="182"/>
    <x v="31"/>
    <s v="23"/>
    <s v="000"/>
    <s v="702"/>
    <s v=""/>
    <s v="6210"/>
    <s v="Small Tools and Equipment"/>
    <n v="5500"/>
    <n v="0"/>
    <n v="5500"/>
    <n v="0"/>
    <n v="0"/>
    <n v="5500"/>
    <n v="0"/>
    <x v="163"/>
  </r>
  <r>
    <x v="0"/>
    <s v="-"/>
    <x v="182"/>
    <x v="31"/>
    <s v="23"/>
    <s v="000"/>
    <s v="702"/>
    <s v=""/>
    <s v="6211"/>
    <s v="Specialized Equipment"/>
    <n v="27000"/>
    <n v="0"/>
    <n v="27000"/>
    <n v="0"/>
    <n v="0"/>
    <n v="27000"/>
    <n v="0"/>
    <x v="163"/>
  </r>
  <r>
    <x v="0"/>
    <s v="-"/>
    <x v="182"/>
    <x v="31"/>
    <s v="23"/>
    <s v="000"/>
    <s v="702"/>
    <s v=""/>
    <s v="6214"/>
    <s v="Clothing And Uniforms"/>
    <n v="800"/>
    <n v="0"/>
    <n v="800"/>
    <n v="0"/>
    <n v="544"/>
    <n v="256"/>
    <n v="0"/>
    <x v="163"/>
  </r>
  <r>
    <x v="0"/>
    <s v="-"/>
    <x v="182"/>
    <x v="31"/>
    <s v="23"/>
    <s v="000"/>
    <s v="702"/>
    <s v=""/>
    <s v="6220"/>
    <s v="Chemicals"/>
    <n v="1300"/>
    <n v="0"/>
    <n v="1300"/>
    <n v="0"/>
    <n v="68.7"/>
    <n v="1231.3"/>
    <n v="0"/>
    <x v="163"/>
  </r>
  <r>
    <x v="0"/>
    <s v="-"/>
    <x v="182"/>
    <x v="31"/>
    <s v="23"/>
    <s v="000"/>
    <s v="702"/>
    <s v=""/>
    <s v="6276"/>
    <s v="Field Supplies&amp;Materials"/>
    <n v="600"/>
    <n v="0"/>
    <n v="600"/>
    <n v="0"/>
    <n v="0"/>
    <n v="600"/>
    <n v="0"/>
    <x v="163"/>
  </r>
  <r>
    <x v="0"/>
    <s v="-"/>
    <x v="182"/>
    <x v="31"/>
    <s v="23"/>
    <s v="000"/>
    <s v="702"/>
    <s v=""/>
    <s v="6300_175"/>
    <s v="Repair &amp; Maintenance Landscape materials"/>
    <n v="11000"/>
    <n v="0"/>
    <n v="11000"/>
    <n v="0"/>
    <n v="942.66"/>
    <n v="10057.34"/>
    <n v="0"/>
    <x v="163"/>
  </r>
  <r>
    <x v="0"/>
    <s v="-"/>
    <x v="182"/>
    <x v="31"/>
    <s v="23"/>
    <s v="000"/>
    <s v="702"/>
    <s v=""/>
    <s v="6400_127"/>
    <s v="Utilities Cellular Communications"/>
    <n v="750"/>
    <n v="0"/>
    <n v="750"/>
    <n v="125.76"/>
    <n v="120.38"/>
    <n v="503.86"/>
    <n v="30.12"/>
    <x v="163"/>
  </r>
  <r>
    <x v="0"/>
    <s v="-"/>
    <x v="182"/>
    <x v="31"/>
    <s v="23"/>
    <s v="000"/>
    <s v="702"/>
    <s v=""/>
    <s v="6500_117"/>
    <s v="Professional and Consultant Services Instructors and Lecturers"/>
    <n v="0"/>
    <n v="0"/>
    <n v="0"/>
    <n v="0"/>
    <n v="0"/>
    <n v="0"/>
    <n v="0"/>
    <x v="163"/>
  </r>
  <r>
    <x v="0"/>
    <s v="-"/>
    <x v="182"/>
    <x v="31"/>
    <s v="23"/>
    <s v="000"/>
    <s v="702"/>
    <s v=""/>
    <s v="6500_118"/>
    <s v="Professional and Consultant Services Contractual Services"/>
    <n v="14000"/>
    <n v="0"/>
    <n v="14000"/>
    <n v="5400"/>
    <n v="1225"/>
    <n v="7375"/>
    <n v="0"/>
    <x v="163"/>
  </r>
  <r>
    <x v="0"/>
    <s v="-"/>
    <x v="182"/>
    <x v="31"/>
    <s v="23"/>
    <s v="000"/>
    <s v="702"/>
    <s v=""/>
    <s v="6600"/>
    <s v="Maintenance Contracts"/>
    <n v="1400"/>
    <n v="0"/>
    <n v="1400"/>
    <n v="0"/>
    <n v="900"/>
    <n v="500"/>
    <n v="0"/>
    <x v="163"/>
  </r>
  <r>
    <x v="0"/>
    <s v="-"/>
    <x v="182"/>
    <x v="31"/>
    <s v="23"/>
    <s v="000"/>
    <s v="702"/>
    <s v=""/>
    <s v="6700_105"/>
    <s v="Travel &amp; Training Special Training"/>
    <n v="3700"/>
    <n v="0"/>
    <n v="3700"/>
    <n v="0"/>
    <n v="1638.32"/>
    <n v="2061.6799999999998"/>
    <n v="346.34"/>
    <x v="163"/>
  </r>
  <r>
    <x v="0"/>
    <s v="-"/>
    <x v="182"/>
    <x v="31"/>
    <s v="23"/>
    <s v="000"/>
    <s v="702"/>
    <s v=""/>
    <s v="7200_115"/>
    <s v="Rent/Lease Equipment"/>
    <n v="6123"/>
    <n v="0"/>
    <n v="6123"/>
    <n v="0"/>
    <n v="982.5"/>
    <n v="5140.5"/>
    <n v="0"/>
    <x v="163"/>
  </r>
  <r>
    <x v="0"/>
    <s v="-"/>
    <x v="183"/>
    <x v="31"/>
    <s v="23"/>
    <s v="000"/>
    <s v="703"/>
    <s v=""/>
    <s v="5000_100"/>
    <s v="Salaries and Wages Regular, Full Time"/>
    <n v="39913"/>
    <n v="0"/>
    <n v="39913"/>
    <n v="0"/>
    <n v="19807.96"/>
    <n v="20105.04"/>
    <n v="3048.54"/>
    <x v="164"/>
  </r>
  <r>
    <x v="0"/>
    <s v="-"/>
    <x v="183"/>
    <x v="31"/>
    <s v="23"/>
    <s v="000"/>
    <s v="703"/>
    <s v=""/>
    <s v="5000_115"/>
    <s v="Salaries and Wages Seasonal/Temporary"/>
    <n v="8700"/>
    <n v="0"/>
    <n v="8700"/>
    <n v="0"/>
    <n v="6867"/>
    <n v="1833"/>
    <n v="0"/>
    <x v="164"/>
  </r>
  <r>
    <x v="0"/>
    <s v="-"/>
    <x v="183"/>
    <x v="31"/>
    <s v="23"/>
    <s v="000"/>
    <s v="703"/>
    <s v=""/>
    <s v="5200_115"/>
    <s v="Other Personal Services Other Compensation"/>
    <n v="250"/>
    <n v="0"/>
    <n v="250"/>
    <n v="0"/>
    <n v="131.25"/>
    <n v="118.75"/>
    <n v="0"/>
    <x v="164"/>
  </r>
  <r>
    <x v="0"/>
    <s v="-"/>
    <x v="183"/>
    <x v="31"/>
    <s v="23"/>
    <s v="000"/>
    <s v="703"/>
    <s v=""/>
    <s v="5400_100"/>
    <s v="Employee Benefits FICA"/>
    <n v="3738"/>
    <n v="0"/>
    <n v="3738"/>
    <n v="0"/>
    <n v="2001.69"/>
    <n v="1736.31"/>
    <n v="224.87"/>
    <x v="164"/>
  </r>
  <r>
    <x v="0"/>
    <s v="-"/>
    <x v="183"/>
    <x v="31"/>
    <s v="23"/>
    <s v="000"/>
    <s v="703"/>
    <s v=""/>
    <s v="5400_115"/>
    <s v="Employee Benefits Retirement B"/>
    <n v="5864"/>
    <n v="0"/>
    <n v="5864"/>
    <n v="0"/>
    <n v="2256.5300000000002"/>
    <n v="3607.47"/>
    <n v="451.48"/>
    <x v="164"/>
  </r>
  <r>
    <x v="0"/>
    <s v="-"/>
    <x v="183"/>
    <x v="31"/>
    <s v="23"/>
    <s v="000"/>
    <s v="703"/>
    <s v=""/>
    <s v="5400_130"/>
    <s v="Employee Benefits Dental Insurance"/>
    <n v="0"/>
    <n v="0"/>
    <n v="0"/>
    <n v="0"/>
    <n v="125.99"/>
    <n v="-125.99"/>
    <n v="19.29"/>
    <x v="164"/>
  </r>
  <r>
    <x v="0"/>
    <s v="-"/>
    <x v="183"/>
    <x v="31"/>
    <s v="23"/>
    <s v="000"/>
    <s v="703"/>
    <s v=""/>
    <s v="5400_135"/>
    <s v="Employee Benefits Life Insurance"/>
    <n v="0"/>
    <n v="0"/>
    <n v="0"/>
    <n v="0"/>
    <n v="75.27"/>
    <n v="-75.27"/>
    <n v="11.93"/>
    <x v="164"/>
  </r>
  <r>
    <x v="0"/>
    <s v="-"/>
    <x v="183"/>
    <x v="31"/>
    <s v="23"/>
    <s v="000"/>
    <s v="703"/>
    <s v=""/>
    <s v="6010"/>
    <s v="Computer Equipment"/>
    <n v="1500"/>
    <n v="0"/>
    <n v="1500"/>
    <n v="130.37"/>
    <n v="0"/>
    <n v="1369.63"/>
    <n v="0"/>
    <x v="164"/>
  </r>
  <r>
    <x v="0"/>
    <s v="-"/>
    <x v="183"/>
    <x v="31"/>
    <s v="23"/>
    <s v="000"/>
    <s v="703"/>
    <s v=""/>
    <s v="6203"/>
    <s v="Dues/Subscriptions"/>
    <n v="450"/>
    <n v="0"/>
    <n v="450"/>
    <n v="165"/>
    <n v="0"/>
    <n v="285"/>
    <n v="0"/>
    <x v="164"/>
  </r>
  <r>
    <x v="0"/>
    <s v="-"/>
    <x v="183"/>
    <x v="31"/>
    <s v="23"/>
    <s v="000"/>
    <s v="703"/>
    <s v=""/>
    <s v="6300_165"/>
    <s v="Repair &amp; Maintenance Other Small Charges Not Capital"/>
    <n v="2000"/>
    <n v="0"/>
    <n v="2000"/>
    <n v="270.49"/>
    <n v="1315.77"/>
    <n v="413.74"/>
    <n v="0"/>
    <x v="164"/>
  </r>
  <r>
    <x v="0"/>
    <s v="-"/>
    <x v="183"/>
    <x v="31"/>
    <s v="23"/>
    <s v="000"/>
    <s v="703"/>
    <s v=""/>
    <s v="6500_118"/>
    <s v="Professional and Consultant Services Contractual Services"/>
    <n v="4700"/>
    <n v="0"/>
    <n v="4700"/>
    <n v="0"/>
    <n v="100"/>
    <n v="4600"/>
    <n v="0"/>
    <x v="164"/>
  </r>
  <r>
    <x v="0"/>
    <s v="-"/>
    <x v="183"/>
    <x v="31"/>
    <s v="23"/>
    <s v="000"/>
    <s v="703"/>
    <s v=""/>
    <s v="6700_100"/>
    <s v="Travel &amp; Training Education"/>
    <n v="1400"/>
    <n v="0"/>
    <n v="1400"/>
    <n v="0"/>
    <n v="0"/>
    <n v="1400"/>
    <n v="0"/>
    <x v="164"/>
  </r>
  <r>
    <x v="0"/>
    <s v="-"/>
    <x v="183"/>
    <x v="31"/>
    <s v="23"/>
    <s v="000"/>
    <s v="703"/>
    <s v=""/>
    <s v="7200_115"/>
    <s v="Rent/Lease Equipment"/>
    <n v="400"/>
    <n v="0"/>
    <n v="400"/>
    <n v="0"/>
    <n v="0"/>
    <n v="400"/>
    <n v="0"/>
    <x v="164"/>
  </r>
  <r>
    <x v="0"/>
    <s v="-"/>
    <x v="183"/>
    <x v="31"/>
    <s v="23"/>
    <s v="000"/>
    <s v="703"/>
    <s v=""/>
    <s v="7900_155"/>
    <s v="Interfund Transfer Pennies for Parks"/>
    <n v="36000"/>
    <n v="0"/>
    <n v="36000"/>
    <n v="0"/>
    <n v="0"/>
    <n v="36000"/>
    <n v="0"/>
    <x v="164"/>
  </r>
  <r>
    <x v="0"/>
    <s v="-"/>
    <x v="183"/>
    <x v="31"/>
    <s v="23"/>
    <s v="000"/>
    <s v="703"/>
    <s v=""/>
    <s v="9500_100"/>
    <s v="Capital Outlay Construction "/>
    <n v="64000"/>
    <n v="0"/>
    <n v="64000"/>
    <n v="7200"/>
    <n v="8690.77"/>
    <n v="48109.23"/>
    <n v="0"/>
    <x v="164"/>
  </r>
  <r>
    <x v="0"/>
    <s v="-"/>
    <x v="184"/>
    <x v="32"/>
    <s v="19"/>
    <s v="700"/>
    <s v=""/>
    <s v=""/>
    <s v="9500_100"/>
    <s v="Capital Outlay Construction "/>
    <n v="120000"/>
    <n v="0"/>
    <n v="120000"/>
    <n v="0"/>
    <n v="11984.65"/>
    <n v="108015.35"/>
    <n v="0"/>
    <x v="165"/>
  </r>
  <r>
    <x v="0"/>
    <s v="-"/>
    <x v="184"/>
    <x v="32"/>
    <s v="19"/>
    <s v="700"/>
    <s v=""/>
    <s v=""/>
    <s v="9500_110"/>
    <s v="Capital Outlay Capital Expenditures"/>
    <n v="0"/>
    <n v="0"/>
    <n v="0"/>
    <n v="0"/>
    <n v="0"/>
    <n v="0"/>
    <n v="0"/>
    <x v="165"/>
  </r>
  <r>
    <x v="0"/>
    <s v="-"/>
    <x v="185"/>
    <x v="33"/>
    <s v="19"/>
    <s v="700"/>
    <s v=""/>
    <s v=""/>
    <s v="6800_170"/>
    <s v="Fees for Services  Engineering Services"/>
    <n v="0"/>
    <n v="0"/>
    <n v="0"/>
    <n v="0"/>
    <n v="0"/>
    <n v="0"/>
    <n v="0"/>
    <x v="165"/>
  </r>
  <r>
    <x v="0"/>
    <s v="-"/>
    <x v="185"/>
    <x v="33"/>
    <s v="19"/>
    <s v="700"/>
    <s v=""/>
    <s v=""/>
    <s v="9500_100"/>
    <s v="Capital Outlay Construction "/>
    <n v="0"/>
    <n v="10000"/>
    <n v="10000"/>
    <n v="0"/>
    <n v="3311.28"/>
    <n v="6688.72"/>
    <n v="2061.7800000000002"/>
    <x v="165"/>
  </r>
  <r>
    <x v="0"/>
    <s v="-"/>
    <x v="186"/>
    <x v="34"/>
    <s v="19"/>
    <s v="150"/>
    <s v="700"/>
    <s v=""/>
    <s v="5000_100"/>
    <s v="Salaries and Wages Regular, Full Time"/>
    <n v="0"/>
    <n v="0"/>
    <n v="0"/>
    <n v="0"/>
    <n v="6690.8"/>
    <n v="-6690.8"/>
    <n v="0"/>
    <x v="166"/>
  </r>
  <r>
    <x v="0"/>
    <s v="-"/>
    <x v="186"/>
    <x v="34"/>
    <s v="19"/>
    <s v="150"/>
    <s v="700"/>
    <s v=""/>
    <s v="5000_115"/>
    <s v="Salaries and Wages Seasonal/Temporary"/>
    <n v="25000"/>
    <n v="-1500"/>
    <n v="23500"/>
    <n v="0"/>
    <n v="8272"/>
    <n v="15228"/>
    <n v="0"/>
    <x v="166"/>
  </r>
  <r>
    <x v="0"/>
    <s v="-"/>
    <x v="186"/>
    <x v="34"/>
    <s v="19"/>
    <s v="150"/>
    <s v="700"/>
    <s v=""/>
    <s v="5100"/>
    <s v="Overtime"/>
    <n v="0"/>
    <n v="0"/>
    <n v="0"/>
    <n v="0"/>
    <n v="2656.5"/>
    <n v="-2656.5"/>
    <n v="0"/>
    <x v="166"/>
  </r>
  <r>
    <x v="0"/>
    <s v="-"/>
    <x v="186"/>
    <x v="34"/>
    <s v="19"/>
    <s v="150"/>
    <s v="700"/>
    <s v=""/>
    <s v="5200_115"/>
    <s v="Other Personal Services Other Compensation"/>
    <n v="0"/>
    <n v="0"/>
    <n v="0"/>
    <n v="0"/>
    <n v="75"/>
    <n v="-75"/>
    <n v="0"/>
    <x v="166"/>
  </r>
  <r>
    <x v="0"/>
    <s v="-"/>
    <x v="186"/>
    <x v="34"/>
    <s v="19"/>
    <s v="150"/>
    <s v="700"/>
    <s v=""/>
    <s v="5400_100"/>
    <s v="Employee Benefits FICA"/>
    <n v="0"/>
    <n v="0"/>
    <n v="0"/>
    <n v="0"/>
    <n v="1338.26"/>
    <n v="-1338.26"/>
    <n v="0"/>
    <x v="166"/>
  </r>
  <r>
    <x v="0"/>
    <s v="-"/>
    <x v="186"/>
    <x v="34"/>
    <s v="19"/>
    <s v="150"/>
    <s v="700"/>
    <s v=""/>
    <s v="5400_115"/>
    <s v="Employee Benefits Retirement B"/>
    <n v="0"/>
    <n v="0"/>
    <n v="0"/>
    <n v="0"/>
    <n v="720.61"/>
    <n v="-720.61"/>
    <n v="0"/>
    <x v="166"/>
  </r>
  <r>
    <x v="0"/>
    <s v="-"/>
    <x v="186"/>
    <x v="34"/>
    <s v="19"/>
    <s v="150"/>
    <s v="700"/>
    <s v=""/>
    <s v="5400_130"/>
    <s v="Employee Benefits Dental Insurance"/>
    <n v="0"/>
    <n v="0"/>
    <n v="0"/>
    <n v="0"/>
    <n v="71.13"/>
    <n v="-71.13"/>
    <n v="0"/>
    <x v="166"/>
  </r>
  <r>
    <x v="0"/>
    <s v="-"/>
    <x v="186"/>
    <x v="34"/>
    <s v="19"/>
    <s v="150"/>
    <s v="700"/>
    <s v=""/>
    <s v="5400_135"/>
    <s v="Employee Benefits Life Insurance"/>
    <n v="0"/>
    <n v="0"/>
    <n v="0"/>
    <n v="0"/>
    <n v="22.5"/>
    <n v="-22.5"/>
    <n v="0"/>
    <x v="166"/>
  </r>
  <r>
    <x v="0"/>
    <s v="-"/>
    <x v="186"/>
    <x v="34"/>
    <s v="19"/>
    <s v="150"/>
    <s v="700"/>
    <s v=""/>
    <s v="6040"/>
    <s v="Bike Facilities"/>
    <n v="47608"/>
    <n v="0"/>
    <n v="47608"/>
    <n v="5559.88"/>
    <n v="328.2"/>
    <n v="41719.919999999998"/>
    <n v="41.07"/>
    <x v="166"/>
  </r>
  <r>
    <x v="0"/>
    <s v="-"/>
    <x v="186"/>
    <x v="34"/>
    <s v="19"/>
    <s v="150"/>
    <s v="700"/>
    <s v=""/>
    <s v="6212"/>
    <s v="Fuel"/>
    <n v="3002"/>
    <n v="0"/>
    <n v="3002"/>
    <n v="0"/>
    <n v="741.48"/>
    <n v="2260.52"/>
    <n v="137.47999999999999"/>
    <x v="166"/>
  </r>
  <r>
    <x v="0"/>
    <s v="-"/>
    <x v="186"/>
    <x v="34"/>
    <s v="19"/>
    <s v="150"/>
    <s v="700"/>
    <s v=""/>
    <s v="6300_130"/>
    <s v="Repair &amp; Maintenance Construction Supplies"/>
    <n v="1500"/>
    <n v="0"/>
    <n v="1500"/>
    <n v="0"/>
    <n v="0"/>
    <n v="1500"/>
    <n v="0"/>
    <x v="166"/>
  </r>
  <r>
    <x v="0"/>
    <s v="-"/>
    <x v="186"/>
    <x v="34"/>
    <s v="19"/>
    <s v="150"/>
    <s v="700"/>
    <s v=""/>
    <s v="6300_145"/>
    <s v="Repair &amp; Maintenance Concrete"/>
    <n v="815000"/>
    <n v="0"/>
    <n v="815000"/>
    <n v="0"/>
    <n v="116244.56"/>
    <n v="698755.44"/>
    <n v="0"/>
    <x v="166"/>
  </r>
  <r>
    <x v="0"/>
    <s v="-"/>
    <x v="186"/>
    <x v="34"/>
    <s v="19"/>
    <s v="150"/>
    <s v="700"/>
    <s v=""/>
    <s v="6300_180"/>
    <s v="Repair &amp; Maintenance Asphalt"/>
    <n v="100000"/>
    <n v="0"/>
    <n v="100000"/>
    <n v="0"/>
    <n v="30359.56"/>
    <n v="69640.44"/>
    <n v="4691.2"/>
    <x v="166"/>
  </r>
  <r>
    <x v="0"/>
    <s v="-"/>
    <x v="186"/>
    <x v="34"/>
    <s v="19"/>
    <s v="150"/>
    <s v="700"/>
    <s v=""/>
    <s v="6300_182"/>
    <s v="Repair &amp; Maintenance Drainage and Catch Basins"/>
    <n v="0"/>
    <n v="0"/>
    <n v="0"/>
    <n v="0"/>
    <n v="0"/>
    <n v="0"/>
    <n v="0"/>
    <x v="166"/>
  </r>
  <r>
    <x v="0"/>
    <s v="-"/>
    <x v="186"/>
    <x v="34"/>
    <s v="19"/>
    <s v="150"/>
    <s v="700"/>
    <s v=""/>
    <s v="6350"/>
    <s v="Legal Notice &amp; Advertising"/>
    <n v="0"/>
    <n v="1500"/>
    <n v="1500"/>
    <n v="0"/>
    <n v="831"/>
    <n v="669"/>
    <n v="0"/>
    <x v="166"/>
  </r>
  <r>
    <x v="0"/>
    <s v="-"/>
    <x v="186"/>
    <x v="34"/>
    <s v="19"/>
    <s v="150"/>
    <s v="700"/>
    <s v=""/>
    <s v="6400_125"/>
    <s v="Utilities Telecommunications"/>
    <n v="1000"/>
    <n v="0"/>
    <n v="1000"/>
    <n v="0"/>
    <n v="505.64"/>
    <n v="494.36"/>
    <n v="122.36"/>
    <x v="166"/>
  </r>
  <r>
    <x v="0"/>
    <s v="-"/>
    <x v="186"/>
    <x v="34"/>
    <s v="19"/>
    <s v="150"/>
    <s v="700"/>
    <s v=""/>
    <s v="6500_118"/>
    <s v="Professional and Consultant Services Contractual Services"/>
    <n v="10800"/>
    <n v="0"/>
    <n v="10800"/>
    <n v="89.97"/>
    <n v="5484.48"/>
    <n v="5225.55"/>
    <n v="3295.03"/>
    <x v="166"/>
  </r>
  <r>
    <x v="0"/>
    <s v="-"/>
    <x v="186"/>
    <x v="34"/>
    <s v="19"/>
    <s v="150"/>
    <s v="700"/>
    <s v=""/>
    <s v="6625"/>
    <s v="Equipment Maintenance Repairs"/>
    <n v="2190"/>
    <n v="0"/>
    <n v="2190"/>
    <n v="0"/>
    <n v="0"/>
    <n v="2190"/>
    <n v="0"/>
    <x v="166"/>
  </r>
  <r>
    <x v="0"/>
    <s v="-"/>
    <x v="186"/>
    <x v="34"/>
    <s v="19"/>
    <s v="150"/>
    <s v="700"/>
    <s v=""/>
    <s v="6700_115"/>
    <s v="Travel &amp; Training Mileage"/>
    <n v="0"/>
    <n v="1500"/>
    <n v="1500"/>
    <n v="0"/>
    <n v="0"/>
    <n v="1500"/>
    <n v="0"/>
    <x v="166"/>
  </r>
  <r>
    <x v="0"/>
    <s v="-"/>
    <x v="186"/>
    <x v="34"/>
    <s v="19"/>
    <s v="150"/>
    <s v="700"/>
    <s v=""/>
    <s v="6800_170"/>
    <s v="Fees for Services  Engineering Services"/>
    <n v="0"/>
    <n v="0"/>
    <n v="0"/>
    <n v="0"/>
    <n v="0"/>
    <n v="0"/>
    <n v="0"/>
    <x v="166"/>
  </r>
  <r>
    <x v="0"/>
    <s v="-"/>
    <x v="186"/>
    <x v="34"/>
    <s v="19"/>
    <s v="150"/>
    <s v="700"/>
    <s v=""/>
    <s v="8040"/>
    <s v="Street Paving"/>
    <n v="1034922"/>
    <n v="-1500"/>
    <n v="1033422"/>
    <n v="0"/>
    <n v="904510.84"/>
    <n v="128911.16"/>
    <n v="380459.28"/>
    <x v="166"/>
  </r>
  <r>
    <x v="0"/>
    <s v="-"/>
    <x v="186"/>
    <x v="34"/>
    <s v="19"/>
    <s v="150"/>
    <s v="700"/>
    <s v=""/>
    <s v="8070"/>
    <s v="Dpw Adm Cost Allocation"/>
    <n v="42316"/>
    <n v="0"/>
    <n v="42316"/>
    <n v="0"/>
    <n v="23059.98"/>
    <n v="19256.02"/>
    <n v="3843.33"/>
    <x v="166"/>
  </r>
  <r>
    <x v="0"/>
    <s v="-"/>
    <x v="186"/>
    <x v="34"/>
    <s v="19"/>
    <s v="150"/>
    <s v="700"/>
    <s v=""/>
    <s v="8075"/>
    <s v="Dpw Eng Cost Allocation"/>
    <n v="180693"/>
    <n v="0"/>
    <n v="180693"/>
    <n v="0"/>
    <n v="27357.21"/>
    <n v="153335.79"/>
    <n v="0"/>
    <x v="166"/>
  </r>
  <r>
    <x v="0"/>
    <s v="-"/>
    <x v="186"/>
    <x v="34"/>
    <s v="19"/>
    <s v="150"/>
    <s v="700"/>
    <s v=""/>
    <s v="8105"/>
    <s v="Labor Force Work"/>
    <n v="18000"/>
    <n v="0"/>
    <n v="18000"/>
    <n v="0"/>
    <n v="0"/>
    <n v="18000"/>
    <n v="0"/>
    <x v="166"/>
  </r>
  <r>
    <x v="0"/>
    <s v="-"/>
    <x v="186"/>
    <x v="34"/>
    <s v="19"/>
    <s v="150"/>
    <s v="700"/>
    <s v=""/>
    <s v="8140"/>
    <s v="Streets Traffic Calming"/>
    <n v="50000"/>
    <n v="0"/>
    <n v="50000"/>
    <n v="0"/>
    <n v="626.15"/>
    <n v="49373.85"/>
    <n v="0"/>
    <x v="166"/>
  </r>
  <r>
    <x v="0"/>
    <s v="-"/>
    <x v="186"/>
    <x v="34"/>
    <s v="19"/>
    <s v="150"/>
    <s v="700"/>
    <s v=""/>
    <s v="8160"/>
    <s v="Local Match"/>
    <n v="353877"/>
    <n v="0"/>
    <n v="353877"/>
    <n v="0"/>
    <n v="107197.91"/>
    <n v="246679.09"/>
    <n v="68978.850000000006"/>
    <x v="166"/>
  </r>
  <r>
    <x v="0"/>
    <s v="-"/>
    <x v="186"/>
    <x v="34"/>
    <s v="19"/>
    <s v="150"/>
    <s v="700"/>
    <s v=""/>
    <s v="9500_100"/>
    <s v="Capital Outlay Construction "/>
    <n v="0"/>
    <n v="0"/>
    <n v="0"/>
    <n v="0"/>
    <n v="13822.59"/>
    <n v="-13822.59"/>
    <n v="13707.09"/>
    <x v="166"/>
  </r>
  <r>
    <x v="0"/>
    <s v="-"/>
    <x v="187"/>
    <x v="34"/>
    <s v="19"/>
    <s v="150"/>
    <s v="800"/>
    <s v=""/>
    <s v="5000_100"/>
    <s v="Salaries and Wages Regular, Full Time"/>
    <n v="0"/>
    <n v="0"/>
    <n v="0"/>
    <n v="0"/>
    <n v="0"/>
    <n v="0"/>
    <n v="-4472"/>
    <x v="167"/>
  </r>
  <r>
    <x v="0"/>
    <s v="-"/>
    <x v="187"/>
    <x v="34"/>
    <s v="19"/>
    <s v="150"/>
    <s v="800"/>
    <s v=""/>
    <s v="5000_115"/>
    <s v="Salaries and Wages Seasonal/Temporary"/>
    <n v="0"/>
    <n v="0"/>
    <n v="0"/>
    <n v="0"/>
    <n v="-676"/>
    <n v="676"/>
    <n v="-5967"/>
    <x v="167"/>
  </r>
  <r>
    <x v="0"/>
    <s v="-"/>
    <x v="187"/>
    <x v="34"/>
    <s v="19"/>
    <s v="150"/>
    <s v="800"/>
    <s v=""/>
    <s v="5100"/>
    <s v="Overtime"/>
    <n v="0"/>
    <n v="0"/>
    <n v="0"/>
    <n v="0"/>
    <n v="0"/>
    <n v="0"/>
    <n v="-48.75"/>
    <x v="167"/>
  </r>
  <r>
    <x v="0"/>
    <s v="-"/>
    <x v="187"/>
    <x v="34"/>
    <s v="19"/>
    <s v="150"/>
    <s v="800"/>
    <s v=""/>
    <s v="5400_100"/>
    <s v="Employee Benefits FICA"/>
    <n v="0"/>
    <n v="0"/>
    <n v="0"/>
    <n v="0"/>
    <n v="-51.71"/>
    <n v="51.71"/>
    <n v="-802.31"/>
    <x v="167"/>
  </r>
  <r>
    <x v="0"/>
    <s v="-"/>
    <x v="188"/>
    <x v="34"/>
    <s v="19"/>
    <s v="150"/>
    <s v="801"/>
    <s v=""/>
    <s v="6800_170"/>
    <s v="Fees for Services  Engineering Services"/>
    <n v="0"/>
    <n v="0"/>
    <n v="0"/>
    <n v="0"/>
    <n v="0"/>
    <n v="0"/>
    <n v="0"/>
    <x v="168"/>
  </r>
  <r>
    <x v="0"/>
    <s v="-"/>
    <x v="188"/>
    <x v="34"/>
    <s v="19"/>
    <s v="150"/>
    <s v="801"/>
    <s v=""/>
    <s v="9500_100"/>
    <s v="Capital Outlay Construction "/>
    <n v="0"/>
    <n v="5700"/>
    <n v="5700"/>
    <n v="0"/>
    <n v="22955.86"/>
    <n v="-17255.86"/>
    <n v="990"/>
    <x v="168"/>
  </r>
  <r>
    <x v="0"/>
    <s v="-"/>
    <x v="189"/>
    <x v="34"/>
    <s v="19"/>
    <s v="150"/>
    <s v="802"/>
    <s v=""/>
    <s v="9500_100"/>
    <s v="Capital Outlay Construction "/>
    <n v="95184"/>
    <n v="0"/>
    <n v="95184"/>
    <n v="23700"/>
    <n v="3148.88"/>
    <n v="68335.12"/>
    <n v="0"/>
    <x v="169"/>
  </r>
  <r>
    <x v="0"/>
    <s v="-"/>
    <x v="190"/>
    <x v="34"/>
    <s v="19"/>
    <s v="150"/>
    <s v="803"/>
    <s v=""/>
    <s v="9500"/>
    <s v="Capital Outlay"/>
    <n v="434839"/>
    <n v="0"/>
    <n v="434839"/>
    <n v="0"/>
    <n v="94618.9"/>
    <n v="340220.1"/>
    <n v="65232.9"/>
    <x v="170"/>
  </r>
  <r>
    <x v="0"/>
    <s v="-"/>
    <x v="191"/>
    <x v="34"/>
    <s v="19"/>
    <s v="150"/>
    <s v="804"/>
    <s v=""/>
    <s v="9500"/>
    <s v="Capital Outlay"/>
    <n v="3360000"/>
    <n v="0"/>
    <n v="3360000"/>
    <n v="0"/>
    <n v="7535.17"/>
    <n v="3352464.83"/>
    <n v="3786.98"/>
    <x v="171"/>
  </r>
  <r>
    <x v="0"/>
    <s v="-"/>
    <x v="192"/>
    <x v="34"/>
    <s v="19"/>
    <s v="700"/>
    <s v=""/>
    <s v=""/>
    <s v="9500_110"/>
    <s v="Capital Outlay Capital Expenditures"/>
    <n v="2681000"/>
    <n v="0"/>
    <n v="2681000"/>
    <n v="154314"/>
    <n v="271363.59999999998"/>
    <n v="2255322.4"/>
    <n v="44874.32"/>
    <x v="165"/>
  </r>
  <r>
    <x v="0"/>
    <s v="-"/>
    <x v="193"/>
    <x v="35"/>
    <s v="19"/>
    <s v="700"/>
    <s v=""/>
    <s v=""/>
    <s v="6500_118"/>
    <s v="Professional and Consultant Services Contractual Services"/>
    <n v="0"/>
    <n v="0"/>
    <n v="0"/>
    <n v="0"/>
    <n v="0"/>
    <n v="0"/>
    <n v="0"/>
    <x v="165"/>
  </r>
  <r>
    <x v="0"/>
    <s v="-"/>
    <x v="193"/>
    <x v="35"/>
    <s v="19"/>
    <s v="700"/>
    <s v=""/>
    <s v=""/>
    <s v="6800_170"/>
    <s v="Fees for Services  Engineering Services"/>
    <n v="0"/>
    <n v="0"/>
    <n v="0"/>
    <n v="0"/>
    <n v="0"/>
    <n v="0"/>
    <n v="0"/>
    <x v="165"/>
  </r>
  <r>
    <x v="0"/>
    <s v="-"/>
    <x v="193"/>
    <x v="35"/>
    <s v="19"/>
    <s v="700"/>
    <s v=""/>
    <s v=""/>
    <s v="9500_110"/>
    <s v="Capital Outlay Capital Expenditures"/>
    <n v="6916651"/>
    <n v="0"/>
    <n v="6916651"/>
    <n v="0"/>
    <n v="94404.85"/>
    <n v="6822246.1500000004"/>
    <n v="4127"/>
    <x v="165"/>
  </r>
  <r>
    <x v="0"/>
    <s v="-"/>
    <x v="194"/>
    <x v="36"/>
    <s v="19"/>
    <s v="700"/>
    <s v=""/>
    <s v=""/>
    <s v="6500_118"/>
    <s v="Professional and Consultant Services Contractual Services"/>
    <n v="0"/>
    <n v="0"/>
    <n v="0"/>
    <n v="0"/>
    <n v="0"/>
    <n v="0"/>
    <n v="0"/>
    <x v="165"/>
  </r>
  <r>
    <x v="0"/>
    <s v="-"/>
    <x v="194"/>
    <x v="36"/>
    <s v="19"/>
    <s v="700"/>
    <s v=""/>
    <s v=""/>
    <s v="6800_170"/>
    <s v="Fees for Services  Engineering Services"/>
    <n v="0"/>
    <n v="0"/>
    <n v="0"/>
    <n v="0"/>
    <n v="0"/>
    <n v="0"/>
    <n v="0"/>
    <x v="165"/>
  </r>
  <r>
    <x v="0"/>
    <s v="-"/>
    <x v="194"/>
    <x v="36"/>
    <s v="19"/>
    <s v="700"/>
    <s v=""/>
    <s v=""/>
    <s v="9500_110"/>
    <s v="Capital Outlay Capital Expenditures"/>
    <n v="431358"/>
    <n v="0"/>
    <n v="431358"/>
    <n v="0"/>
    <n v="1263.8800000000001"/>
    <n v="430094.12"/>
    <n v="0"/>
    <x v="165"/>
  </r>
  <r>
    <x v="0"/>
    <s v="-"/>
    <x v="195"/>
    <x v="37"/>
    <s v="19"/>
    <s v="700"/>
    <s v=""/>
    <s v=""/>
    <s v="6500_118"/>
    <s v="Professional and Consultant Services Contractual Services"/>
    <n v="0"/>
    <n v="0"/>
    <n v="0"/>
    <n v="0"/>
    <n v="-1114.6500000000001"/>
    <n v="1114.6500000000001"/>
    <n v="0"/>
    <x v="165"/>
  </r>
  <r>
    <x v="0"/>
    <s v="-"/>
    <x v="195"/>
    <x v="37"/>
    <s v="19"/>
    <s v="700"/>
    <s v=""/>
    <s v=""/>
    <s v="6800_170"/>
    <s v="Fees for Services  Engineering Services"/>
    <n v="0"/>
    <n v="0"/>
    <n v="0"/>
    <n v="0"/>
    <n v="0"/>
    <n v="0"/>
    <n v="0"/>
    <x v="165"/>
  </r>
  <r>
    <x v="0"/>
    <s v="-"/>
    <x v="195"/>
    <x v="37"/>
    <s v="19"/>
    <s v="700"/>
    <s v=""/>
    <s v=""/>
    <s v="9500_110"/>
    <s v="Capital Outlay Capital Expenditures"/>
    <n v="941500"/>
    <n v="0"/>
    <n v="941500"/>
    <n v="0"/>
    <n v="357972.19"/>
    <n v="583527.81000000006"/>
    <n v="70671.59"/>
    <x v="165"/>
  </r>
  <r>
    <x v="0"/>
    <s v="-"/>
    <x v="196"/>
    <x v="38"/>
    <s v="19"/>
    <s v="700"/>
    <s v=""/>
    <s v=""/>
    <s v="9500_110"/>
    <s v="Capital Outlay Capital Expenditures"/>
    <n v="0"/>
    <n v="0"/>
    <n v="0"/>
    <n v="0"/>
    <n v="10186.799999999999"/>
    <n v="-10186.799999999999"/>
    <n v="10186.799999999999"/>
    <x v="165"/>
  </r>
  <r>
    <x v="0"/>
    <s v="-"/>
    <x v="197"/>
    <x v="39"/>
    <s v="19"/>
    <s v="700"/>
    <s v=""/>
    <s v=""/>
    <s v="9500_110"/>
    <s v="Capital Outlay Capital Expenditures"/>
    <n v="0"/>
    <n v="0"/>
    <n v="0"/>
    <n v="0"/>
    <n v="0"/>
    <n v="0"/>
    <n v="0"/>
    <x v="165"/>
  </r>
  <r>
    <x v="1"/>
    <s v="-"/>
    <x v="0"/>
    <x v="0"/>
    <s v="00"/>
    <s v=""/>
    <s v=""/>
    <s v=""/>
    <s v="4000"/>
    <s v="Property  Taxes"/>
    <n v="0"/>
    <n v="0"/>
    <n v="0"/>
    <n v="0"/>
    <n v="-721091.32"/>
    <n v="721091.32"/>
    <n v="-1246"/>
    <x v="0"/>
  </r>
  <r>
    <x v="1"/>
    <s v="-"/>
    <x v="0"/>
    <x v="0"/>
    <s v="00"/>
    <s v=""/>
    <s v=""/>
    <s v=""/>
    <s v="4000_100"/>
    <s v="Property  Taxes General City"/>
    <n v="8318279"/>
    <n v="0"/>
    <n v="8318279"/>
    <n v="0"/>
    <n v="4033804.1"/>
    <n v="4284474.9000000004"/>
    <n v="71834.44"/>
    <x v="0"/>
  </r>
  <r>
    <x v="1"/>
    <s v="-"/>
    <x v="0"/>
    <x v="0"/>
    <s v="00"/>
    <s v=""/>
    <s v=""/>
    <s v=""/>
    <s v="4000_110"/>
    <s v="Property  Taxes Capital Street"/>
    <n v="2157368"/>
    <n v="0"/>
    <n v="2157368"/>
    <n v="0"/>
    <n v="1057975.52"/>
    <n v="1099392.48"/>
    <n v="11206.68"/>
    <x v="0"/>
  </r>
  <r>
    <x v="1"/>
    <s v="-"/>
    <x v="0"/>
    <x v="0"/>
    <s v="00"/>
    <s v=""/>
    <s v=""/>
    <s v=""/>
    <s v="4000_120"/>
    <s v="Property  Taxes Police/Fire"/>
    <n v="2821711"/>
    <n v="0"/>
    <n v="2821711"/>
    <n v="0"/>
    <n v="1430169.71"/>
    <n v="1391541.29"/>
    <n v="15689.36"/>
    <x v="0"/>
  </r>
  <r>
    <x v="1"/>
    <s v="-"/>
    <x v="0"/>
    <x v="0"/>
    <s v="00"/>
    <s v=""/>
    <s v=""/>
    <s v=""/>
    <s v="4000_130"/>
    <s v="Property  Taxes Open Space "/>
    <n v="188813"/>
    <n v="0"/>
    <n v="188813"/>
    <n v="0"/>
    <n v="95782.5"/>
    <n v="93030.5"/>
    <n v="1056.6300000000001"/>
    <x v="0"/>
  </r>
  <r>
    <x v="1"/>
    <s v="-"/>
    <x v="0"/>
    <x v="0"/>
    <s v="00"/>
    <s v=""/>
    <s v=""/>
    <s v=""/>
    <s v="4000_150"/>
    <s v="Property  Taxes Housing Trust"/>
    <n v="188813"/>
    <n v="0"/>
    <n v="188813"/>
    <n v="0"/>
    <n v="95782.5"/>
    <n v="93030.5"/>
    <n v="1056.6300000000001"/>
    <x v="0"/>
  </r>
  <r>
    <x v="1"/>
    <s v="-"/>
    <x v="0"/>
    <x v="0"/>
    <s v="00"/>
    <s v=""/>
    <s v=""/>
    <s v=""/>
    <s v="4000_160"/>
    <s v="Property  Taxes Parks"/>
    <n v="874136"/>
    <n v="0"/>
    <n v="874136"/>
    <n v="0"/>
    <n v="443139.55"/>
    <n v="430996.45"/>
    <n v="4866.8999999999996"/>
    <x v="0"/>
  </r>
  <r>
    <x v="1"/>
    <s v="-"/>
    <x v="0"/>
    <x v="0"/>
    <s v="00"/>
    <s v=""/>
    <s v=""/>
    <s v=""/>
    <s v="4000_165"/>
    <s v="Property  Taxes Penny for Parks"/>
    <n v="349654"/>
    <n v="0"/>
    <n v="349654"/>
    <n v="0"/>
    <n v="176538.43"/>
    <n v="173115.57"/>
    <n v="1937.16"/>
    <x v="0"/>
  </r>
  <r>
    <x v="1"/>
    <s v="-"/>
    <x v="0"/>
    <x v="0"/>
    <s v="00"/>
    <s v=""/>
    <s v=""/>
    <s v=""/>
    <s v="4000_170"/>
    <s v="Property  Taxes Highway / Streets"/>
    <n v="1090922"/>
    <n v="0"/>
    <n v="1090922"/>
    <n v="0"/>
    <n v="553197.38"/>
    <n v="537724.62"/>
    <n v="6067.62"/>
    <x v="0"/>
  </r>
  <r>
    <x v="1"/>
    <s v="-"/>
    <x v="0"/>
    <x v="0"/>
    <s v="00"/>
    <s v=""/>
    <s v=""/>
    <s v=""/>
    <s v="4000_180"/>
    <s v="Property  Taxes Library Tax"/>
    <n v="174827"/>
    <n v="0"/>
    <n v="174827"/>
    <n v="0"/>
    <n v="88632.74"/>
    <n v="86194.26"/>
    <n v="976.58"/>
    <x v="0"/>
  </r>
  <r>
    <x v="1"/>
    <s v="-"/>
    <x v="0"/>
    <x v="0"/>
    <s v="00"/>
    <s v=""/>
    <s v=""/>
    <s v=""/>
    <s v="4000_190"/>
    <s v="Property  Taxes CCTA"/>
    <n v="1475542"/>
    <n v="0"/>
    <n v="1475542"/>
    <n v="0"/>
    <n v="747598.07"/>
    <n v="727943.93"/>
    <n v="8196.89"/>
    <x v="0"/>
  </r>
  <r>
    <x v="1"/>
    <s v="-"/>
    <x v="0"/>
    <x v="0"/>
    <s v="00"/>
    <s v=""/>
    <s v=""/>
    <s v=""/>
    <s v="4000_200"/>
    <s v="Property  Taxes County"/>
    <n v="174827"/>
    <n v="0"/>
    <n v="174827"/>
    <n v="0"/>
    <n v="88632.74"/>
    <n v="86194.26"/>
    <n v="976.58"/>
    <x v="0"/>
  </r>
  <r>
    <x v="1"/>
    <s v="-"/>
    <x v="0"/>
    <x v="0"/>
    <s v="00"/>
    <s v=""/>
    <s v=""/>
    <s v=""/>
    <s v="4000_210"/>
    <s v="Property  Taxes Retirement"/>
    <n v="6461614"/>
    <n v="0"/>
    <n v="6461614"/>
    <n v="0"/>
    <n v="3274177.05"/>
    <n v="3187436.95"/>
    <n v="35925.42"/>
    <x v="0"/>
  </r>
  <r>
    <x v="1"/>
    <s v="-"/>
    <x v="0"/>
    <x v="0"/>
    <s v="00"/>
    <s v=""/>
    <s v=""/>
    <s v=""/>
    <s v="4000_220"/>
    <s v="Property  Taxes Debt Service"/>
    <n v="2241285"/>
    <n v="0"/>
    <n v="2241285"/>
    <n v="0"/>
    <n v="1135696.6299999999"/>
    <n v="1105588.3700000001"/>
    <n v="12455.43"/>
    <x v="0"/>
  </r>
  <r>
    <x v="1"/>
    <s v="-"/>
    <x v="0"/>
    <x v="0"/>
    <s v="00"/>
    <s v=""/>
    <s v=""/>
    <s v=""/>
    <s v="4002"/>
    <s v="Commercial Tax Assessment"/>
    <n v="1072414"/>
    <n v="0"/>
    <n v="1072414"/>
    <n v="0"/>
    <n v="0"/>
    <n v="1072414"/>
    <n v="0"/>
    <x v="0"/>
  </r>
  <r>
    <x v="1"/>
    <s v="-"/>
    <x v="0"/>
    <x v="0"/>
    <s v="00"/>
    <s v=""/>
    <s v=""/>
    <s v=""/>
    <s v="4005"/>
    <s v="DID Taxes"/>
    <n v="310082"/>
    <n v="0"/>
    <n v="310082"/>
    <n v="0"/>
    <n v="153659.22"/>
    <n v="156422.78"/>
    <n v="1681"/>
    <x v="0"/>
  </r>
  <r>
    <x v="1"/>
    <s v="-"/>
    <x v="0"/>
    <x v="0"/>
    <s v="00"/>
    <s v=""/>
    <s v=""/>
    <s v=""/>
    <s v="4010"/>
    <s v="Local Option Sales Tax"/>
    <n v="2180000"/>
    <n v="0"/>
    <n v="2180000"/>
    <n v="0"/>
    <n v="541585.56000000006"/>
    <n v="1638414.44"/>
    <n v="0"/>
    <x v="0"/>
  </r>
  <r>
    <x v="1"/>
    <s v="-"/>
    <x v="0"/>
    <x v="0"/>
    <s v="00"/>
    <s v=""/>
    <s v=""/>
    <s v=""/>
    <s v="4015"/>
    <s v="Tax Increment Financing"/>
    <n v="2289497"/>
    <n v="0"/>
    <n v="2289497"/>
    <n v="0"/>
    <n v="1001329.65"/>
    <n v="1288167.3500000001"/>
    <n v="10982.55"/>
    <x v="0"/>
  </r>
  <r>
    <x v="1"/>
    <s v="-"/>
    <x v="0"/>
    <x v="0"/>
    <s v="00"/>
    <s v=""/>
    <s v=""/>
    <s v=""/>
    <s v="4020"/>
    <s v="Gross Receipts"/>
    <n v="2800000"/>
    <n v="0"/>
    <n v="2800000"/>
    <n v="0"/>
    <n v="1473286.11"/>
    <n v="1326713.8899999999"/>
    <n v="22147.56"/>
    <x v="0"/>
  </r>
  <r>
    <x v="1"/>
    <s v="-"/>
    <x v="0"/>
    <x v="0"/>
    <s v="00"/>
    <s v=""/>
    <s v=""/>
    <s v=""/>
    <s v="4025_100"/>
    <s v="Pilot State"/>
    <n v="746000"/>
    <n v="0"/>
    <n v="746000"/>
    <n v="0"/>
    <n v="674329"/>
    <n v="71671"/>
    <n v="0"/>
    <x v="0"/>
  </r>
  <r>
    <x v="1"/>
    <s v="-"/>
    <x v="0"/>
    <x v="0"/>
    <s v="00"/>
    <s v=""/>
    <s v=""/>
    <s v=""/>
    <s v="4025_105"/>
    <s v="Pilot Local"/>
    <n v="0"/>
    <n v="0"/>
    <n v="0"/>
    <n v="0"/>
    <n v="32200.02"/>
    <n v="-32200.02"/>
    <n v="5366.67"/>
    <x v="0"/>
  </r>
  <r>
    <x v="1"/>
    <s v="-"/>
    <x v="0"/>
    <x v="0"/>
    <s v="00"/>
    <s v=""/>
    <s v=""/>
    <s v=""/>
    <s v="4027_100"/>
    <s v="Pilot Water"/>
    <n v="181500"/>
    <n v="0"/>
    <n v="181500"/>
    <n v="0"/>
    <n v="0"/>
    <n v="181500"/>
    <n v="0"/>
    <x v="0"/>
  </r>
  <r>
    <x v="1"/>
    <s v="-"/>
    <x v="0"/>
    <x v="0"/>
    <s v="00"/>
    <s v=""/>
    <s v=""/>
    <s v=""/>
    <s v="4027_101"/>
    <s v="Pilot Wastewater"/>
    <n v="425000"/>
    <n v="0"/>
    <n v="425000"/>
    <n v="0"/>
    <n v="432432.38"/>
    <n v="-7432.38"/>
    <n v="0"/>
    <x v="0"/>
  </r>
  <r>
    <x v="1"/>
    <s v="-"/>
    <x v="0"/>
    <x v="0"/>
    <s v="00"/>
    <s v=""/>
    <s v=""/>
    <s v=""/>
    <s v="4027_102"/>
    <s v="Pilot Howard Health"/>
    <n v="24500"/>
    <n v="0"/>
    <n v="24500"/>
    <n v="0"/>
    <n v="25430.78"/>
    <n v="-930.78"/>
    <n v="0"/>
    <x v="0"/>
  </r>
  <r>
    <x v="1"/>
    <s v="-"/>
    <x v="0"/>
    <x v="0"/>
    <s v="00"/>
    <s v=""/>
    <s v=""/>
    <s v=""/>
    <s v="4027_103"/>
    <s v="Pilot Burlington Electric"/>
    <n v="390000"/>
    <n v="0"/>
    <n v="390000"/>
    <n v="0"/>
    <n v="377229.32"/>
    <n v="12770.68"/>
    <n v="-27814.63"/>
    <x v="0"/>
  </r>
  <r>
    <x v="1"/>
    <s v="-"/>
    <x v="0"/>
    <x v="0"/>
    <s v="00"/>
    <s v=""/>
    <s v=""/>
    <s v=""/>
    <s v="4027_104"/>
    <s v="Pilot Degoesbriand Unit Pilot."/>
    <n v="22000"/>
    <n v="0"/>
    <n v="22000"/>
    <n v="0"/>
    <n v="0"/>
    <n v="22000"/>
    <n v="0"/>
    <x v="0"/>
  </r>
  <r>
    <x v="1"/>
    <s v="-"/>
    <x v="0"/>
    <x v="0"/>
    <s v="00"/>
    <s v=""/>
    <s v=""/>
    <s v=""/>
    <s v="4027_105"/>
    <s v="Pilot Cathedral Square"/>
    <n v="32000"/>
    <n v="0"/>
    <n v="32000"/>
    <n v="0"/>
    <n v="33357"/>
    <n v="-1357"/>
    <n v="0"/>
    <x v="0"/>
  </r>
  <r>
    <x v="1"/>
    <s v="-"/>
    <x v="0"/>
    <x v="0"/>
    <s v="00"/>
    <s v=""/>
    <s v=""/>
    <s v=""/>
    <s v="4027_106"/>
    <s v="Pilot Fern"/>
    <n v="41500"/>
    <n v="0"/>
    <n v="41500"/>
    <n v="0"/>
    <n v="43812"/>
    <n v="-2312"/>
    <n v="0"/>
    <x v="0"/>
  </r>
  <r>
    <x v="1"/>
    <s v="-"/>
    <x v="0"/>
    <x v="0"/>
    <s v="00"/>
    <s v=""/>
    <s v=""/>
    <s v=""/>
    <s v="4027_107"/>
    <s v="Pilot Burl Housing Authoriity"/>
    <n v="55000"/>
    <n v="0"/>
    <n v="55000"/>
    <n v="0"/>
    <n v="118739.82"/>
    <n v="-63739.82"/>
    <n v="0"/>
    <x v="0"/>
  </r>
  <r>
    <x v="1"/>
    <s v="-"/>
    <x v="0"/>
    <x v="0"/>
    <s v="00"/>
    <s v=""/>
    <s v=""/>
    <s v=""/>
    <s v="4027_108"/>
    <s v="Pilot VPPSA"/>
    <n v="104000"/>
    <n v="0"/>
    <n v="104000"/>
    <n v="0"/>
    <n v="107958.44"/>
    <n v="-3958.44"/>
    <n v="0"/>
    <x v="0"/>
  </r>
  <r>
    <x v="1"/>
    <s v="-"/>
    <x v="0"/>
    <x v="0"/>
    <s v="00"/>
    <s v=""/>
    <s v=""/>
    <s v=""/>
    <s v="4027_109"/>
    <s v="Pilot Burl Area Foundation"/>
    <n v="1700"/>
    <n v="0"/>
    <n v="1700"/>
    <n v="0"/>
    <n v="1766.04"/>
    <n v="-66.040000000000006"/>
    <n v="0"/>
    <x v="0"/>
  </r>
  <r>
    <x v="1"/>
    <s v="-"/>
    <x v="0"/>
    <x v="0"/>
    <s v="00"/>
    <s v=""/>
    <s v=""/>
    <s v=""/>
    <s v="4027_110"/>
    <s v="Pilot Champlain Housing Trust"/>
    <n v="11638"/>
    <n v="0"/>
    <n v="11638"/>
    <n v="0"/>
    <n v="16084.62"/>
    <n v="-4446.62"/>
    <n v="0"/>
    <x v="0"/>
  </r>
  <r>
    <x v="1"/>
    <s v="-"/>
    <x v="0"/>
    <x v="0"/>
    <s v="00"/>
    <s v=""/>
    <s v=""/>
    <s v=""/>
    <s v="4027_111"/>
    <s v="Pilot Traffic"/>
    <n v="0"/>
    <n v="0"/>
    <n v="0"/>
    <n v="0"/>
    <n v="0"/>
    <n v="0"/>
    <n v="0"/>
    <x v="0"/>
  </r>
  <r>
    <x v="1"/>
    <s v="-"/>
    <x v="0"/>
    <x v="0"/>
    <s v="00"/>
    <s v=""/>
    <s v=""/>
    <s v=""/>
    <s v="4027_113"/>
    <s v="Pilot Burlington Telecom"/>
    <n v="46500"/>
    <n v="0"/>
    <n v="46500"/>
    <n v="0"/>
    <n v="49694.239999999998"/>
    <n v="-3194.24"/>
    <n v="0"/>
    <x v="0"/>
  </r>
  <r>
    <x v="1"/>
    <s v="-"/>
    <x v="0"/>
    <x v="0"/>
    <s v="00"/>
    <s v=""/>
    <s v=""/>
    <s v=""/>
    <s v="4230"/>
    <s v="Street Franchise Fees"/>
    <n v="2200000"/>
    <n v="0"/>
    <n v="2200000"/>
    <n v="0"/>
    <n v="1083113.3999999999"/>
    <n v="1116886.6000000001"/>
    <n v="119990.01"/>
    <x v="0"/>
  </r>
  <r>
    <x v="1"/>
    <s v="-"/>
    <x v="0"/>
    <x v="0"/>
    <s v="00"/>
    <s v=""/>
    <s v=""/>
    <s v=""/>
    <s v="4600_101"/>
    <s v="Fees For Services Fletcher Allen Hospital "/>
    <n v="410000"/>
    <n v="0"/>
    <n v="410000"/>
    <n v="0"/>
    <n v="107207.75"/>
    <n v="302792.25"/>
    <n v="0"/>
    <x v="0"/>
  </r>
  <r>
    <x v="1"/>
    <s v="-"/>
    <x v="0"/>
    <x v="0"/>
    <s v="00"/>
    <s v=""/>
    <s v=""/>
    <s v=""/>
    <s v="4600_102"/>
    <s v="Fees For Services UVM "/>
    <n v="1220000"/>
    <n v="0"/>
    <n v="1220000"/>
    <n v="0"/>
    <n v="40248.26"/>
    <n v="1179751.74"/>
    <n v="0"/>
    <x v="0"/>
  </r>
  <r>
    <x v="1"/>
    <s v="-"/>
    <x v="0"/>
    <x v="0"/>
    <s v="00"/>
    <s v=""/>
    <s v=""/>
    <s v=""/>
    <s v="4600_103"/>
    <s v="Fees For Services Champlain College"/>
    <n v="103000"/>
    <n v="0"/>
    <n v="103000"/>
    <n v="0"/>
    <n v="60273.74"/>
    <n v="42726.26"/>
    <n v="0"/>
    <x v="0"/>
  </r>
  <r>
    <x v="1"/>
    <s v="-"/>
    <x v="0"/>
    <x v="0"/>
    <s v="00"/>
    <s v=""/>
    <s v=""/>
    <s v=""/>
    <s v="4600_104"/>
    <s v="Fees For Services Burl Housing Authority"/>
    <n v="0"/>
    <n v="0"/>
    <n v="0"/>
    <n v="0"/>
    <n v="5589.7"/>
    <n v="-5589.7"/>
    <n v="0"/>
    <x v="0"/>
  </r>
  <r>
    <x v="1"/>
    <s v="-"/>
    <x v="0"/>
    <x v="0"/>
    <s v="00"/>
    <s v=""/>
    <s v=""/>
    <s v=""/>
    <s v="4700"/>
    <s v="Interest / Investment  Income "/>
    <n v="1500"/>
    <n v="50000"/>
    <n v="51500"/>
    <n v="0"/>
    <n v="2703.06"/>
    <n v="48796.94"/>
    <n v="348.55"/>
    <x v="0"/>
  </r>
  <r>
    <x v="1"/>
    <s v="-"/>
    <x v="0"/>
    <x v="0"/>
    <s v="00"/>
    <s v=""/>
    <s v=""/>
    <s v=""/>
    <s v="4715"/>
    <s v="Interest Gross Receipts"/>
    <n v="10000"/>
    <n v="0"/>
    <n v="10000"/>
    <n v="0"/>
    <n v="4029.45"/>
    <n v="5970.55"/>
    <n v="0"/>
    <x v="0"/>
  </r>
  <r>
    <x v="1"/>
    <s v="-"/>
    <x v="0"/>
    <x v="0"/>
    <s v="00"/>
    <s v=""/>
    <s v=""/>
    <s v=""/>
    <s v="4800_110"/>
    <s v="Insurance Reimbursements Health Insurance"/>
    <n v="0"/>
    <n v="0"/>
    <n v="0"/>
    <n v="0"/>
    <n v="0"/>
    <n v="0"/>
    <n v="0"/>
    <x v="0"/>
  </r>
  <r>
    <x v="1"/>
    <s v="-"/>
    <x v="0"/>
    <x v="0"/>
    <s v="00"/>
    <s v=""/>
    <s v=""/>
    <s v=""/>
    <s v="4825_155"/>
    <s v="Interdepartmental Interest on Pooled Cash"/>
    <n v="130000"/>
    <n v="0"/>
    <n v="130000"/>
    <n v="0"/>
    <n v="0"/>
    <n v="130000"/>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25_100"/>
    <s v="Proceeds  Bank/Bond Note"/>
    <n v="0"/>
    <n v="0"/>
    <n v="0"/>
    <n v="0"/>
    <n v="2000000"/>
    <n v="-2000000"/>
    <n v="0"/>
    <x v="0"/>
  </r>
  <r>
    <x v="1"/>
    <s v="-"/>
    <x v="0"/>
    <x v="0"/>
    <s v="00"/>
    <s v=""/>
    <s v=""/>
    <s v=""/>
    <s v="4937"/>
    <s v="Bond - Premium"/>
    <n v="0"/>
    <n v="0"/>
    <n v="0"/>
    <n v="0"/>
    <n v="5466.83"/>
    <n v="-5466.83"/>
    <n v="0"/>
    <x v="0"/>
  </r>
  <r>
    <x v="1"/>
    <s v="-"/>
    <x v="0"/>
    <x v="0"/>
    <s v="00"/>
    <s v=""/>
    <s v=""/>
    <s v=""/>
    <s v="4965"/>
    <s v="CCTA Reimbursement"/>
    <n v="128500"/>
    <n v="0"/>
    <n v="128500"/>
    <n v="0"/>
    <n v="0"/>
    <n v="128500"/>
    <n v="0"/>
    <x v="0"/>
  </r>
  <r>
    <x v="1"/>
    <s v="-"/>
    <x v="4"/>
    <x v="0"/>
    <s v="04"/>
    <s v="000"/>
    <s v=""/>
    <s v=""/>
    <s v="4030_100"/>
    <s v="Late Fees General Government"/>
    <n v="1000"/>
    <n v="0"/>
    <n v="1000"/>
    <n v="0"/>
    <n v="102"/>
    <n v="898"/>
    <n v="0"/>
    <x v="4"/>
  </r>
  <r>
    <x v="1"/>
    <s v="-"/>
    <x v="4"/>
    <x v="0"/>
    <s v="04"/>
    <s v="000"/>
    <s v=""/>
    <s v=""/>
    <s v="4055_100"/>
    <s v="Fines  Misc General Government"/>
    <n v="4000"/>
    <n v="0"/>
    <n v="4000"/>
    <n v="0"/>
    <n v="1270"/>
    <n v="2730"/>
    <n v="225"/>
    <x v="4"/>
  </r>
  <r>
    <x v="1"/>
    <s v="-"/>
    <x v="4"/>
    <x v="0"/>
    <s v="04"/>
    <s v="000"/>
    <s v=""/>
    <s v=""/>
    <s v="4075"/>
    <s v="Penalties &amp; Interest "/>
    <n v="2500"/>
    <n v="0"/>
    <n v="2500"/>
    <n v="0"/>
    <n v="6448.47"/>
    <n v="-3948.47"/>
    <n v="0"/>
    <x v="4"/>
  </r>
  <r>
    <x v="1"/>
    <s v="-"/>
    <x v="4"/>
    <x v="0"/>
    <s v="04"/>
    <s v="000"/>
    <s v=""/>
    <s v=""/>
    <s v="4080"/>
    <s v="Recording Fees"/>
    <n v="300000"/>
    <n v="0"/>
    <n v="300000"/>
    <n v="0"/>
    <n v="5806.95"/>
    <n v="294193.05"/>
    <n v="1202.3"/>
    <x v="4"/>
  </r>
  <r>
    <x v="1"/>
    <s v="-"/>
    <x v="4"/>
    <x v="0"/>
    <s v="04"/>
    <s v="000"/>
    <s v=""/>
    <s v=""/>
    <s v="4100_100"/>
    <s v="Licenses And Certificates General Government"/>
    <n v="190000"/>
    <n v="0"/>
    <n v="190000"/>
    <n v="0"/>
    <n v="58713.1"/>
    <n v="131286.9"/>
    <n v="8957"/>
    <x v="4"/>
  </r>
  <r>
    <x v="1"/>
    <s v="-"/>
    <x v="4"/>
    <x v="0"/>
    <s v="04"/>
    <s v="000"/>
    <s v=""/>
    <s v=""/>
    <s v="4200"/>
    <s v="Preservation Restoration"/>
    <n v="32537"/>
    <n v="0"/>
    <n v="32537"/>
    <n v="0"/>
    <n v="14474.95"/>
    <n v="18062.05"/>
    <n v="1990.7"/>
    <x v="4"/>
  </r>
  <r>
    <x v="1"/>
    <s v="-"/>
    <x v="4"/>
    <x v="0"/>
    <s v="04"/>
    <s v="000"/>
    <s v=""/>
    <s v=""/>
    <s v="4275"/>
    <s v="Rent &amp; Lease"/>
    <n v="12000"/>
    <n v="0"/>
    <n v="12000"/>
    <n v="0"/>
    <n v="2349"/>
    <n v="9651"/>
    <n v="2349"/>
    <x v="4"/>
  </r>
  <r>
    <x v="1"/>
    <s v="-"/>
    <x v="4"/>
    <x v="0"/>
    <s v="04"/>
    <s v="000"/>
    <s v=""/>
    <s v=""/>
    <s v="4285_100"/>
    <s v="Indirect cost  Admin"/>
    <n v="1525000"/>
    <n v="25000"/>
    <n v="1550000"/>
    <n v="0"/>
    <n v="1099938.18"/>
    <n v="450061.82"/>
    <n v="183323.03"/>
    <x v="4"/>
  </r>
  <r>
    <x v="1"/>
    <s v="-"/>
    <x v="4"/>
    <x v="0"/>
    <s v="04"/>
    <s v="000"/>
    <s v=""/>
    <s v=""/>
    <s v="4285_105"/>
    <s v="Indirect cost  Risk Management"/>
    <n v="45000"/>
    <n v="0"/>
    <n v="45000"/>
    <n v="0"/>
    <n v="21265.56"/>
    <n v="23734.44"/>
    <n v="3544.26"/>
    <x v="4"/>
  </r>
  <r>
    <x v="1"/>
    <s v="-"/>
    <x v="4"/>
    <x v="0"/>
    <s v="04"/>
    <s v="000"/>
    <s v=""/>
    <s v=""/>
    <s v="4535"/>
    <s v="Misc Rev "/>
    <n v="3000"/>
    <n v="0"/>
    <n v="3000"/>
    <n v="0"/>
    <n v="1998"/>
    <n v="1002"/>
    <n v="0"/>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258030.91"/>
    <n v="-226030.91"/>
    <n v="18651.97"/>
    <x v="4"/>
  </r>
  <r>
    <x v="1"/>
    <s v="-"/>
    <x v="4"/>
    <x v="0"/>
    <s v="04"/>
    <s v="000"/>
    <s v=""/>
    <s v=""/>
    <s v="4710"/>
    <s v="Interest On Taxes"/>
    <n v="200000"/>
    <n v="0"/>
    <n v="200000"/>
    <n v="0"/>
    <n v="130186.43"/>
    <n v="69813.570000000007"/>
    <n v="12166.46"/>
    <x v="4"/>
  </r>
  <r>
    <x v="1"/>
    <s v="-"/>
    <x v="4"/>
    <x v="0"/>
    <s v="04"/>
    <s v="000"/>
    <s v=""/>
    <s v=""/>
    <s v="4850"/>
    <s v="Cash Over "/>
    <n v="0"/>
    <n v="0"/>
    <n v="0"/>
    <n v="0"/>
    <n v="10"/>
    <n v="-10"/>
    <n v="0"/>
    <x v="4"/>
  </r>
  <r>
    <x v="1"/>
    <s v="-"/>
    <x v="8"/>
    <x v="0"/>
    <s v="05"/>
    <s v="000"/>
    <s v=""/>
    <s v=""/>
    <s v="4055_105"/>
    <s v="Fines  Misc Public Safety"/>
    <n v="125000"/>
    <n v="0"/>
    <n v="125000"/>
    <n v="0"/>
    <n v="20552.099999999999"/>
    <n v="104447.9"/>
    <n v="3300.5"/>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83632.59"/>
    <n v="91367.41"/>
    <n v="83168.59"/>
    <x v="9"/>
  </r>
  <r>
    <x v="1"/>
    <s v="-"/>
    <x v="9"/>
    <x v="0"/>
    <s v="06"/>
    <s v="000"/>
    <s v=""/>
    <s v=""/>
    <s v="4250"/>
    <s v="Zoning Permits"/>
    <n v="20000"/>
    <n v="0"/>
    <n v="20000"/>
    <n v="0"/>
    <n v="149238.10999999999"/>
    <n v="-129238.11"/>
    <n v="90"/>
    <x v="9"/>
  </r>
  <r>
    <x v="1"/>
    <s v="-"/>
    <x v="9"/>
    <x v="0"/>
    <s v="06"/>
    <s v="000"/>
    <s v=""/>
    <s v=""/>
    <s v="4600_125"/>
    <s v="Fees For Services Housing &amp; Development"/>
    <n v="250000"/>
    <n v="0"/>
    <n v="250000"/>
    <n v="0"/>
    <n v="207532.66"/>
    <n v="42467.34"/>
    <n v="2356.4899999999998"/>
    <x v="9"/>
  </r>
  <r>
    <x v="1"/>
    <s v="-"/>
    <x v="9"/>
    <x v="0"/>
    <s v="06"/>
    <s v="000"/>
    <s v=""/>
    <s v=""/>
    <s v="4600_130"/>
    <s v="Fees For Services Miscellaneous"/>
    <n v="2750"/>
    <n v="0"/>
    <n v="2750"/>
    <n v="0"/>
    <n v="603"/>
    <n v="2147"/>
    <n v="82.8"/>
    <x v="9"/>
  </r>
  <r>
    <x v="1"/>
    <s v="-"/>
    <x v="9"/>
    <x v="0"/>
    <s v="06"/>
    <s v="000"/>
    <s v=""/>
    <s v=""/>
    <s v="4875_100"/>
    <s v="Grant  Federal Operating Direct"/>
    <n v="0"/>
    <n v="0"/>
    <n v="0"/>
    <n v="0"/>
    <n v="0"/>
    <n v="0"/>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46.8"/>
    <n v="-146.80000000000001"/>
    <n v="75.8"/>
    <x v="10"/>
  </r>
  <r>
    <x v="1"/>
    <s v="-"/>
    <x v="10"/>
    <x v="0"/>
    <s v="07"/>
    <s v="000"/>
    <s v=""/>
    <s v=""/>
    <s v="4875_160"/>
    <s v="Grant  Act 60 Maintenance"/>
    <n v="94000"/>
    <n v="0"/>
    <n v="94000"/>
    <n v="0"/>
    <n v="0"/>
    <n v="94000"/>
    <n v="0"/>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359669.54"/>
    <n v="490330.46"/>
    <n v="42344.56"/>
    <x v="12"/>
  </r>
  <r>
    <x v="1"/>
    <s v="-"/>
    <x v="12"/>
    <x v="0"/>
    <s v="15"/>
    <s v="000"/>
    <s v=""/>
    <s v=""/>
    <s v="4600_105"/>
    <s v="Fees For Services Public Safety"/>
    <n v="40000"/>
    <n v="0"/>
    <n v="40000"/>
    <n v="0"/>
    <n v="18462.5"/>
    <n v="21537.5"/>
    <n v="10097.5"/>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192"/>
    <n v="-3192"/>
    <n v="0"/>
    <x v="12"/>
  </r>
  <r>
    <x v="1"/>
    <s v="-"/>
    <x v="12"/>
    <x v="0"/>
    <s v="15"/>
    <s v="000"/>
    <s v=""/>
    <s v=""/>
    <s v="4950_105"/>
    <s v="Donations Restricted"/>
    <n v="0"/>
    <n v="0"/>
    <n v="0"/>
    <n v="0"/>
    <n v="0"/>
    <n v="0"/>
    <n v="0"/>
    <x v="12"/>
  </r>
  <r>
    <x v="1"/>
    <s v="-"/>
    <x v="15"/>
    <x v="0"/>
    <s v="15"/>
    <s v="042"/>
    <s v=""/>
    <s v=""/>
    <s v="4435"/>
    <s v=" Alarm Replacement Surcharge"/>
    <n v="30000"/>
    <n v="0"/>
    <n v="30000"/>
    <n v="0"/>
    <n v="28200"/>
    <n v="1800"/>
    <n v="11800"/>
    <x v="15"/>
  </r>
  <r>
    <x v="1"/>
    <s v="-"/>
    <x v="15"/>
    <x v="0"/>
    <s v="15"/>
    <s v="042"/>
    <s v=""/>
    <s v=""/>
    <s v="4600_105"/>
    <s v="Fees For Services Public Safety"/>
    <n v="270000"/>
    <n v="0"/>
    <n v="270000"/>
    <n v="0"/>
    <n v="270684"/>
    <n v="-684"/>
    <n v="78602.460000000006"/>
    <x v="15"/>
  </r>
  <r>
    <x v="1"/>
    <s v="-"/>
    <x v="17"/>
    <x v="0"/>
    <s v="15"/>
    <s v="044"/>
    <s v=""/>
    <s v=""/>
    <s v="4875_115"/>
    <s v="Grant  Public Safety Operating"/>
    <n v="77763"/>
    <n v="82264"/>
    <n v="160027"/>
    <n v="0"/>
    <n v="13447"/>
    <n v="146580"/>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880_100"/>
    <s v="Federal Grants Equitable - Justice"/>
    <n v="0"/>
    <n v="0"/>
    <n v="0"/>
    <n v="0"/>
    <n v="161380.57"/>
    <n v="-161380.57"/>
    <n v="1465.37"/>
    <x v="18"/>
  </r>
  <r>
    <x v="1"/>
    <s v="-"/>
    <x v="18"/>
    <x v="0"/>
    <s v="17"/>
    <s v="000"/>
    <s v=""/>
    <s v=""/>
    <s v="4950"/>
    <s v="Donations"/>
    <n v="0"/>
    <n v="0"/>
    <n v="0"/>
    <n v="0"/>
    <n v="0"/>
    <n v="0"/>
    <n v="0"/>
    <x v="18"/>
  </r>
  <r>
    <x v="1"/>
    <s v="-"/>
    <x v="19"/>
    <x v="0"/>
    <s v="17"/>
    <s v="044"/>
    <s v=""/>
    <s v=""/>
    <s v="4875_100"/>
    <s v="Grant  Federal Operating Direct"/>
    <n v="309914"/>
    <n v="98740"/>
    <n v="408654"/>
    <n v="0"/>
    <n v="97746.77"/>
    <n v="310907.23"/>
    <n v="0"/>
    <x v="19"/>
  </r>
  <r>
    <x v="1"/>
    <s v="-"/>
    <x v="19"/>
    <x v="0"/>
    <s v="17"/>
    <s v="044"/>
    <s v=""/>
    <s v=""/>
    <s v="4875_115"/>
    <s v="Grant  Public Safety Operating"/>
    <n v="50000"/>
    <n v="0"/>
    <n v="50000"/>
    <n v="0"/>
    <n v="0"/>
    <n v="50000"/>
    <n v="0"/>
    <x v="19"/>
  </r>
  <r>
    <x v="1"/>
    <s v="-"/>
    <x v="19"/>
    <x v="0"/>
    <s v="17"/>
    <s v="044"/>
    <s v=""/>
    <s v=""/>
    <s v="4875_135"/>
    <s v="Grant  State Capital "/>
    <n v="72323"/>
    <n v="0"/>
    <n v="72323"/>
    <n v="0"/>
    <n v="50248"/>
    <n v="22075"/>
    <n v="0"/>
    <x v="19"/>
  </r>
  <r>
    <x v="1"/>
    <s v="-"/>
    <x v="20"/>
    <x v="0"/>
    <s v="17"/>
    <s v="050"/>
    <s v=""/>
    <s v=""/>
    <s v="4040"/>
    <s v="Motor Vehicle Fines"/>
    <n v="125000"/>
    <n v="0"/>
    <n v="125000"/>
    <n v="0"/>
    <n v="51791.15"/>
    <n v="73208.850000000006"/>
    <n v="24235.65"/>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64681.5"/>
    <n v="184518.5"/>
    <n v="0"/>
    <x v="20"/>
  </r>
  <r>
    <x v="1"/>
    <s v="-"/>
    <x v="20"/>
    <x v="0"/>
    <s v="17"/>
    <s v="050"/>
    <s v=""/>
    <s v=""/>
    <s v="4750"/>
    <s v="Gain/Loss On Asset"/>
    <n v="0"/>
    <n v="0"/>
    <n v="0"/>
    <n v="0"/>
    <n v="1532.5"/>
    <n v="-1532.5"/>
    <n v="0"/>
    <x v="20"/>
  </r>
  <r>
    <x v="1"/>
    <s v="-"/>
    <x v="20"/>
    <x v="0"/>
    <s v="17"/>
    <s v="050"/>
    <s v=""/>
    <s v=""/>
    <s v="4825_200"/>
    <s v="Interdepartmental Streets Traffic Calming"/>
    <n v="200000"/>
    <n v="0"/>
    <n v="200000"/>
    <n v="0"/>
    <n v="100348.67"/>
    <n v="99651.33"/>
    <n v="16666.669999999998"/>
    <x v="20"/>
  </r>
  <r>
    <x v="1"/>
    <s v="-"/>
    <x v="20"/>
    <x v="0"/>
    <s v="17"/>
    <s v="050"/>
    <s v=""/>
    <s v=""/>
    <s v="4875_105"/>
    <s v="Grant  DEA Reimbursement"/>
    <n v="0"/>
    <n v="0"/>
    <n v="0"/>
    <n v="0"/>
    <n v="3281.42"/>
    <n v="-3281.42"/>
    <n v="0"/>
    <x v="20"/>
  </r>
  <r>
    <x v="1"/>
    <s v="-"/>
    <x v="20"/>
    <x v="0"/>
    <s v="17"/>
    <s v="050"/>
    <s v=""/>
    <s v=""/>
    <s v="4875_123"/>
    <s v="Grant  Federal - Operating Equipment"/>
    <n v="0"/>
    <n v="0"/>
    <n v="0"/>
    <n v="0"/>
    <n v="2695.5"/>
    <n v="-2695.5"/>
    <n v="0"/>
    <x v="20"/>
  </r>
  <r>
    <x v="1"/>
    <s v="-"/>
    <x v="20"/>
    <x v="0"/>
    <s v="17"/>
    <s v="050"/>
    <s v=""/>
    <s v=""/>
    <s v="4875_140"/>
    <s v="Grant  State Operating"/>
    <n v="0"/>
    <n v="0"/>
    <n v="0"/>
    <n v="0"/>
    <n v="0"/>
    <n v="0"/>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571135.5"/>
    <n v="571134.5"/>
    <n v="95189.25"/>
    <x v="21"/>
  </r>
  <r>
    <x v="1"/>
    <s v="-"/>
    <x v="22"/>
    <x v="0"/>
    <s v="17"/>
    <s v="052"/>
    <s v=""/>
    <s v=""/>
    <s v="4600_105"/>
    <s v="Fees For Services Public Safety"/>
    <n v="40000"/>
    <n v="0"/>
    <n v="40000"/>
    <n v="0"/>
    <n v="32052"/>
    <n v="7948"/>
    <n v="0"/>
    <x v="22"/>
  </r>
  <r>
    <x v="1"/>
    <s v="-"/>
    <x v="23"/>
    <x v="0"/>
    <s v="17"/>
    <s v="053"/>
    <s v=""/>
    <s v=""/>
    <s v="4050"/>
    <s v="Parking Fines"/>
    <n v="1215000"/>
    <n v="0"/>
    <n v="1215000"/>
    <n v="0"/>
    <n v="543092.78"/>
    <n v="671907.22"/>
    <n v="87025"/>
    <x v="23"/>
  </r>
  <r>
    <x v="1"/>
    <s v="-"/>
    <x v="23"/>
    <x v="0"/>
    <s v="17"/>
    <s v="053"/>
    <s v=""/>
    <s v=""/>
    <s v="4055_105"/>
    <s v="Fines  Misc Public Safety"/>
    <n v="1000"/>
    <n v="0"/>
    <n v="1000"/>
    <n v="0"/>
    <n v="895"/>
    <n v="105"/>
    <n v="188"/>
    <x v="23"/>
  </r>
  <r>
    <x v="1"/>
    <s v="-"/>
    <x v="23"/>
    <x v="0"/>
    <s v="17"/>
    <s v="053"/>
    <s v=""/>
    <s v=""/>
    <s v="4265"/>
    <s v="Towing Fees"/>
    <n v="130000"/>
    <n v="0"/>
    <n v="130000"/>
    <n v="0"/>
    <n v="39204.5"/>
    <n v="90795.5"/>
    <n v="12287"/>
    <x v="23"/>
  </r>
  <r>
    <x v="1"/>
    <s v="-"/>
    <x v="23"/>
    <x v="0"/>
    <s v="17"/>
    <s v="053"/>
    <s v=""/>
    <s v=""/>
    <s v="4320"/>
    <s v="Parking Permits / Leases"/>
    <n v="90100"/>
    <n v="0"/>
    <n v="90100"/>
    <n v="0"/>
    <n v="114331.5"/>
    <n v="-24231.5"/>
    <n v="16423"/>
    <x v="23"/>
  </r>
  <r>
    <x v="1"/>
    <s v="-"/>
    <x v="24"/>
    <x v="0"/>
    <s v="19"/>
    <s v="000"/>
    <s v=""/>
    <s v=""/>
    <s v="4275"/>
    <s v="Rent &amp; Lease"/>
    <n v="0"/>
    <n v="0"/>
    <n v="0"/>
    <n v="0"/>
    <n v="1"/>
    <n v="-1"/>
    <n v="0"/>
    <x v="24"/>
  </r>
  <r>
    <x v="1"/>
    <s v="-"/>
    <x v="24"/>
    <x v="0"/>
    <s v="19"/>
    <s v="000"/>
    <s v=""/>
    <s v=""/>
    <s v="4535"/>
    <s v="Misc Rev "/>
    <n v="0"/>
    <n v="0"/>
    <n v="0"/>
    <n v="0"/>
    <n v="2583.58"/>
    <n v="-2583.58"/>
    <n v="966.6"/>
    <x v="24"/>
  </r>
  <r>
    <x v="1"/>
    <s v="-"/>
    <x v="24"/>
    <x v="0"/>
    <s v="19"/>
    <s v="000"/>
    <s v=""/>
    <s v=""/>
    <s v="4600_110"/>
    <s v="Fees For Services Public Works"/>
    <n v="19170"/>
    <n v="0"/>
    <n v="19170"/>
    <n v="0"/>
    <n v="7286.82"/>
    <n v="11883.18"/>
    <n v="828"/>
    <x v="24"/>
  </r>
  <r>
    <x v="1"/>
    <s v="-"/>
    <x v="24"/>
    <x v="0"/>
    <s v="19"/>
    <s v="000"/>
    <s v=""/>
    <s v=""/>
    <s v="4600_111"/>
    <s v="Fees For Services Interdepartmental"/>
    <n v="254298"/>
    <n v="0"/>
    <n v="254298"/>
    <n v="0"/>
    <n v="127149"/>
    <n v="127149"/>
    <n v="21191.5"/>
    <x v="24"/>
  </r>
  <r>
    <x v="1"/>
    <s v="-"/>
    <x v="24"/>
    <x v="0"/>
    <s v="19"/>
    <s v="000"/>
    <s v=""/>
    <s v=""/>
    <s v="4600_113"/>
    <s v="Fees For Services Interfund"/>
    <n v="221982"/>
    <n v="0"/>
    <n v="221982"/>
    <n v="0"/>
    <n v="110991.06"/>
    <n v="110990.94"/>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215331.39"/>
    <n v="218446.61"/>
    <n v="0"/>
    <x v="25"/>
  </r>
  <r>
    <x v="1"/>
    <s v="-"/>
    <x v="25"/>
    <x v="0"/>
    <s v="19"/>
    <s v="150"/>
    <s v=""/>
    <s v=""/>
    <s v="4600_113"/>
    <s v="Fees For Services Interfund"/>
    <n v="347481"/>
    <n v="0"/>
    <n v="347481"/>
    <n v="0"/>
    <n v="0"/>
    <n v="347481"/>
    <n v="0"/>
    <x v="25"/>
  </r>
  <r>
    <x v="1"/>
    <s v="-"/>
    <x v="26"/>
    <x v="0"/>
    <s v="19"/>
    <s v="151"/>
    <s v=""/>
    <s v=""/>
    <s v="4535"/>
    <s v="Misc Rev "/>
    <n v="0"/>
    <n v="0"/>
    <n v="0"/>
    <n v="0"/>
    <n v="362.5"/>
    <n v="-362.5"/>
    <n v="150"/>
    <x v="26"/>
  </r>
  <r>
    <x v="1"/>
    <s v="-"/>
    <x v="26"/>
    <x v="0"/>
    <s v="19"/>
    <s v="151"/>
    <s v=""/>
    <s v=""/>
    <s v="4560"/>
    <s v="Fuel Reimb Outside City"/>
    <n v="230289"/>
    <n v="0"/>
    <n v="230289"/>
    <n v="0"/>
    <n v="6215.92"/>
    <n v="224073.08"/>
    <n v="598.57000000000005"/>
    <x v="26"/>
  </r>
  <r>
    <x v="1"/>
    <s v="-"/>
    <x v="26"/>
    <x v="0"/>
    <s v="19"/>
    <s v="151"/>
    <s v=""/>
    <s v=""/>
    <s v="4600_110"/>
    <s v="Fees For Services Public Works"/>
    <n v="127000"/>
    <n v="0"/>
    <n v="127000"/>
    <n v="0"/>
    <n v="0"/>
    <n v="127000"/>
    <n v="0"/>
    <x v="26"/>
  </r>
  <r>
    <x v="1"/>
    <s v="-"/>
    <x v="26"/>
    <x v="0"/>
    <s v="19"/>
    <s v="151"/>
    <s v=""/>
    <s v=""/>
    <s v="4825_100"/>
    <s v="Interdepartmental Equipment Repair"/>
    <n v="1010425"/>
    <n v="0"/>
    <n v="1010425"/>
    <n v="0"/>
    <n v="598747.01"/>
    <n v="411677.99"/>
    <n v="131771.34"/>
    <x v="26"/>
  </r>
  <r>
    <x v="1"/>
    <s v="-"/>
    <x v="26"/>
    <x v="0"/>
    <s v="19"/>
    <s v="151"/>
    <s v=""/>
    <s v=""/>
    <s v="4825_105"/>
    <s v="Interdepartmental Equipment Fuel"/>
    <n v="590325"/>
    <n v="0"/>
    <n v="590325"/>
    <n v="0"/>
    <n v="393986.87"/>
    <n v="196338.13"/>
    <n v="70951.31"/>
    <x v="26"/>
  </r>
  <r>
    <x v="1"/>
    <s v="-"/>
    <x v="26"/>
    <x v="0"/>
    <s v="19"/>
    <s v="151"/>
    <s v=""/>
    <s v=""/>
    <s v="4960"/>
    <s v="Excise Tax Rebate"/>
    <n v="0"/>
    <n v="0"/>
    <n v="0"/>
    <n v="0"/>
    <n v="14771.19"/>
    <n v="-14771.19"/>
    <n v="0"/>
    <x v="26"/>
  </r>
  <r>
    <x v="1"/>
    <s v="-"/>
    <x v="27"/>
    <x v="0"/>
    <s v="19"/>
    <s v="152"/>
    <s v="480"/>
    <s v=""/>
    <s v="4600_110"/>
    <s v="Fees For Services Public Works"/>
    <n v="215000"/>
    <n v="0"/>
    <n v="215000"/>
    <n v="0"/>
    <n v="109830.52"/>
    <n v="105169.48"/>
    <n v="20247.169999999998"/>
    <x v="27"/>
  </r>
  <r>
    <x v="1"/>
    <s v="-"/>
    <x v="28"/>
    <x v="0"/>
    <s v="19"/>
    <s v="152"/>
    <s v="481"/>
    <s v=""/>
    <s v="4247"/>
    <s v="Fees and Permits"/>
    <n v="5000"/>
    <n v="0"/>
    <n v="5000"/>
    <n v="0"/>
    <n v="1691"/>
    <n v="3309"/>
    <n v="75"/>
    <x v="28"/>
  </r>
  <r>
    <x v="1"/>
    <s v="-"/>
    <x v="28"/>
    <x v="0"/>
    <s v="19"/>
    <s v="152"/>
    <s v="481"/>
    <s v=""/>
    <s v="4365"/>
    <s v="Material, Labor And Equipment"/>
    <n v="0"/>
    <n v="0"/>
    <n v="0"/>
    <n v="0"/>
    <n v="18425"/>
    <n v="-18425"/>
    <n v="10186.799999999999"/>
    <x v="28"/>
  </r>
  <r>
    <x v="1"/>
    <s v="-"/>
    <x v="28"/>
    <x v="0"/>
    <s v="19"/>
    <s v="152"/>
    <s v="481"/>
    <s v=""/>
    <s v="4535"/>
    <s v="Misc Rev "/>
    <n v="0"/>
    <n v="0"/>
    <n v="0"/>
    <n v="0"/>
    <n v="0"/>
    <n v="0"/>
    <n v="0"/>
    <x v="28"/>
  </r>
  <r>
    <x v="1"/>
    <s v="-"/>
    <x v="28"/>
    <x v="0"/>
    <s v="19"/>
    <s v="152"/>
    <s v="481"/>
    <s v=""/>
    <s v="4600_110"/>
    <s v="Fees For Services Public Works"/>
    <n v="895000"/>
    <n v="0"/>
    <n v="895000"/>
    <n v="0"/>
    <n v="150731.9"/>
    <n v="744268.1"/>
    <n v="68784.55"/>
    <x v="28"/>
  </r>
  <r>
    <x v="1"/>
    <s v="-"/>
    <x v="28"/>
    <x v="0"/>
    <s v="19"/>
    <s v="152"/>
    <s v="481"/>
    <s v=""/>
    <s v="4825_130"/>
    <s v="Interdepartmental Material, Labor &amp; Equipment"/>
    <n v="9200"/>
    <n v="0"/>
    <n v="9200"/>
    <n v="0"/>
    <n v="231367.31"/>
    <n v="-222167.31"/>
    <n v="34975.03"/>
    <x v="28"/>
  </r>
  <r>
    <x v="1"/>
    <s v="-"/>
    <x v="28"/>
    <x v="0"/>
    <s v="19"/>
    <s v="152"/>
    <s v="481"/>
    <s v=""/>
    <s v="4875_150"/>
    <s v="Grant  State Aid"/>
    <n v="259720"/>
    <n v="0"/>
    <n v="259720"/>
    <n v="0"/>
    <n v="157314.26"/>
    <n v="102405.74"/>
    <n v="0"/>
    <x v="28"/>
  </r>
  <r>
    <x v="1"/>
    <s v="-"/>
    <x v="29"/>
    <x v="0"/>
    <s v="19"/>
    <s v="152"/>
    <s v="482"/>
    <s v=""/>
    <s v="4600_110"/>
    <s v="Fees For Services Public Works"/>
    <n v="815000"/>
    <n v="0"/>
    <n v="815000"/>
    <n v="0"/>
    <n v="50"/>
    <n v="814950"/>
    <n v="0"/>
    <x v="29"/>
  </r>
  <r>
    <x v="1"/>
    <s v="-"/>
    <x v="30"/>
    <x v="0"/>
    <s v="19"/>
    <s v="153"/>
    <s v=""/>
    <s v=""/>
    <s v="4275"/>
    <s v="Rent &amp; Lease"/>
    <n v="0"/>
    <n v="0"/>
    <n v="0"/>
    <n v="0"/>
    <n v="0"/>
    <n v="0"/>
    <n v="0"/>
    <x v="30"/>
  </r>
  <r>
    <x v="1"/>
    <s v="-"/>
    <x v="30"/>
    <x v="0"/>
    <s v="19"/>
    <s v="153"/>
    <s v=""/>
    <s v=""/>
    <s v="4350"/>
    <s v="Recycling Fees"/>
    <n v="500200"/>
    <n v="0"/>
    <n v="500200"/>
    <n v="0"/>
    <n v="214985.08"/>
    <n v="285214.92"/>
    <n v="47694.400000000001"/>
    <x v="30"/>
  </r>
  <r>
    <x v="1"/>
    <s v="-"/>
    <x v="30"/>
    <x v="0"/>
    <s v="19"/>
    <s v="153"/>
    <s v=""/>
    <s v=""/>
    <s v="4515"/>
    <s v="Recycling Containers"/>
    <n v="6000"/>
    <n v="0"/>
    <n v="6000"/>
    <n v="0"/>
    <n v="4036"/>
    <n v="1964"/>
    <n v="225"/>
    <x v="30"/>
  </r>
  <r>
    <x v="1"/>
    <s v="-"/>
    <x v="30"/>
    <x v="0"/>
    <s v="19"/>
    <s v="153"/>
    <s v=""/>
    <s v=""/>
    <s v="4535"/>
    <s v="Misc Rev "/>
    <n v="5000"/>
    <n v="0"/>
    <n v="5000"/>
    <n v="0"/>
    <n v="0"/>
    <n v="5000"/>
    <n v="0"/>
    <x v="30"/>
  </r>
  <r>
    <x v="1"/>
    <s v="-"/>
    <x v="31"/>
    <x v="0"/>
    <s v="19"/>
    <s v="154"/>
    <s v=""/>
    <s v=""/>
    <s v="4225"/>
    <s v="Building Trade Permits"/>
    <n v="718000"/>
    <n v="0"/>
    <n v="718000"/>
    <n v="0"/>
    <n v="411111.04"/>
    <n v="306888.96000000002"/>
    <n v="26180.34"/>
    <x v="31"/>
  </r>
  <r>
    <x v="1"/>
    <s v="-"/>
    <x v="31"/>
    <x v="0"/>
    <s v="19"/>
    <s v="154"/>
    <s v=""/>
    <s v=""/>
    <s v="4535"/>
    <s v="Misc Rev "/>
    <n v="2000"/>
    <n v="0"/>
    <n v="2000"/>
    <n v="0"/>
    <n v="90"/>
    <n v="1910"/>
    <n v="10"/>
    <x v="31"/>
  </r>
  <r>
    <x v="1"/>
    <s v="-"/>
    <x v="31"/>
    <x v="0"/>
    <s v="19"/>
    <s v="154"/>
    <s v=""/>
    <s v=""/>
    <s v="4600_105"/>
    <s v="Fees For Services Public Safety"/>
    <n v="0"/>
    <n v="0"/>
    <n v="0"/>
    <n v="0"/>
    <n v="33523.03"/>
    <n v="-33523.03"/>
    <n v="4647.99"/>
    <x v="31"/>
  </r>
  <r>
    <x v="1"/>
    <s v="-"/>
    <x v="32"/>
    <x v="0"/>
    <s v="19"/>
    <s v="155"/>
    <s v=""/>
    <s v=""/>
    <s v="4825_145"/>
    <s v="Interdepartmental Facility Charges"/>
    <n v="247140"/>
    <n v="0"/>
    <n v="247140"/>
    <n v="0"/>
    <n v="123570"/>
    <n v="123570"/>
    <n v="20595"/>
    <x v="32"/>
  </r>
  <r>
    <x v="1"/>
    <s v="-"/>
    <x v="34"/>
    <x v="0"/>
    <s v="20"/>
    <s v="000"/>
    <s v=""/>
    <s v=""/>
    <s v="4035"/>
    <s v="Late Filing Penalty"/>
    <n v="3600"/>
    <n v="0"/>
    <n v="3600"/>
    <n v="0"/>
    <n v="874"/>
    <n v="2726"/>
    <n v="1152"/>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3400"/>
    <n v="200"/>
    <n v="550"/>
    <x v="34"/>
  </r>
  <r>
    <x v="1"/>
    <s v="-"/>
    <x v="34"/>
    <x v="0"/>
    <s v="20"/>
    <s v="000"/>
    <s v=""/>
    <s v=""/>
    <s v="4215"/>
    <s v="Reinspection Fees"/>
    <n v="10000"/>
    <n v="0"/>
    <n v="10000"/>
    <n v="0"/>
    <n v="9300"/>
    <n v="700"/>
    <n v="0"/>
    <x v="34"/>
  </r>
  <r>
    <x v="1"/>
    <s v="-"/>
    <x v="34"/>
    <x v="0"/>
    <s v="20"/>
    <s v="000"/>
    <s v=""/>
    <s v=""/>
    <s v="4220"/>
    <s v="Rental Registration Fees"/>
    <n v="871150"/>
    <n v="0"/>
    <n v="871150"/>
    <n v="0"/>
    <n v="625"/>
    <n v="870525"/>
    <n v="0"/>
    <x v="34"/>
  </r>
  <r>
    <x v="1"/>
    <s v="-"/>
    <x v="34"/>
    <x v="0"/>
    <s v="20"/>
    <s v="000"/>
    <s v=""/>
    <s v=""/>
    <s v="4247"/>
    <s v="Fees and Permits"/>
    <n v="0"/>
    <n v="0"/>
    <n v="0"/>
    <n v="0"/>
    <n v="13260"/>
    <n v="-13260"/>
    <n v="0"/>
    <x v="34"/>
  </r>
  <r>
    <x v="1"/>
    <s v="-"/>
    <x v="34"/>
    <x v="0"/>
    <s v="20"/>
    <s v="000"/>
    <s v=""/>
    <s v=""/>
    <s v="4252"/>
    <s v="Stipulation Fee"/>
    <n v="12000"/>
    <n v="0"/>
    <n v="12000"/>
    <n v="0"/>
    <n v="4102.95"/>
    <n v="78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21620.41"/>
    <n v="26379.59"/>
    <n v="3662.06"/>
    <x v="34"/>
  </r>
  <r>
    <x v="1"/>
    <s v="-"/>
    <x v="34"/>
    <x v="0"/>
    <s v="20"/>
    <s v="000"/>
    <s v=""/>
    <s v=""/>
    <s v="4255_002"/>
    <s v="Certificates Of Occupancy Tenp Certificates"/>
    <n v="2000"/>
    <n v="0"/>
    <n v="2000"/>
    <n v="0"/>
    <n v="450"/>
    <n v="1550"/>
    <n v="0"/>
    <x v="34"/>
  </r>
  <r>
    <x v="1"/>
    <s v="-"/>
    <x v="34"/>
    <x v="0"/>
    <s v="20"/>
    <s v="000"/>
    <s v=""/>
    <s v=""/>
    <s v="4255_003"/>
    <s v="Certificates Of Occupancy After the Fact"/>
    <n v="25000"/>
    <n v="0"/>
    <n v="25000"/>
    <n v="0"/>
    <n v="12730.26"/>
    <n v="12269.74"/>
    <n v="2961"/>
    <x v="34"/>
  </r>
  <r>
    <x v="1"/>
    <s v="-"/>
    <x v="34"/>
    <x v="0"/>
    <s v="20"/>
    <s v="000"/>
    <s v=""/>
    <s v=""/>
    <s v="4535"/>
    <s v="Misc Rev "/>
    <n v="11000"/>
    <n v="0"/>
    <n v="11000"/>
    <n v="0"/>
    <n v="4804.45"/>
    <n v="6195.55"/>
    <n v="780"/>
    <x v="34"/>
  </r>
  <r>
    <x v="1"/>
    <s v="-"/>
    <x v="34"/>
    <x v="0"/>
    <s v="20"/>
    <s v="000"/>
    <s v=""/>
    <s v=""/>
    <s v="4535_100"/>
    <s v="Misc Rev  Zoning Compliance Request"/>
    <n v="19000"/>
    <n v="0"/>
    <n v="19000"/>
    <n v="0"/>
    <n v="10255"/>
    <n v="8745"/>
    <n v="1470"/>
    <x v="34"/>
  </r>
  <r>
    <x v="1"/>
    <s v="-"/>
    <x v="34"/>
    <x v="0"/>
    <s v="20"/>
    <s v="000"/>
    <s v=""/>
    <s v=""/>
    <s v="4600_105"/>
    <s v="Fees For Services Public Safety"/>
    <n v="0"/>
    <n v="0"/>
    <n v="0"/>
    <n v="0"/>
    <n v="0"/>
    <n v="0"/>
    <n v="0"/>
    <x v="34"/>
  </r>
  <r>
    <x v="1"/>
    <s v="-"/>
    <x v="34"/>
    <x v="0"/>
    <s v="20"/>
    <s v="000"/>
    <s v=""/>
    <s v=""/>
    <s v="4875_140"/>
    <s v="Grant  State Operating"/>
    <n v="2000"/>
    <n v="0"/>
    <n v="2000"/>
    <n v="0"/>
    <n v="0"/>
    <n v="2000"/>
    <n v="0"/>
    <x v="34"/>
  </r>
  <r>
    <x v="1"/>
    <s v="-"/>
    <x v="35"/>
    <x v="0"/>
    <s v="21"/>
    <s v="060"/>
    <s v=""/>
    <s v=""/>
    <s v="4055_100"/>
    <s v="Fines  Misc General Government"/>
    <n v="44000"/>
    <n v="0"/>
    <n v="44000"/>
    <n v="0"/>
    <n v="15934.8"/>
    <n v="28065.200000000001"/>
    <n v="2433.6799999999998"/>
    <x v="35"/>
  </r>
  <r>
    <x v="1"/>
    <s v="-"/>
    <x v="35"/>
    <x v="0"/>
    <s v="21"/>
    <s v="060"/>
    <s v=""/>
    <s v=""/>
    <s v="4600_100"/>
    <s v="Fees For Services General Government"/>
    <n v="10000"/>
    <n v="0"/>
    <n v="10000"/>
    <n v="0"/>
    <n v="11993.12"/>
    <n v="-1993.12"/>
    <n v="1612"/>
    <x v="35"/>
  </r>
  <r>
    <x v="1"/>
    <s v="-"/>
    <x v="35"/>
    <x v="0"/>
    <s v="21"/>
    <s v="060"/>
    <s v=""/>
    <s v=""/>
    <s v="4875_110"/>
    <s v="Grant  General Government Operating"/>
    <n v="20000"/>
    <n v="0"/>
    <n v="20000"/>
    <n v="0"/>
    <n v="12240"/>
    <n v="7760"/>
    <n v="12240"/>
    <x v="35"/>
  </r>
  <r>
    <x v="1"/>
    <s v="-"/>
    <x v="35"/>
    <x v="0"/>
    <s v="21"/>
    <s v="060"/>
    <s v=""/>
    <s v=""/>
    <s v="4875_140"/>
    <s v="Grant  State Operating"/>
    <n v="2100"/>
    <n v="1000"/>
    <n v="3100"/>
    <n v="0"/>
    <n v="1000"/>
    <n v="2100"/>
    <n v="0"/>
    <x v="35"/>
  </r>
  <r>
    <x v="1"/>
    <s v="-"/>
    <x v="35"/>
    <x v="0"/>
    <s v="21"/>
    <s v="060"/>
    <s v=""/>
    <s v=""/>
    <s v="4875_170"/>
    <s v="Grant  Other Capital"/>
    <n v="0"/>
    <n v="0"/>
    <n v="0"/>
    <n v="0"/>
    <n v="0"/>
    <n v="0"/>
    <n v="0"/>
    <x v="35"/>
  </r>
  <r>
    <x v="1"/>
    <s v="-"/>
    <x v="35"/>
    <x v="0"/>
    <s v="21"/>
    <s v="060"/>
    <s v=""/>
    <s v=""/>
    <s v="4950"/>
    <s v="Donations"/>
    <n v="50000"/>
    <n v="0"/>
    <n v="50000"/>
    <n v="0"/>
    <n v="4995"/>
    <n v="45005"/>
    <n v="2425"/>
    <x v="35"/>
  </r>
  <r>
    <x v="1"/>
    <s v="-"/>
    <x v="35"/>
    <x v="0"/>
    <s v="21"/>
    <s v="060"/>
    <s v=""/>
    <s v=""/>
    <s v="4950_100"/>
    <s v="Donations Restricted - Book Fund"/>
    <n v="0"/>
    <n v="0"/>
    <n v="0"/>
    <n v="0"/>
    <n v="150"/>
    <n v="-150"/>
    <n v="0"/>
    <x v="35"/>
  </r>
  <r>
    <x v="1"/>
    <s v="-"/>
    <x v="35"/>
    <x v="0"/>
    <s v="21"/>
    <s v="060"/>
    <s v=""/>
    <s v=""/>
    <s v="4950_110"/>
    <s v="Donations Restricted - Library Trust"/>
    <n v="12000"/>
    <n v="0"/>
    <n v="12000"/>
    <n v="0"/>
    <n v="0"/>
    <n v="12000"/>
    <n v="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896.27"/>
    <n v="603.73"/>
    <n v="1385.75"/>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0"/>
    <n v="20000"/>
    <n v="0"/>
    <x v="40"/>
  </r>
  <r>
    <x v="1"/>
    <s v="-"/>
    <x v="40"/>
    <x v="0"/>
    <s v="23"/>
    <s v="044"/>
    <s v=""/>
    <s v=""/>
    <s v="4875_135"/>
    <s v="Grant  State Capital "/>
    <n v="0"/>
    <n v="100000"/>
    <n v="100000"/>
    <n v="0"/>
    <n v="0"/>
    <n v="100000"/>
    <n v="0"/>
    <x v="40"/>
  </r>
  <r>
    <x v="1"/>
    <s v="-"/>
    <x v="41"/>
    <x v="0"/>
    <s v="23"/>
    <s v="100"/>
    <s v="000"/>
    <s v=""/>
    <s v="4375"/>
    <s v="Recreation Fees"/>
    <n v="20000"/>
    <n v="0"/>
    <n v="20000"/>
    <n v="0"/>
    <n v="22367.65"/>
    <n v="-2367.65"/>
    <n v="910"/>
    <x v="41"/>
  </r>
  <r>
    <x v="1"/>
    <s v="-"/>
    <x v="41"/>
    <x v="0"/>
    <s v="23"/>
    <s v="100"/>
    <s v="000"/>
    <s v=""/>
    <s v="4600_120"/>
    <s v="Fees For Services Culture &amp; Recreation"/>
    <n v="5000"/>
    <n v="0"/>
    <n v="5000"/>
    <n v="0"/>
    <n v="1322.14"/>
    <n v="3677.86"/>
    <n v="0"/>
    <x v="41"/>
  </r>
  <r>
    <x v="1"/>
    <s v="-"/>
    <x v="41"/>
    <x v="0"/>
    <s v="23"/>
    <s v="100"/>
    <s v="000"/>
    <s v=""/>
    <s v="4950"/>
    <s v="Donations"/>
    <n v="0"/>
    <n v="0"/>
    <n v="0"/>
    <n v="0"/>
    <n v="0"/>
    <n v="0"/>
    <n v="0"/>
    <x v="41"/>
  </r>
  <r>
    <x v="1"/>
    <s v="-"/>
    <x v="42"/>
    <x v="0"/>
    <s v="23"/>
    <s v="100"/>
    <s v="235"/>
    <s v=""/>
    <s v="4600_120"/>
    <s v="Fees For Services Culture &amp; Recreation"/>
    <n v="24500"/>
    <n v="0"/>
    <n v="24500"/>
    <n v="0"/>
    <n v="13861.68"/>
    <n v="10638.32"/>
    <n v="12916.68"/>
    <x v="42"/>
  </r>
  <r>
    <x v="1"/>
    <s v="-"/>
    <x v="43"/>
    <x v="0"/>
    <s v="23"/>
    <s v="100"/>
    <s v="236"/>
    <s v=""/>
    <s v="4600_100"/>
    <s v="Fees For Services General Government"/>
    <n v="10000"/>
    <n v="0"/>
    <n v="10000"/>
    <n v="0"/>
    <n v="11695.32"/>
    <n v="-1695.32"/>
    <n v="0"/>
    <x v="43"/>
  </r>
  <r>
    <x v="1"/>
    <s v="-"/>
    <x v="43"/>
    <x v="0"/>
    <s v="23"/>
    <s v="100"/>
    <s v="236"/>
    <s v=""/>
    <s v="4600_120"/>
    <s v="Fees For Services Culture &amp; Recreation"/>
    <n v="0"/>
    <n v="0"/>
    <n v="0"/>
    <n v="0"/>
    <n v="0"/>
    <n v="0"/>
    <n v="0"/>
    <x v="43"/>
  </r>
  <r>
    <x v="1"/>
    <s v="-"/>
    <x v="44"/>
    <x v="0"/>
    <s v="23"/>
    <s v="100"/>
    <s v="237"/>
    <s v=""/>
    <s v="4365"/>
    <s v="Material, Labor And Equipment"/>
    <n v="20000"/>
    <n v="0"/>
    <n v="20000"/>
    <n v="0"/>
    <n v="0"/>
    <n v="20000"/>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0392"/>
    <n v="12608"/>
    <n v="2626"/>
    <x v="45"/>
  </r>
  <r>
    <x v="1"/>
    <s v="-"/>
    <x v="45"/>
    <x v="0"/>
    <s v="23"/>
    <s v="100"/>
    <s v="238"/>
    <s v=""/>
    <s v="4950"/>
    <s v="Donations"/>
    <n v="0"/>
    <n v="0"/>
    <n v="0"/>
    <n v="0"/>
    <n v="1162"/>
    <n v="-1162"/>
    <n v="0"/>
    <x v="45"/>
  </r>
  <r>
    <x v="1"/>
    <s v="-"/>
    <x v="46"/>
    <x v="0"/>
    <s v="23"/>
    <s v="100"/>
    <s v="239"/>
    <s v=""/>
    <s v="4275"/>
    <s v="Rent &amp; Lease"/>
    <n v="1000"/>
    <n v="0"/>
    <n v="1000"/>
    <n v="0"/>
    <n v="-1600"/>
    <n v="2600"/>
    <n v="0"/>
    <x v="46"/>
  </r>
  <r>
    <x v="1"/>
    <s v="-"/>
    <x v="46"/>
    <x v="0"/>
    <s v="23"/>
    <s v="100"/>
    <s v="239"/>
    <s v=""/>
    <s v="4310"/>
    <s v="Sales Of Cemetary Lots"/>
    <n v="35000"/>
    <n v="0"/>
    <n v="35000"/>
    <n v="0"/>
    <n v="10010"/>
    <n v="24990"/>
    <n v="200"/>
    <x v="46"/>
  </r>
  <r>
    <x v="1"/>
    <s v="-"/>
    <x v="46"/>
    <x v="0"/>
    <s v="23"/>
    <s v="100"/>
    <s v="239"/>
    <s v=""/>
    <s v="4315"/>
    <s v="Burials"/>
    <n v="70500"/>
    <n v="0"/>
    <n v="70500"/>
    <n v="0"/>
    <n v="37600"/>
    <n v="32900"/>
    <n v="4000"/>
    <x v="46"/>
  </r>
  <r>
    <x v="1"/>
    <s v="-"/>
    <x v="46"/>
    <x v="0"/>
    <s v="23"/>
    <s v="100"/>
    <s v="239"/>
    <s v=""/>
    <s v="4330"/>
    <s v="Foundations"/>
    <n v="1500"/>
    <n v="0"/>
    <n v="1500"/>
    <n v="0"/>
    <n v="670"/>
    <n v="830"/>
    <n v="130"/>
    <x v="46"/>
  </r>
  <r>
    <x v="1"/>
    <s v="-"/>
    <x v="46"/>
    <x v="0"/>
    <s v="23"/>
    <s v="100"/>
    <s v="239"/>
    <s v=""/>
    <s v="4600_130"/>
    <s v="Fees For Services Miscellaneous"/>
    <n v="3200"/>
    <n v="0"/>
    <n v="3200"/>
    <n v="0"/>
    <n v="1200"/>
    <n v="2000"/>
    <n v="0"/>
    <x v="46"/>
  </r>
  <r>
    <x v="1"/>
    <s v="-"/>
    <x v="46"/>
    <x v="0"/>
    <s v="23"/>
    <s v="100"/>
    <s v="239"/>
    <s v=""/>
    <s v="4950"/>
    <s v="Donations"/>
    <n v="0"/>
    <n v="0"/>
    <n v="0"/>
    <n v="0"/>
    <n v="0"/>
    <n v="0"/>
    <n v="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43904.72"/>
    <n v="37995.279999999999"/>
    <n v="23047.22"/>
    <x v="48"/>
  </r>
  <r>
    <x v="1"/>
    <s v="-"/>
    <x v="48"/>
    <x v="0"/>
    <s v="23"/>
    <s v="101"/>
    <s v="245"/>
    <s v=""/>
    <s v="4375"/>
    <s v="Recreation Fees"/>
    <n v="166000"/>
    <n v="0"/>
    <n v="166000"/>
    <n v="0"/>
    <n v="105056.16"/>
    <n v="60943.839999999997"/>
    <n v="4177.4399999999996"/>
    <x v="48"/>
  </r>
  <r>
    <x v="1"/>
    <s v="-"/>
    <x v="48"/>
    <x v="0"/>
    <s v="23"/>
    <s v="101"/>
    <s v="245"/>
    <s v=""/>
    <s v="4875_110"/>
    <s v="Grant  General Government Operating"/>
    <n v="130000"/>
    <n v="0"/>
    <n v="130000"/>
    <n v="0"/>
    <n v="102673.54"/>
    <n v="27326.46"/>
    <n v="277.8"/>
    <x v="48"/>
  </r>
  <r>
    <x v="1"/>
    <s v="-"/>
    <x v="48"/>
    <x v="0"/>
    <s v="23"/>
    <s v="101"/>
    <s v="245"/>
    <s v=""/>
    <s v="4950"/>
    <s v="Donations"/>
    <n v="20000"/>
    <n v="0"/>
    <n v="20000"/>
    <n v="0"/>
    <n v="13176.32"/>
    <n v="6823.68"/>
    <n v="0"/>
    <x v="48"/>
  </r>
  <r>
    <x v="1"/>
    <s v="-"/>
    <x v="49"/>
    <x v="0"/>
    <s v="23"/>
    <s v="101"/>
    <s v="246"/>
    <s v=""/>
    <s v="4300"/>
    <s v="Parks Event Rental"/>
    <n v="68000"/>
    <n v="0"/>
    <n v="68000"/>
    <n v="0"/>
    <n v="38678"/>
    <n v="29322"/>
    <n v="0"/>
    <x v="49"/>
  </r>
  <r>
    <x v="1"/>
    <s v="-"/>
    <x v="49"/>
    <x v="0"/>
    <s v="23"/>
    <s v="101"/>
    <s v="246"/>
    <s v=""/>
    <s v="4375"/>
    <s v="Recreation Fees"/>
    <n v="15000"/>
    <n v="0"/>
    <n v="15000"/>
    <n v="0"/>
    <n v="60"/>
    <n v="14940"/>
    <n v="0"/>
    <x v="49"/>
  </r>
  <r>
    <x v="1"/>
    <s v="-"/>
    <x v="49"/>
    <x v="0"/>
    <s v="23"/>
    <s v="101"/>
    <s v="246"/>
    <s v=""/>
    <s v="4950"/>
    <s v="Donations"/>
    <n v="10000"/>
    <n v="0"/>
    <n v="10000"/>
    <n v="0"/>
    <n v="5000"/>
    <n v="5000"/>
    <n v="0"/>
    <x v="49"/>
  </r>
  <r>
    <x v="1"/>
    <s v="-"/>
    <x v="50"/>
    <x v="0"/>
    <s v="23"/>
    <s v="101"/>
    <s v="247"/>
    <s v=""/>
    <s v="4600_120"/>
    <s v="Fees For Services Culture &amp; Recreation"/>
    <n v="5000"/>
    <n v="0"/>
    <n v="5000"/>
    <n v="0"/>
    <n v="0"/>
    <n v="5000"/>
    <n v="0"/>
    <x v="50"/>
  </r>
  <r>
    <x v="1"/>
    <s v="-"/>
    <x v="51"/>
    <x v="0"/>
    <s v="23"/>
    <s v="101"/>
    <s v="248"/>
    <s v=""/>
    <s v="4375"/>
    <s v="Recreation Fees"/>
    <n v="101000"/>
    <n v="0"/>
    <n v="101000"/>
    <n v="0"/>
    <n v="56721.45"/>
    <n v="44278.55"/>
    <n v="5308.5"/>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105188.65"/>
    <n v="314811.34999999998"/>
    <n v="16930.5"/>
    <x v="52"/>
  </r>
  <r>
    <x v="1"/>
    <s v="-"/>
    <x v="52"/>
    <x v="0"/>
    <s v="23"/>
    <s v="103"/>
    <s v="255"/>
    <s v=""/>
    <s v="4375"/>
    <s v="Recreation Fees"/>
    <n v="102000"/>
    <n v="0"/>
    <n v="102000"/>
    <n v="0"/>
    <n v="83875.509999999995"/>
    <n v="18124.490000000002"/>
    <n v="7653.25"/>
    <x v="52"/>
  </r>
  <r>
    <x v="1"/>
    <s v="-"/>
    <x v="52"/>
    <x v="0"/>
    <s v="23"/>
    <s v="103"/>
    <s v="255"/>
    <s v=""/>
    <s v="4390_100"/>
    <s v="Concessions Taxable"/>
    <n v="21000"/>
    <n v="0"/>
    <n v="21000"/>
    <n v="0"/>
    <n v="750"/>
    <n v="20250"/>
    <n v="750"/>
    <x v="52"/>
  </r>
  <r>
    <x v="1"/>
    <s v="-"/>
    <x v="52"/>
    <x v="0"/>
    <s v="23"/>
    <s v="103"/>
    <s v="255"/>
    <s v=""/>
    <s v="4390_110"/>
    <s v="Concessions Non-Taxable"/>
    <n v="12000"/>
    <n v="0"/>
    <n v="12000"/>
    <n v="0"/>
    <n v="398.5"/>
    <n v="11601.5"/>
    <n v="25"/>
    <x v="52"/>
  </r>
  <r>
    <x v="1"/>
    <s v="-"/>
    <x v="52"/>
    <x v="0"/>
    <s v="23"/>
    <s v="103"/>
    <s v="255"/>
    <s v=""/>
    <s v="4405_100"/>
    <s v="Pro Shop Sales Taxable"/>
    <n v="10000"/>
    <n v="0"/>
    <n v="10000"/>
    <n v="0"/>
    <n v="4685.82"/>
    <n v="5314.18"/>
    <n v="1290.96"/>
    <x v="52"/>
  </r>
  <r>
    <x v="1"/>
    <s v="-"/>
    <x v="52"/>
    <x v="0"/>
    <s v="23"/>
    <s v="103"/>
    <s v="255"/>
    <s v=""/>
    <s v="4405_110"/>
    <s v="Pro Shop Sales Non-Taxable"/>
    <n v="18000"/>
    <n v="0"/>
    <n v="18000"/>
    <n v="0"/>
    <n v="8195.18"/>
    <n v="9804.82"/>
    <n v="3658.83"/>
    <x v="52"/>
  </r>
  <r>
    <x v="1"/>
    <s v="-"/>
    <x v="52"/>
    <x v="0"/>
    <s v="23"/>
    <s v="103"/>
    <s v="255"/>
    <s v=""/>
    <s v="4420"/>
    <s v="Public Skating"/>
    <n v="24000"/>
    <n v="0"/>
    <n v="24000"/>
    <n v="0"/>
    <n v="12103"/>
    <n v="11897"/>
    <n v="4807"/>
    <x v="52"/>
  </r>
  <r>
    <x v="1"/>
    <s v="-"/>
    <x v="52"/>
    <x v="0"/>
    <s v="23"/>
    <s v="103"/>
    <s v="255"/>
    <s v=""/>
    <s v="4600_120"/>
    <s v="Fees For Services Culture &amp; Recreation"/>
    <n v="10000"/>
    <n v="0"/>
    <n v="10000"/>
    <n v="0"/>
    <n v="5461.59"/>
    <n v="4538.41"/>
    <n v="0"/>
    <x v="52"/>
  </r>
  <r>
    <x v="1"/>
    <s v="-"/>
    <x v="52"/>
    <x v="0"/>
    <s v="23"/>
    <s v="103"/>
    <s v="255"/>
    <s v=""/>
    <s v="4850"/>
    <s v="Cash Over "/>
    <n v="0"/>
    <n v="0"/>
    <n v="0"/>
    <n v="0"/>
    <n v="32.69"/>
    <n v="-32.69"/>
    <n v="15.64"/>
    <x v="52"/>
  </r>
  <r>
    <x v="1"/>
    <s v="-"/>
    <x v="53"/>
    <x v="0"/>
    <s v="23"/>
    <s v="103"/>
    <s v="256"/>
    <s v=""/>
    <s v="4275"/>
    <s v="Rent &amp; Lease"/>
    <n v="80000"/>
    <n v="0"/>
    <n v="80000"/>
    <n v="0"/>
    <n v="33318.5"/>
    <n v="46681.5"/>
    <n v="1305"/>
    <x v="53"/>
  </r>
  <r>
    <x v="1"/>
    <s v="-"/>
    <x v="53"/>
    <x v="0"/>
    <s v="23"/>
    <s v="103"/>
    <s v="256"/>
    <s v=""/>
    <s v="4375"/>
    <s v="Recreation Fees"/>
    <n v="22500"/>
    <n v="0"/>
    <n v="22500"/>
    <n v="0"/>
    <n v="8989"/>
    <n v="13511"/>
    <n v="545"/>
    <x v="53"/>
  </r>
  <r>
    <x v="1"/>
    <s v="-"/>
    <x v="53"/>
    <x v="0"/>
    <s v="23"/>
    <s v="103"/>
    <s v="256"/>
    <s v=""/>
    <s v="4385"/>
    <s v="Ticket Sales"/>
    <n v="24300"/>
    <n v="0"/>
    <n v="24300"/>
    <n v="0"/>
    <n v="2635"/>
    <n v="21665"/>
    <n v="0"/>
    <x v="53"/>
  </r>
  <r>
    <x v="1"/>
    <s v="-"/>
    <x v="53"/>
    <x v="0"/>
    <s v="23"/>
    <s v="103"/>
    <s v="256"/>
    <s v=""/>
    <s v="4390"/>
    <s v="Concessions"/>
    <n v="12000"/>
    <n v="0"/>
    <n v="12000"/>
    <n v="0"/>
    <n v="3059.23"/>
    <n v="8940.77"/>
    <n v="972.34"/>
    <x v="53"/>
  </r>
  <r>
    <x v="1"/>
    <s v="-"/>
    <x v="53"/>
    <x v="0"/>
    <s v="23"/>
    <s v="103"/>
    <s v="256"/>
    <s v=""/>
    <s v="4600_120"/>
    <s v="Fees For Services Culture &amp; Recreation"/>
    <n v="66100"/>
    <n v="0"/>
    <n v="66100"/>
    <n v="0"/>
    <n v="25479"/>
    <n v="40621"/>
    <n v="0"/>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1936"/>
    <n v="9564"/>
    <n v="0"/>
    <x v="54"/>
  </r>
  <r>
    <x v="1"/>
    <s v="-"/>
    <x v="54"/>
    <x v="0"/>
    <s v="23"/>
    <s v="103"/>
    <s v="257"/>
    <s v=""/>
    <s v="4400"/>
    <s v="Campsite Revenues"/>
    <n v="357000"/>
    <n v="0"/>
    <n v="357000"/>
    <n v="0"/>
    <n v="278595"/>
    <n v="78405"/>
    <n v="0"/>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1183.23"/>
    <n v="163816.76999999999"/>
    <n v="16975.66"/>
    <x v="55"/>
  </r>
  <r>
    <x v="1"/>
    <s v="-"/>
    <x v="55"/>
    <x v="0"/>
    <s v="23"/>
    <s v="103"/>
    <s v="258"/>
    <s v=""/>
    <s v="4375"/>
    <s v="Recreation Fees"/>
    <n v="0"/>
    <n v="0"/>
    <n v="0"/>
    <n v="0"/>
    <n v="-100"/>
    <n v="100"/>
    <n v="0"/>
    <x v="55"/>
  </r>
  <r>
    <x v="1"/>
    <s v="-"/>
    <x v="55"/>
    <x v="0"/>
    <s v="23"/>
    <s v="103"/>
    <s v="258"/>
    <s v=""/>
    <s v="4390_100"/>
    <s v="Concessions Taxable"/>
    <n v="132000"/>
    <n v="0"/>
    <n v="132000"/>
    <n v="0"/>
    <n v="101927.2"/>
    <n v="30072.799999999999"/>
    <n v="1603.2"/>
    <x v="55"/>
  </r>
  <r>
    <x v="1"/>
    <s v="-"/>
    <x v="55"/>
    <x v="0"/>
    <s v="23"/>
    <s v="103"/>
    <s v="258"/>
    <s v=""/>
    <s v="4415_100"/>
    <s v="Boat Rental Slips Commercial"/>
    <n v="62800"/>
    <n v="0"/>
    <n v="62800"/>
    <n v="0"/>
    <n v="35895"/>
    <n v="26905"/>
    <n v="5395"/>
    <x v="55"/>
  </r>
  <r>
    <x v="1"/>
    <s v="-"/>
    <x v="55"/>
    <x v="0"/>
    <s v="23"/>
    <s v="103"/>
    <s v="258"/>
    <s v=""/>
    <s v="4415_110"/>
    <s v="Boat Rental Slips Seasonal"/>
    <n v="352000"/>
    <n v="0"/>
    <n v="352000"/>
    <n v="0"/>
    <n v="56156.25"/>
    <n v="295843.75"/>
    <n v="36919.5"/>
    <x v="55"/>
  </r>
  <r>
    <x v="1"/>
    <s v="-"/>
    <x v="55"/>
    <x v="0"/>
    <s v="23"/>
    <s v="103"/>
    <s v="258"/>
    <s v=""/>
    <s v="4415_120"/>
    <s v="Boat Rental Slips Transient"/>
    <n v="155000"/>
    <n v="0"/>
    <n v="155000"/>
    <n v="0"/>
    <n v="140663.25"/>
    <n v="14336.75"/>
    <n v="100"/>
    <x v="55"/>
  </r>
  <r>
    <x v="1"/>
    <s v="-"/>
    <x v="55"/>
    <x v="0"/>
    <s v="23"/>
    <s v="103"/>
    <s v="258"/>
    <s v=""/>
    <s v="4415_130"/>
    <s v="Boat Rental Slips Mooring"/>
    <n v="73000"/>
    <n v="0"/>
    <n v="73000"/>
    <n v="0"/>
    <n v="62487.5"/>
    <n v="10512.5"/>
    <n v="0"/>
    <x v="55"/>
  </r>
  <r>
    <x v="1"/>
    <s v="-"/>
    <x v="55"/>
    <x v="0"/>
    <s v="23"/>
    <s v="103"/>
    <s v="258"/>
    <s v=""/>
    <s v="4470"/>
    <s v="Rent Buildings"/>
    <n v="23000"/>
    <n v="0"/>
    <n v="23000"/>
    <n v="0"/>
    <n v="24313.47"/>
    <n v="-1313.47"/>
    <n v="240"/>
    <x v="55"/>
  </r>
  <r>
    <x v="1"/>
    <s v="-"/>
    <x v="55"/>
    <x v="0"/>
    <s v="23"/>
    <s v="103"/>
    <s v="258"/>
    <s v=""/>
    <s v="4600_120"/>
    <s v="Fees For Services Culture &amp; Recreation"/>
    <n v="7000"/>
    <n v="0"/>
    <n v="7000"/>
    <n v="0"/>
    <n v="5489.98"/>
    <n v="1510.02"/>
    <n v="84.38"/>
    <x v="55"/>
  </r>
  <r>
    <x v="1"/>
    <s v="-"/>
    <x v="55"/>
    <x v="0"/>
    <s v="23"/>
    <s v="103"/>
    <s v="258"/>
    <s v=""/>
    <s v="4850"/>
    <s v="Cash Over "/>
    <n v="0"/>
    <n v="0"/>
    <n v="0"/>
    <n v="0"/>
    <n v="199.96"/>
    <n v="-199.96"/>
    <n v="0"/>
    <x v="55"/>
  </r>
  <r>
    <x v="1"/>
    <s v="-"/>
    <x v="56"/>
    <x v="0"/>
    <s v="23"/>
    <s v="103"/>
    <s v="259"/>
    <s v=""/>
    <s v="4275"/>
    <s v="Rent &amp; Lease"/>
    <n v="75500"/>
    <n v="0"/>
    <n v="75500"/>
    <n v="0"/>
    <n v="30908.5"/>
    <n v="44591.5"/>
    <n v="6915"/>
    <x v="56"/>
  </r>
  <r>
    <x v="1"/>
    <s v="-"/>
    <x v="56"/>
    <x v="0"/>
    <s v="23"/>
    <s v="103"/>
    <s v="259"/>
    <s v=""/>
    <s v="4375"/>
    <s v="Recreation Fees"/>
    <n v="20000"/>
    <n v="0"/>
    <n v="20000"/>
    <n v="0"/>
    <n v="8706.25"/>
    <n v="11293.75"/>
    <n v="1265.25"/>
    <x v="56"/>
  </r>
  <r>
    <x v="1"/>
    <s v="-"/>
    <x v="56"/>
    <x v="0"/>
    <s v="23"/>
    <s v="103"/>
    <s v="259"/>
    <s v=""/>
    <s v="4875_000"/>
    <s v="Grant  Proceeds"/>
    <n v="0"/>
    <n v="32500"/>
    <n v="32500"/>
    <n v="0"/>
    <n v="2250"/>
    <n v="30250"/>
    <n v="225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29272.31"/>
    <n v="135727.69"/>
    <n v="4272.3100000000004"/>
    <x v="60"/>
  </r>
  <r>
    <x v="1"/>
    <s v="-"/>
    <x v="60"/>
    <x v="0"/>
    <s v="27"/>
    <s v="000"/>
    <s v="051"/>
    <s v=""/>
    <s v="4875_100"/>
    <s v="Grant  Federal Operating Direct"/>
    <n v="12000"/>
    <n v="0"/>
    <n v="12000"/>
    <n v="0"/>
    <n v="0"/>
    <n v="12000"/>
    <n v="0"/>
    <x v="60"/>
  </r>
  <r>
    <x v="1"/>
    <s v="-"/>
    <x v="60"/>
    <x v="0"/>
    <s v="27"/>
    <s v="000"/>
    <s v="051"/>
    <s v=""/>
    <s v="4875_140"/>
    <s v="Grant  State Operating"/>
    <n v="10000"/>
    <n v="0"/>
    <n v="10000"/>
    <n v="0"/>
    <n v="10250"/>
    <n v="-250"/>
    <n v="5250"/>
    <x v="60"/>
  </r>
  <r>
    <x v="1"/>
    <s v="-"/>
    <x v="60"/>
    <x v="0"/>
    <s v="27"/>
    <s v="000"/>
    <s v="051"/>
    <s v=""/>
    <s v="4950"/>
    <s v="Donations"/>
    <n v="3000"/>
    <n v="0"/>
    <n v="3000"/>
    <n v="0"/>
    <n v="1749.75"/>
    <n v="1250.25"/>
    <n v="0"/>
    <x v="60"/>
  </r>
  <r>
    <x v="1"/>
    <s v="-"/>
    <x v="60"/>
    <x v="0"/>
    <s v="27"/>
    <s v="000"/>
    <s v="051"/>
    <s v=""/>
    <s v="4950_115"/>
    <s v="Donations Corporate"/>
    <n v="75000"/>
    <n v="0"/>
    <n v="75000"/>
    <n v="0"/>
    <n v="7671.38"/>
    <n v="67328.62"/>
    <n v="180"/>
    <x v="60"/>
  </r>
  <r>
    <x v="1"/>
    <s v="-"/>
    <x v="60"/>
    <x v="0"/>
    <s v="27"/>
    <s v="000"/>
    <s v="051"/>
    <s v=""/>
    <s v="4950_120"/>
    <s v="Donations Board"/>
    <n v="95000"/>
    <n v="0"/>
    <n v="95000"/>
    <n v="0"/>
    <n v="30395"/>
    <n v="64605"/>
    <n v="27970"/>
    <x v="60"/>
  </r>
  <r>
    <x v="1"/>
    <s v="-"/>
    <x v="60"/>
    <x v="0"/>
    <s v="27"/>
    <s v="000"/>
    <s v="051"/>
    <s v=""/>
    <s v="4950_123"/>
    <s v="Donations General"/>
    <n v="0"/>
    <n v="0"/>
    <n v="0"/>
    <n v="0"/>
    <n v="34.5"/>
    <n v="-34.5"/>
    <n v="0"/>
    <x v="60"/>
  </r>
  <r>
    <x v="1"/>
    <s v="-"/>
    <x v="60"/>
    <x v="0"/>
    <s v="27"/>
    <s v="000"/>
    <s v="051"/>
    <s v=""/>
    <s v="4950_125"/>
    <s v="Donations Major Gifts"/>
    <n v="193500"/>
    <n v="36000"/>
    <n v="229500"/>
    <n v="0"/>
    <n v="53821"/>
    <n v="175679"/>
    <n v="33880"/>
    <x v="60"/>
  </r>
  <r>
    <x v="1"/>
    <s v="-"/>
    <x v="60"/>
    <x v="0"/>
    <s v="27"/>
    <s v="000"/>
    <s v="051"/>
    <s v=""/>
    <s v="4950_130"/>
    <s v="Donations Special Events"/>
    <n v="50000"/>
    <n v="0"/>
    <n v="50000"/>
    <n v="0"/>
    <n v="4932.62"/>
    <n v="45067.38"/>
    <n v="4672"/>
    <x v="60"/>
  </r>
  <r>
    <x v="1"/>
    <s v="-"/>
    <x v="60"/>
    <x v="0"/>
    <s v="27"/>
    <s v="000"/>
    <s v="051"/>
    <s v=""/>
    <s v="4953"/>
    <s v="Memberships"/>
    <n v="22000"/>
    <n v="0"/>
    <n v="22000"/>
    <n v="0"/>
    <n v="10860"/>
    <n v="11140"/>
    <n v="6035"/>
    <x v="60"/>
  </r>
  <r>
    <x v="1"/>
    <s v="-"/>
    <x v="61"/>
    <x v="0"/>
    <s v="27"/>
    <s v="175"/>
    <s v=""/>
    <s v=""/>
    <s v="4275"/>
    <s v="Rent &amp; Lease"/>
    <n v="28000"/>
    <n v="0"/>
    <n v="28000"/>
    <n v="0"/>
    <n v="11875.5"/>
    <n v="16124.5"/>
    <n v="2355.25"/>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82185.98"/>
    <n v="32814.019999999997"/>
    <n v="8262.7999999999993"/>
    <x v="61"/>
  </r>
  <r>
    <x v="1"/>
    <s v="-"/>
    <x v="61"/>
    <x v="0"/>
    <s v="27"/>
    <s v="175"/>
    <s v=""/>
    <s v=""/>
    <s v="4600_120"/>
    <s v="Fees For Services Culture &amp; Recreation"/>
    <n v="45000"/>
    <n v="0"/>
    <n v="45000"/>
    <n v="0"/>
    <n v="13685"/>
    <n v="31315"/>
    <n v="1145"/>
    <x v="61"/>
  </r>
  <r>
    <x v="1"/>
    <s v="-"/>
    <x v="61"/>
    <x v="0"/>
    <s v="27"/>
    <s v="175"/>
    <s v=""/>
    <s v=""/>
    <s v="4950"/>
    <s v="Donations"/>
    <n v="2500"/>
    <n v="0"/>
    <n v="2500"/>
    <n v="0"/>
    <n v="423.18"/>
    <n v="2076.8200000000002"/>
    <n v="14.6"/>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6863.61"/>
    <n v="8174.39"/>
    <n v="1263"/>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29604.45"/>
    <n v="32295.55"/>
    <n v="8594.75"/>
    <x v="65"/>
  </r>
  <r>
    <x v="1"/>
    <s v="-"/>
    <x v="65"/>
    <x v="0"/>
    <s v="27"/>
    <s v="176"/>
    <s v="058"/>
    <s v=""/>
    <s v="4397"/>
    <s v="Class Registration"/>
    <n v="177125"/>
    <n v="0"/>
    <n v="177125"/>
    <n v="0"/>
    <n v="103707.14"/>
    <n v="73417.86"/>
    <n v="6845.5"/>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150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410"/>
    <n v="-410"/>
    <n v="0"/>
    <x v="69"/>
  </r>
  <r>
    <x v="1"/>
    <s v="-"/>
    <x v="70"/>
    <x v="1"/>
    <s v="08"/>
    <s v="000"/>
    <s v=""/>
    <s v=""/>
    <s v="4952"/>
    <s v="Revenue - Other"/>
    <n v="50"/>
    <n v="0"/>
    <n v="50"/>
    <n v="0"/>
    <n v="0"/>
    <n v="50"/>
    <n v="0"/>
    <x v="11"/>
  </r>
  <r>
    <x v="1"/>
    <s v="-"/>
    <x v="71"/>
    <x v="1"/>
    <s v="08"/>
    <s v="036"/>
    <s v=""/>
    <s v=""/>
    <s v="4535"/>
    <s v="Misc Rev "/>
    <n v="0"/>
    <n v="0"/>
    <n v="0"/>
    <n v="0"/>
    <n v="5685.07"/>
    <n v="-5685.07"/>
    <n v="0"/>
    <x v="70"/>
  </r>
  <r>
    <x v="1"/>
    <s v="-"/>
    <x v="71"/>
    <x v="1"/>
    <s v="08"/>
    <s v="036"/>
    <s v=""/>
    <s v=""/>
    <s v="4700"/>
    <s v="Interest / Investment  Income "/>
    <n v="0"/>
    <n v="0"/>
    <n v="0"/>
    <n v="0"/>
    <n v="0"/>
    <n v="0"/>
    <n v="0"/>
    <x v="70"/>
  </r>
  <r>
    <x v="1"/>
    <s v="-"/>
    <x v="71"/>
    <x v="1"/>
    <s v="08"/>
    <s v="036"/>
    <s v=""/>
    <s v=""/>
    <s v="4705"/>
    <s v="Unrealzd Gain/Loss-Invest"/>
    <n v="0"/>
    <n v="0"/>
    <n v="0"/>
    <n v="0"/>
    <n v="0"/>
    <n v="0"/>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194306.55"/>
    <n v="950381.45"/>
    <n v="40138.300000000003"/>
    <x v="70"/>
  </r>
  <r>
    <x v="1"/>
    <s v="-"/>
    <x v="71"/>
    <x v="1"/>
    <s v="08"/>
    <s v="036"/>
    <s v=""/>
    <s v=""/>
    <s v="4900_106"/>
    <s v="Participant Charges General Fund Retire (B)"/>
    <n v="1603555"/>
    <n v="0"/>
    <n v="1603555"/>
    <n v="0"/>
    <n v="712993.5"/>
    <n v="890561.5"/>
    <n v="146796.53"/>
    <x v="70"/>
  </r>
  <r>
    <x v="1"/>
    <s v="-"/>
    <x v="71"/>
    <x v="1"/>
    <s v="08"/>
    <s v="036"/>
    <s v=""/>
    <s v=""/>
    <s v="4900_108"/>
    <s v="Participant Charges BED - Retire (B)"/>
    <n v="1449207"/>
    <n v="0"/>
    <n v="1449207"/>
    <n v="0"/>
    <n v="746386.37"/>
    <n v="702820.63"/>
    <n v="154910.39000000001"/>
    <x v="70"/>
  </r>
  <r>
    <x v="1"/>
    <s v="-"/>
    <x v="71"/>
    <x v="1"/>
    <s v="08"/>
    <s v="036"/>
    <s v=""/>
    <s v=""/>
    <s v="4900_109"/>
    <s v="Participant Charges School - Retire"/>
    <n v="1076913"/>
    <n v="0"/>
    <n v="1076913"/>
    <n v="0"/>
    <n v="0"/>
    <n v="1076913"/>
    <n v="0"/>
    <x v="70"/>
  </r>
  <r>
    <x v="1"/>
    <s v="-"/>
    <x v="71"/>
    <x v="1"/>
    <s v="08"/>
    <s v="036"/>
    <s v=""/>
    <s v=""/>
    <s v="4900_110"/>
    <s v="Participant Charges G.F. Fica "/>
    <n v="1384576"/>
    <n v="0"/>
    <n v="1384576"/>
    <n v="0"/>
    <n v="-271.55"/>
    <n v="1384847.55"/>
    <n v="0"/>
    <x v="70"/>
  </r>
  <r>
    <x v="1"/>
    <s v="-"/>
    <x v="71"/>
    <x v="1"/>
    <s v="08"/>
    <s v="036"/>
    <s v=""/>
    <s v=""/>
    <s v="4900_113"/>
    <s v="Participant Charges Spec. Rev. &amp; Enterprise - FICA"/>
    <n v="1243424"/>
    <n v="0"/>
    <n v="1243424"/>
    <n v="0"/>
    <n v="0"/>
    <n v="1243424"/>
    <n v="0"/>
    <x v="70"/>
  </r>
  <r>
    <x v="1"/>
    <s v="-"/>
    <x v="71"/>
    <x v="1"/>
    <s v="08"/>
    <s v="036"/>
    <s v=""/>
    <s v=""/>
    <s v="4900_115"/>
    <s v="Participant Charges Spec. Rev. &amp; Enterprise - FICA"/>
    <n v="0"/>
    <n v="0"/>
    <n v="0"/>
    <n v="0"/>
    <n v="343752.36"/>
    <n v="-343752.36"/>
    <n v="65440.17"/>
    <x v="70"/>
  </r>
  <r>
    <x v="1"/>
    <s v="-"/>
    <x v="71"/>
    <x v="1"/>
    <s v="08"/>
    <s v="036"/>
    <s v=""/>
    <s v=""/>
    <s v="4900_120"/>
    <s v="Participant Charges General Fund Retire (A)"/>
    <n v="3575042"/>
    <n v="0"/>
    <n v="3575042"/>
    <n v="0"/>
    <n v="1913513.5"/>
    <n v="1661528.5"/>
    <n v="351894.39"/>
    <x v="70"/>
  </r>
  <r>
    <x v="1"/>
    <s v="-"/>
    <x v="71"/>
    <x v="1"/>
    <s v="08"/>
    <s v="036"/>
    <s v=""/>
    <s v=""/>
    <s v="4930"/>
    <s v="Employee  Contributions "/>
    <n v="473888"/>
    <n v="0"/>
    <n v="473888"/>
    <n v="0"/>
    <n v="231719.85"/>
    <n v="242168.15"/>
    <n v="31668.32"/>
    <x v="70"/>
  </r>
  <r>
    <x v="1"/>
    <s v="-"/>
    <x v="71"/>
    <x v="1"/>
    <s v="08"/>
    <s v="036"/>
    <s v=""/>
    <s v=""/>
    <s v="4930_100"/>
    <s v="Employee  Contributions  Retirement (B)"/>
    <n v="556700"/>
    <n v="0"/>
    <n v="556700"/>
    <n v="0"/>
    <n v="273181.21000000002"/>
    <n v="283518.78999999998"/>
    <n v="45754.91"/>
    <x v="70"/>
  </r>
  <r>
    <x v="1"/>
    <s v="-"/>
    <x v="71"/>
    <x v="1"/>
    <s v="08"/>
    <s v="036"/>
    <s v=""/>
    <s v=""/>
    <s v="4930_105"/>
    <s v="Employee  Contributions  Retirement (A)"/>
    <n v="1217995"/>
    <n v="0"/>
    <n v="1217995"/>
    <n v="0"/>
    <n v="558577.96"/>
    <n v="659417.04"/>
    <n v="99838.92"/>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41658.160000000003"/>
    <n v="4429679.84"/>
    <n v="7219.88"/>
    <x v="71"/>
  </r>
  <r>
    <x v="1"/>
    <s v="-"/>
    <x v="72"/>
    <x v="2"/>
    <s v="08"/>
    <s v="035"/>
    <s v=""/>
    <s v=""/>
    <s v="4900_140"/>
    <s v="Participant Charges Spec. Rev. &amp; Enterprise - Health"/>
    <n v="4060379"/>
    <n v="0"/>
    <n v="4060379"/>
    <n v="0"/>
    <n v="0"/>
    <n v="4060379"/>
    <n v="0"/>
    <x v="71"/>
  </r>
  <r>
    <x v="1"/>
    <s v="-"/>
    <x v="72"/>
    <x v="2"/>
    <s v="08"/>
    <s v="035"/>
    <s v=""/>
    <s v=""/>
    <s v="4900_145"/>
    <s v="Participant Charges General Fund - Dental"/>
    <n v="298116"/>
    <n v="0"/>
    <n v="298116"/>
    <n v="0"/>
    <n v="192841.26"/>
    <n v="105274.74"/>
    <n v="29919.61"/>
    <x v="71"/>
  </r>
  <r>
    <x v="1"/>
    <s v="-"/>
    <x v="72"/>
    <x v="2"/>
    <s v="08"/>
    <s v="035"/>
    <s v=""/>
    <s v=""/>
    <s v="4900_150"/>
    <s v="Participant Charges Spec. Rev. &amp; Enterprise - Dental"/>
    <n v="223293"/>
    <n v="0"/>
    <n v="223293"/>
    <n v="0"/>
    <n v="0"/>
    <n v="223293"/>
    <n v="0"/>
    <x v="71"/>
  </r>
  <r>
    <x v="1"/>
    <s v="-"/>
    <x v="72"/>
    <x v="2"/>
    <s v="08"/>
    <s v="035"/>
    <s v=""/>
    <s v=""/>
    <s v="4900_165"/>
    <s v="Participant Charges Life Insurance"/>
    <n v="0"/>
    <n v="0"/>
    <n v="0"/>
    <n v="0"/>
    <n v="93706.51"/>
    <n v="-93706.51"/>
    <n v="12344.48"/>
    <x v="71"/>
  </r>
  <r>
    <x v="1"/>
    <s v="-"/>
    <x v="72"/>
    <x v="2"/>
    <s v="08"/>
    <s v="035"/>
    <s v=""/>
    <s v=""/>
    <s v="4930"/>
    <s v="Employee  Contributions "/>
    <n v="965251"/>
    <n v="0"/>
    <n v="965251"/>
    <n v="0"/>
    <n v="0"/>
    <n v="965251"/>
    <n v="0"/>
    <x v="71"/>
  </r>
  <r>
    <x v="1"/>
    <s v="-"/>
    <x v="72"/>
    <x v="2"/>
    <s v="08"/>
    <s v="035"/>
    <s v=""/>
    <s v=""/>
    <s v="4930_115"/>
    <s v="Employee  Contributions  Dental"/>
    <n v="0"/>
    <n v="0"/>
    <n v="0"/>
    <n v="0"/>
    <n v="4715.32"/>
    <n v="-4715.32"/>
    <n v="769.11"/>
    <x v="71"/>
  </r>
  <r>
    <x v="1"/>
    <s v="-"/>
    <x v="72"/>
    <x v="2"/>
    <s v="08"/>
    <s v="035"/>
    <s v=""/>
    <s v=""/>
    <s v="4930_120"/>
    <s v="Employee  Contributions  Health Insurance"/>
    <n v="0"/>
    <n v="0"/>
    <n v="0"/>
    <n v="0"/>
    <n v="636805.06000000006"/>
    <n v="-636805.06000000006"/>
    <n v="116373.49"/>
    <x v="71"/>
  </r>
  <r>
    <x v="1"/>
    <s v="-"/>
    <x v="72"/>
    <x v="2"/>
    <s v="08"/>
    <s v="035"/>
    <s v=""/>
    <s v=""/>
    <s v="4930_125"/>
    <s v="Employee  Contributions  Supplemental Life Insurance"/>
    <n v="0"/>
    <n v="0"/>
    <n v="0"/>
    <n v="0"/>
    <n v="0"/>
    <n v="0"/>
    <n v="0"/>
    <x v="71"/>
  </r>
  <r>
    <x v="1"/>
    <s v="-"/>
    <x v="72"/>
    <x v="2"/>
    <s v="08"/>
    <s v="035"/>
    <s v=""/>
    <s v=""/>
    <s v="4935"/>
    <s v="Retiree Contributions"/>
    <n v="300000"/>
    <n v="0"/>
    <n v="300000"/>
    <n v="0"/>
    <n v="587.79"/>
    <n v="299412.21000000002"/>
    <n v="52.39"/>
    <x v="71"/>
  </r>
  <r>
    <x v="1"/>
    <s v="-"/>
    <x v="72"/>
    <x v="2"/>
    <s v="08"/>
    <s v="035"/>
    <s v=""/>
    <s v=""/>
    <s v="4950"/>
    <s v="Donations"/>
    <n v="30000"/>
    <n v="0"/>
    <n v="30000"/>
    <n v="0"/>
    <n v="0"/>
    <n v="30000"/>
    <n v="0"/>
    <x v="71"/>
  </r>
  <r>
    <x v="1"/>
    <s v="-"/>
    <x v="73"/>
    <x v="3"/>
    <s v="00"/>
    <s v="013"/>
    <s v=""/>
    <s v=""/>
    <s v="4800_105"/>
    <s v="Insurance Reimbursements General Liability"/>
    <n v="0"/>
    <n v="0"/>
    <n v="0"/>
    <n v="0"/>
    <n v="324161.53000000003"/>
    <n v="-324161.53000000003"/>
    <n v="53891.38"/>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0"/>
    <n v="0"/>
    <n v="0"/>
    <x v="72"/>
  </r>
  <r>
    <x v="1"/>
    <s v="-"/>
    <x v="73"/>
    <x v="3"/>
    <s v="00"/>
    <s v="013"/>
    <s v=""/>
    <s v=""/>
    <s v="4930_125"/>
    <s v="Employee  Contributions  Supplemental Life Insurance"/>
    <n v="0"/>
    <n v="0"/>
    <n v="0"/>
    <n v="0"/>
    <n v="770.44"/>
    <n v="-770.44"/>
    <n v="140.08000000000001"/>
    <x v="72"/>
  </r>
  <r>
    <x v="1"/>
    <s v="-"/>
    <x v="73"/>
    <x v="3"/>
    <s v="00"/>
    <s v="013"/>
    <s v=""/>
    <s v=""/>
    <s v="4990_100"/>
    <s v="Interfund Transfer Proceeds General Fund"/>
    <n v="753585"/>
    <n v="0"/>
    <n v="753585"/>
    <n v="0"/>
    <n v="0"/>
    <n v="753585"/>
    <n v="0"/>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177182.34"/>
    <n v="-177182.34"/>
    <n v="29373.07"/>
    <x v="73"/>
  </r>
  <r>
    <x v="1"/>
    <s v="-"/>
    <x v="74"/>
    <x v="3"/>
    <s v="00"/>
    <s v="015"/>
    <s v=""/>
    <s v=""/>
    <s v="4900_155"/>
    <s v="Participant Charges Spec. Rev.&amp; Ent - Workers' Comp."/>
    <n v="812500"/>
    <n v="0"/>
    <n v="812500"/>
    <n v="0"/>
    <n v="60612.07"/>
    <n v="751887.93"/>
    <n v="11061.74"/>
    <x v="73"/>
  </r>
  <r>
    <x v="1"/>
    <s v="-"/>
    <x v="74"/>
    <x v="3"/>
    <s v="00"/>
    <s v="015"/>
    <s v=""/>
    <s v=""/>
    <s v="4900_160"/>
    <s v="Participant Charges General Fund - Workers' Comp."/>
    <n v="717500"/>
    <n v="0"/>
    <n v="717500"/>
    <n v="0"/>
    <n v="0"/>
    <n v="717500"/>
    <n v="0"/>
    <x v="73"/>
  </r>
  <r>
    <x v="1"/>
    <s v="-"/>
    <x v="75"/>
    <x v="4"/>
    <s v="15"/>
    <s v="000"/>
    <s v=""/>
    <s v=""/>
    <s v="4260"/>
    <s v="Impact Fees"/>
    <n v="140521"/>
    <n v="0"/>
    <n v="140521"/>
    <n v="0"/>
    <n v="0"/>
    <n v="140521"/>
    <n v="0"/>
    <x v="74"/>
  </r>
  <r>
    <x v="1"/>
    <s v="-"/>
    <x v="75"/>
    <x v="4"/>
    <s v="15"/>
    <s v="000"/>
    <s v=""/>
    <s v=""/>
    <s v="4825_155"/>
    <s v="Interdepartmental Interest on Pooled Cash"/>
    <n v="0"/>
    <n v="0"/>
    <n v="0"/>
    <n v="0"/>
    <n v="0"/>
    <n v="0"/>
    <n v="0"/>
    <x v="74"/>
  </r>
  <r>
    <x v="1"/>
    <s v="-"/>
    <x v="76"/>
    <x v="4"/>
    <s v="17"/>
    <s v="000"/>
    <s v=""/>
    <s v=""/>
    <s v="4260"/>
    <s v="Impact Fees"/>
    <n v="179770"/>
    <n v="0"/>
    <n v="179770"/>
    <n v="0"/>
    <n v="0"/>
    <n v="179770"/>
    <n v="0"/>
    <x v="75"/>
  </r>
  <r>
    <x v="1"/>
    <s v="-"/>
    <x v="76"/>
    <x v="4"/>
    <s v="17"/>
    <s v="000"/>
    <s v=""/>
    <s v=""/>
    <s v="4825_155"/>
    <s v="Interdepartmental Interest on Pooled Cash"/>
    <n v="0"/>
    <n v="0"/>
    <n v="0"/>
    <n v="0"/>
    <n v="0"/>
    <n v="0"/>
    <n v="0"/>
    <x v="75"/>
  </r>
  <r>
    <x v="1"/>
    <s v="-"/>
    <x v="77"/>
    <x v="4"/>
    <s v="19"/>
    <s v="000"/>
    <s v=""/>
    <s v=""/>
    <s v="4260"/>
    <s v="Impact Fees"/>
    <n v="248248"/>
    <n v="0"/>
    <n v="248248"/>
    <n v="0"/>
    <n v="0"/>
    <n v="248248"/>
    <n v="0"/>
    <x v="76"/>
  </r>
  <r>
    <x v="1"/>
    <s v="-"/>
    <x v="77"/>
    <x v="4"/>
    <s v="19"/>
    <s v="000"/>
    <s v=""/>
    <s v=""/>
    <s v="4825_155"/>
    <s v="Interdepartmental Interest on Pooled Cash"/>
    <n v="0"/>
    <n v="0"/>
    <n v="0"/>
    <n v="0"/>
    <n v="0"/>
    <n v="0"/>
    <n v="0"/>
    <x v="76"/>
  </r>
  <r>
    <x v="1"/>
    <s v="-"/>
    <x v="78"/>
    <x v="4"/>
    <s v="21"/>
    <s v="000"/>
    <s v=""/>
    <s v=""/>
    <s v="4260"/>
    <s v="Impact Fees"/>
    <n v="60149"/>
    <n v="0"/>
    <n v="60149"/>
    <n v="0"/>
    <n v="0"/>
    <n v="60149"/>
    <n v="0"/>
    <x v="77"/>
  </r>
  <r>
    <x v="1"/>
    <s v="-"/>
    <x v="78"/>
    <x v="4"/>
    <s v="21"/>
    <s v="000"/>
    <s v=""/>
    <s v=""/>
    <s v="4825_155"/>
    <s v="Interdepartmental Interest on Pooled Cash"/>
    <n v="0"/>
    <n v="0"/>
    <n v="0"/>
    <n v="0"/>
    <n v="0"/>
    <n v="0"/>
    <n v="0"/>
    <x v="77"/>
  </r>
  <r>
    <x v="1"/>
    <s v="-"/>
    <x v="79"/>
    <x v="4"/>
    <s v="23"/>
    <s v="000"/>
    <s v=""/>
    <s v=""/>
    <s v="4260"/>
    <s v="Impact Fees"/>
    <n v="248662"/>
    <n v="0"/>
    <n v="248662"/>
    <n v="0"/>
    <n v="0"/>
    <n v="248662"/>
    <n v="0"/>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083"/>
    <n v="9495"/>
    <n v="120"/>
    <x v="80"/>
  </r>
  <r>
    <x v="1"/>
    <s v="-"/>
    <x v="81"/>
    <x v="5"/>
    <s v="33"/>
    <s v="000"/>
    <s v=""/>
    <s v=""/>
    <s v="4242"/>
    <s v="Sidewalk Cafe Fees"/>
    <n v="88598"/>
    <n v="0"/>
    <n v="88598"/>
    <n v="0"/>
    <n v="78115.61"/>
    <n v="10482.39"/>
    <n v="0"/>
    <x v="80"/>
  </r>
  <r>
    <x v="1"/>
    <s v="-"/>
    <x v="81"/>
    <x v="5"/>
    <s v="33"/>
    <s v="000"/>
    <s v=""/>
    <s v=""/>
    <s v="4245"/>
    <s v="Common Area Fees"/>
    <n v="642963"/>
    <n v="0"/>
    <n v="642963"/>
    <n v="0"/>
    <n v="321479.5"/>
    <n v="321483.5"/>
    <n v="0"/>
    <x v="80"/>
  </r>
  <r>
    <x v="1"/>
    <s v="-"/>
    <x v="81"/>
    <x v="5"/>
    <s v="33"/>
    <s v="000"/>
    <s v=""/>
    <s v=""/>
    <s v="4275"/>
    <s v="Rent &amp; Lease"/>
    <n v="38413"/>
    <n v="0"/>
    <n v="38413"/>
    <n v="0"/>
    <n v="22346.14"/>
    <n v="16066.86"/>
    <n v="6926.2"/>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24.5"/>
    <n v="14450.5"/>
    <n v="187.5"/>
    <x v="81"/>
  </r>
  <r>
    <x v="1"/>
    <s v="-"/>
    <x v="82"/>
    <x v="5"/>
    <s v="33"/>
    <s v="390"/>
    <s v=""/>
    <s v=""/>
    <s v="4600_120"/>
    <s v="Fees For Services Culture &amp; Recreation"/>
    <n v="9463"/>
    <n v="2572"/>
    <n v="12035"/>
    <n v="0"/>
    <n v="12174.61"/>
    <n v="-139.61000000000001"/>
    <n v="11423"/>
    <x v="81"/>
  </r>
  <r>
    <x v="1"/>
    <s v="-"/>
    <x v="82"/>
    <x v="5"/>
    <s v="33"/>
    <s v="390"/>
    <s v=""/>
    <s v=""/>
    <s v="4950"/>
    <s v="Donations"/>
    <n v="0"/>
    <n v="0"/>
    <n v="0"/>
    <n v="0"/>
    <n v="0"/>
    <n v="0"/>
    <n v="-61000"/>
    <x v="81"/>
  </r>
  <r>
    <x v="1"/>
    <s v="-"/>
    <x v="82"/>
    <x v="5"/>
    <s v="33"/>
    <s v="390"/>
    <s v=""/>
    <s v=""/>
    <s v="4950_115"/>
    <s v="Donations Corporate"/>
    <n v="81478"/>
    <n v="1000"/>
    <n v="82478"/>
    <n v="0"/>
    <n v="61125"/>
    <n v="21353"/>
    <n v="61000"/>
    <x v="81"/>
  </r>
  <r>
    <x v="1"/>
    <s v="-"/>
    <x v="83"/>
    <x v="5"/>
    <s v="33"/>
    <s v="391"/>
    <s v=""/>
    <s v=""/>
    <s v="4600_120"/>
    <s v="Fees For Services Culture &amp; Recreation"/>
    <n v="0"/>
    <n v="0"/>
    <n v="0"/>
    <n v="0"/>
    <n v="0"/>
    <n v="0"/>
    <n v="-11423"/>
    <x v="82"/>
  </r>
  <r>
    <x v="1"/>
    <s v="-"/>
    <x v="83"/>
    <x v="5"/>
    <s v="33"/>
    <s v="391"/>
    <s v=""/>
    <s v=""/>
    <s v="4955"/>
    <s v="Contributions"/>
    <n v="0"/>
    <n v="0"/>
    <n v="0"/>
    <n v="0"/>
    <n v="0"/>
    <n v="0"/>
    <n v="0"/>
    <x v="82"/>
  </r>
  <r>
    <x v="1"/>
    <s v="-"/>
    <x v="83"/>
    <x v="5"/>
    <s v="33"/>
    <s v="391"/>
    <s v=""/>
    <s v=""/>
    <s v="4990"/>
    <s v="Interfund Transfer Proceeds"/>
    <n v="11000"/>
    <n v="0"/>
    <n v="11000"/>
    <n v="0"/>
    <n v="5500.01"/>
    <n v="5499.99"/>
    <n v="916.67"/>
    <x v="82"/>
  </r>
  <r>
    <x v="1"/>
    <s v="-"/>
    <x v="84"/>
    <x v="6"/>
    <s v="04"/>
    <s v="005"/>
    <s v=""/>
    <s v=""/>
    <s v="4990"/>
    <s v="Interfund Transfer Proceeds"/>
    <n v="2289497"/>
    <n v="0"/>
    <n v="2289497"/>
    <n v="0"/>
    <n v="1001329.65"/>
    <n v="1288167.3500000001"/>
    <n v="10982.55"/>
    <x v="83"/>
  </r>
  <r>
    <x v="1"/>
    <s v="-"/>
    <x v="84"/>
    <x v="6"/>
    <s v="04"/>
    <s v="005"/>
    <s v=""/>
    <s v=""/>
    <s v="4991"/>
    <s v="Interfund Transfer Proceeds - Downtown District TIF "/>
    <n v="0"/>
    <n v="0"/>
    <n v="0"/>
    <n v="0"/>
    <n v="0"/>
    <n v="0"/>
    <n v="0"/>
    <x v="83"/>
  </r>
  <r>
    <x v="1"/>
    <s v="-"/>
    <x v="86"/>
    <x v="7"/>
    <s v="19"/>
    <s v="000"/>
    <s v=""/>
    <s v=""/>
    <s v="4075"/>
    <s v="Penalties &amp; Interest "/>
    <n v="1000"/>
    <n v="0"/>
    <n v="1000"/>
    <n v="0"/>
    <n v="744.98"/>
    <n v="255.02"/>
    <n v="142.36000000000001"/>
    <x v="24"/>
  </r>
  <r>
    <x v="1"/>
    <s v="-"/>
    <x v="86"/>
    <x v="7"/>
    <s v="19"/>
    <s v="000"/>
    <s v=""/>
    <s v=""/>
    <s v="4525"/>
    <s v="Water/Wastewater and Stormwater Charges - Retail"/>
    <n v="950000"/>
    <n v="0"/>
    <n v="950000"/>
    <n v="0"/>
    <n v="378680.37"/>
    <n v="571319.63"/>
    <n v="63181.72"/>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0"/>
    <n v="0"/>
    <n v="0"/>
    <x v="24"/>
  </r>
  <r>
    <x v="1"/>
    <s v="-"/>
    <x v="86"/>
    <x v="7"/>
    <s v="19"/>
    <s v="000"/>
    <s v=""/>
    <s v=""/>
    <s v="4875_175"/>
    <s v="Grant  Miscellaneous"/>
    <n v="29000"/>
    <n v="0"/>
    <n v="29000"/>
    <n v="0"/>
    <n v="0"/>
    <n v="29000"/>
    <n v="0"/>
    <x v="24"/>
  </r>
  <r>
    <x v="1"/>
    <s v="-"/>
    <x v="87"/>
    <x v="8"/>
    <s v="19"/>
    <s v="200"/>
    <s v="450"/>
    <s v=""/>
    <s v="4205"/>
    <s v="Meter Hood Fee"/>
    <n v="85000"/>
    <n v="0"/>
    <n v="85000"/>
    <n v="0"/>
    <n v="57686.6"/>
    <n v="27313.4"/>
    <n v="16690"/>
    <x v="85"/>
  </r>
  <r>
    <x v="1"/>
    <s v="-"/>
    <x v="87"/>
    <x v="8"/>
    <s v="19"/>
    <s v="200"/>
    <s v="450"/>
    <s v=""/>
    <s v="4320"/>
    <s v="Parking Permits / Leases"/>
    <n v="60000"/>
    <n v="0"/>
    <n v="60000"/>
    <n v="0"/>
    <n v="30783.24"/>
    <n v="29216.76"/>
    <n v="6581"/>
    <x v="85"/>
  </r>
  <r>
    <x v="1"/>
    <s v="-"/>
    <x v="87"/>
    <x v="8"/>
    <s v="19"/>
    <s v="200"/>
    <s v="450"/>
    <s v=""/>
    <s v="4335"/>
    <s v="On-Street Meter Revenues"/>
    <n v="1200000"/>
    <n v="0"/>
    <n v="1200000"/>
    <n v="0"/>
    <n v="658587.49"/>
    <n v="541412.51"/>
    <n v="77131.22"/>
    <x v="85"/>
  </r>
  <r>
    <x v="1"/>
    <s v="-"/>
    <x v="87"/>
    <x v="8"/>
    <s v="19"/>
    <s v="200"/>
    <s v="450"/>
    <s v=""/>
    <s v="4355"/>
    <s v="Parking Lots - Metered"/>
    <n v="117000"/>
    <n v="0"/>
    <n v="117000"/>
    <n v="0"/>
    <n v="72466.59"/>
    <n v="44533.41"/>
    <n v="23195.200000000001"/>
    <x v="85"/>
  </r>
  <r>
    <x v="1"/>
    <s v="-"/>
    <x v="87"/>
    <x v="8"/>
    <s v="19"/>
    <s v="200"/>
    <s v="450"/>
    <s v=""/>
    <s v="4356"/>
    <s v="Parking Lot - Main Street"/>
    <n v="56000"/>
    <n v="0"/>
    <n v="56000"/>
    <n v="0"/>
    <n v="29974.11"/>
    <n v="26025.89"/>
    <n v="3751.13"/>
    <x v="85"/>
  </r>
  <r>
    <x v="1"/>
    <s v="-"/>
    <x v="87"/>
    <x v="8"/>
    <s v="19"/>
    <s v="200"/>
    <s v="450"/>
    <s v=""/>
    <s v="4535"/>
    <s v="Misc Rev "/>
    <n v="0"/>
    <n v="0"/>
    <n v="0"/>
    <n v="0"/>
    <n v="552.03"/>
    <n v="-552.03"/>
    <n v="0"/>
    <x v="85"/>
  </r>
  <r>
    <x v="1"/>
    <s v="-"/>
    <x v="87"/>
    <x v="8"/>
    <s v="19"/>
    <s v="200"/>
    <s v="450"/>
    <s v=""/>
    <s v="4600_110"/>
    <s v="Fees For Services Public Works"/>
    <n v="0"/>
    <n v="0"/>
    <n v="0"/>
    <n v="0"/>
    <n v="0"/>
    <n v="0"/>
    <n v="0"/>
    <x v="85"/>
  </r>
  <r>
    <x v="1"/>
    <s v="-"/>
    <x v="87"/>
    <x v="8"/>
    <s v="19"/>
    <s v="200"/>
    <s v="450"/>
    <s v=""/>
    <s v="4600_130"/>
    <s v="Fees For Services Miscellaneous"/>
    <n v="3000"/>
    <n v="0"/>
    <n v="3000"/>
    <n v="0"/>
    <n v="11139.73"/>
    <n v="-8139.73"/>
    <n v="410.75"/>
    <x v="85"/>
  </r>
  <r>
    <x v="1"/>
    <s v="-"/>
    <x v="87"/>
    <x v="8"/>
    <s v="19"/>
    <s v="200"/>
    <s v="450"/>
    <s v=""/>
    <s v="4700"/>
    <s v="Interest / Investment  Income "/>
    <n v="1000"/>
    <n v="0"/>
    <n v="1000"/>
    <n v="0"/>
    <n v="0"/>
    <n v="1000"/>
    <n v="0"/>
    <x v="85"/>
  </r>
  <r>
    <x v="1"/>
    <s v="-"/>
    <x v="87"/>
    <x v="8"/>
    <s v="19"/>
    <s v="200"/>
    <s v="450"/>
    <s v=""/>
    <s v="4825_155"/>
    <s v="Interdepartmental Interest on Pooled Cash"/>
    <n v="0"/>
    <n v="0"/>
    <n v="0"/>
    <n v="0"/>
    <n v="0"/>
    <n v="0"/>
    <n v="0"/>
    <x v="85"/>
  </r>
  <r>
    <x v="1"/>
    <s v="-"/>
    <x v="87"/>
    <x v="8"/>
    <s v="19"/>
    <s v="200"/>
    <s v="450"/>
    <s v=""/>
    <s v="4850"/>
    <s v="Cash Over "/>
    <n v="0"/>
    <n v="0"/>
    <n v="0"/>
    <n v="0"/>
    <n v="0"/>
    <n v="0"/>
    <n v="0"/>
    <x v="85"/>
  </r>
  <r>
    <x v="1"/>
    <s v="-"/>
    <x v="88"/>
    <x v="8"/>
    <s v="19"/>
    <s v="200"/>
    <s v="451"/>
    <s v=""/>
    <s v="4320"/>
    <s v="Parking Permits / Leases"/>
    <n v="56575"/>
    <n v="0"/>
    <n v="56575"/>
    <n v="0"/>
    <n v="27120"/>
    <n v="29455"/>
    <n v="4425"/>
    <x v="86"/>
  </r>
  <r>
    <x v="1"/>
    <s v="-"/>
    <x v="88"/>
    <x v="8"/>
    <s v="19"/>
    <s v="200"/>
    <s v="451"/>
    <s v=""/>
    <s v="4360"/>
    <s v="Municipal Parking Garage"/>
    <n v="463025"/>
    <n v="0"/>
    <n v="463025"/>
    <n v="0"/>
    <n v="230368.94"/>
    <n v="232656.06"/>
    <n v="26527"/>
    <x v="86"/>
  </r>
  <r>
    <x v="1"/>
    <s v="-"/>
    <x v="88"/>
    <x v="8"/>
    <s v="19"/>
    <s v="200"/>
    <s v="451"/>
    <s v=""/>
    <s v="4850"/>
    <s v="Cash Over "/>
    <n v="0"/>
    <n v="0"/>
    <n v="0"/>
    <n v="0"/>
    <n v="86.05"/>
    <n v="-86.05"/>
    <n v="20.149999999999999"/>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80423.14"/>
    <n v="-80423.14"/>
    <n v="4140.24"/>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313606.65999999997"/>
    <n v="-313606.65999999997"/>
    <n v="74057.27"/>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0"/>
    <n v="0"/>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63776.5"/>
    <n v="20356.5"/>
    <n v="9886"/>
    <x v="90"/>
  </r>
  <r>
    <x v="1"/>
    <s v="-"/>
    <x v="92"/>
    <x v="8"/>
    <s v="19"/>
    <s v="200"/>
    <s v="455"/>
    <s v=""/>
    <s v="4320"/>
    <s v="Parking Permits / Leases"/>
    <n v="492805"/>
    <n v="0"/>
    <n v="492805"/>
    <n v="0"/>
    <n v="262705.5"/>
    <n v="230099.5"/>
    <n v="44039"/>
    <x v="90"/>
  </r>
  <r>
    <x v="1"/>
    <s v="-"/>
    <x v="92"/>
    <x v="8"/>
    <s v="19"/>
    <s v="200"/>
    <s v="455"/>
    <s v=""/>
    <s v="4800"/>
    <s v="Insurance Reimbursements"/>
    <n v="0"/>
    <n v="0"/>
    <n v="0"/>
    <n v="0"/>
    <n v="23146.6"/>
    <n v="-23146.6"/>
    <n v="0"/>
    <x v="90"/>
  </r>
  <r>
    <x v="1"/>
    <s v="-"/>
    <x v="92"/>
    <x v="8"/>
    <s v="19"/>
    <s v="200"/>
    <s v="455"/>
    <s v=""/>
    <s v="4850"/>
    <s v="Cash Over "/>
    <n v="0"/>
    <n v="0"/>
    <n v="0"/>
    <n v="0"/>
    <n v="0"/>
    <n v="0"/>
    <n v="0"/>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39951.4"/>
    <n v="-39951.4"/>
    <n v="437.06"/>
    <x v="90"/>
  </r>
  <r>
    <x v="1"/>
    <s v="-"/>
    <x v="93"/>
    <x v="8"/>
    <s v="19"/>
    <s v="200"/>
    <s v="456"/>
    <s v=""/>
    <s v="4320"/>
    <s v="Parking Permits / Leases"/>
    <n v="738935"/>
    <n v="0"/>
    <n v="738935"/>
    <n v="0"/>
    <n v="329376.75"/>
    <n v="409558.25"/>
    <n v="55546"/>
    <x v="91"/>
  </r>
  <r>
    <x v="1"/>
    <s v="-"/>
    <x v="93"/>
    <x v="8"/>
    <s v="19"/>
    <s v="200"/>
    <s v="456"/>
    <s v=""/>
    <s v="4535"/>
    <s v="Misc Rev "/>
    <n v="0"/>
    <n v="0"/>
    <n v="0"/>
    <n v="0"/>
    <n v="0"/>
    <n v="0"/>
    <n v="0"/>
    <x v="91"/>
  </r>
  <r>
    <x v="1"/>
    <s v="-"/>
    <x v="93"/>
    <x v="8"/>
    <s v="19"/>
    <s v="200"/>
    <s v="456"/>
    <s v=""/>
    <s v="4850"/>
    <s v="Cash Over "/>
    <n v="0"/>
    <n v="0"/>
    <n v="0"/>
    <n v="0"/>
    <n v="73.55"/>
    <n v="-73.55"/>
    <n v="73.55"/>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39951.410000000003"/>
    <n v="-39951.410000000003"/>
    <n v="437.06"/>
    <x v="91"/>
  </r>
  <r>
    <x v="1"/>
    <s v="-"/>
    <x v="94"/>
    <x v="9"/>
    <s v="31"/>
    <s v="000"/>
    <s v=""/>
    <s v=""/>
    <s v="4275"/>
    <s v="Rent &amp; Lease"/>
    <n v="118770"/>
    <n v="0"/>
    <n v="118770"/>
    <n v="0"/>
    <n v="25385.18"/>
    <n v="93384.82"/>
    <n v="0"/>
    <x v="92"/>
  </r>
  <r>
    <x v="1"/>
    <s v="-"/>
    <x v="94"/>
    <x v="9"/>
    <s v="31"/>
    <s v="000"/>
    <s v=""/>
    <s v=""/>
    <s v="4600_130"/>
    <s v="Fees For Services Miscellaneous"/>
    <n v="339172"/>
    <n v="0"/>
    <n v="339172"/>
    <n v="0"/>
    <n v="18577.3"/>
    <n v="320594.7"/>
    <n v="3778.48"/>
    <x v="92"/>
  </r>
  <r>
    <x v="1"/>
    <s v="-"/>
    <x v="94"/>
    <x v="9"/>
    <s v="31"/>
    <s v="000"/>
    <s v=""/>
    <s v=""/>
    <s v="4700"/>
    <s v="Interest / Investment  Income "/>
    <n v="0"/>
    <n v="0"/>
    <n v="0"/>
    <n v="0"/>
    <n v="75.430000000000007"/>
    <n v="-75.430000000000007"/>
    <n v="12.41"/>
    <x v="92"/>
  </r>
  <r>
    <x v="1"/>
    <s v="-"/>
    <x v="94"/>
    <x v="9"/>
    <s v="31"/>
    <s v="000"/>
    <s v=""/>
    <s v=""/>
    <s v="4712"/>
    <s v="Interest on Loan Payable"/>
    <n v="0"/>
    <n v="0"/>
    <n v="0"/>
    <n v="0"/>
    <n v="2106.2199999999998"/>
    <n v="-2106.2199999999998"/>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0"/>
    <n v="92333"/>
    <n v="0"/>
    <n v="0"/>
    <n v="92333"/>
    <n v="0"/>
    <x v="92"/>
  </r>
  <r>
    <x v="1"/>
    <s v="-"/>
    <x v="95"/>
    <x v="9"/>
    <s v="31"/>
    <s v="301"/>
    <s v="301"/>
    <s v=""/>
    <s v="4875_140"/>
    <s v="Grant  State Operating"/>
    <n v="0"/>
    <n v="0"/>
    <n v="0"/>
    <n v="0"/>
    <n v="0"/>
    <n v="0"/>
    <n v="0"/>
    <x v="93"/>
  </r>
  <r>
    <x v="1"/>
    <s v="-"/>
    <x v="95"/>
    <x v="9"/>
    <s v="31"/>
    <s v="301"/>
    <s v="301"/>
    <s v=""/>
    <s v="4990"/>
    <s v="Interfund Transfer Proceeds"/>
    <n v="0"/>
    <n v="0"/>
    <n v="0"/>
    <n v="0"/>
    <n v="39606.69"/>
    <n v="-39606.69"/>
    <n v="0"/>
    <x v="93"/>
  </r>
  <r>
    <x v="1"/>
    <s v="-"/>
    <x v="96"/>
    <x v="9"/>
    <s v="31"/>
    <s v="301"/>
    <s v="302"/>
    <s v=""/>
    <s v="4875_165"/>
    <s v="Grant  Other Operating"/>
    <n v="0"/>
    <n v="419504"/>
    <n v="419504"/>
    <n v="0"/>
    <n v="0"/>
    <n v="419504"/>
    <n v="0"/>
    <x v="94"/>
  </r>
  <r>
    <x v="1"/>
    <s v="-"/>
    <x v="97"/>
    <x v="9"/>
    <s v="31"/>
    <s v="301"/>
    <s v="302"/>
    <s v="2012"/>
    <s v="4875_165"/>
    <s v="Grant  Other Operating"/>
    <n v="0"/>
    <n v="0"/>
    <n v="0"/>
    <n v="0"/>
    <n v="0"/>
    <n v="0"/>
    <n v="0"/>
    <x v="95"/>
  </r>
  <r>
    <x v="1"/>
    <s v="-"/>
    <x v="98"/>
    <x v="9"/>
    <s v="31"/>
    <s v="301"/>
    <s v="302"/>
    <s v="2013"/>
    <s v="4535"/>
    <s v="Misc Rev "/>
    <n v="0"/>
    <n v="0"/>
    <n v="0"/>
    <n v="0"/>
    <n v="0"/>
    <n v="0"/>
    <n v="0"/>
    <x v="96"/>
  </r>
  <r>
    <x v="1"/>
    <s v="-"/>
    <x v="98"/>
    <x v="9"/>
    <s v="31"/>
    <s v="301"/>
    <s v="302"/>
    <s v="2013"/>
    <s v="4875_165"/>
    <s v="Grant  Other Operating"/>
    <n v="29458"/>
    <n v="39588"/>
    <n v="69046"/>
    <n v="0"/>
    <n v="18396"/>
    <n v="50650"/>
    <n v="0"/>
    <x v="96"/>
  </r>
  <r>
    <x v="1"/>
    <s v="-"/>
    <x v="99"/>
    <x v="9"/>
    <s v="31"/>
    <s v="301"/>
    <s v="303"/>
    <s v=""/>
    <s v="4600_130"/>
    <s v="Fees For Services Miscellaneous"/>
    <n v="5980"/>
    <n v="0"/>
    <n v="5980"/>
    <n v="0"/>
    <n v="62500.02"/>
    <n v="-56520.02"/>
    <n v="17958.34"/>
    <x v="97"/>
  </r>
  <r>
    <x v="1"/>
    <s v="-"/>
    <x v="99"/>
    <x v="9"/>
    <s v="31"/>
    <s v="301"/>
    <s v="303"/>
    <s v=""/>
    <s v="4875_175"/>
    <s v="Grant  Miscellaneous"/>
    <n v="0"/>
    <n v="81200"/>
    <n v="81200"/>
    <n v="0"/>
    <n v="19733.349999999999"/>
    <n v="61466.65"/>
    <n v="9733.35"/>
    <x v="97"/>
  </r>
  <r>
    <x v="1"/>
    <s v="-"/>
    <x v="100"/>
    <x v="9"/>
    <s v="31"/>
    <s v="301"/>
    <s v="320"/>
    <s v=""/>
    <s v="4875_165"/>
    <s v="Grant  Other Operating"/>
    <n v="361273"/>
    <n v="94387"/>
    <n v="455660"/>
    <n v="0"/>
    <n v="269002.23999999999"/>
    <n v="186657.76"/>
    <n v="14885.46"/>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4.42"/>
    <n v="15995.58"/>
    <n v="1.07"/>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0"/>
    <n v="0"/>
    <n v="0"/>
    <n v="0"/>
    <n v="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127.73"/>
    <n v="1872.27"/>
    <n v="20.399999999999999"/>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1386.43"/>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14000000000000001"/>
    <n v="1099.8599999999999"/>
    <n v="0.02"/>
    <x v="119"/>
  </r>
  <r>
    <x v="1"/>
    <s v="-"/>
    <x v="121"/>
    <x v="9"/>
    <s v="31"/>
    <s v="305"/>
    <s v="315"/>
    <s v=""/>
    <s v="4875_165"/>
    <s v="Grant  Other Operating"/>
    <n v="323675"/>
    <n v="0"/>
    <n v="323675"/>
    <n v="0"/>
    <n v="57331.14"/>
    <n v="266343.86"/>
    <n v="26575.31"/>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46659.42"/>
    <n v="46660.58"/>
    <n v="7776.57"/>
    <x v="120"/>
  </r>
  <r>
    <x v="1"/>
    <s v="-"/>
    <x v="122"/>
    <x v="9"/>
    <s v="31"/>
    <s v="305"/>
    <s v="316"/>
    <s v=""/>
    <s v="4990"/>
    <s v="Interfund Transfer Proceeds"/>
    <n v="0"/>
    <n v="0"/>
    <n v="0"/>
    <n v="0"/>
    <n v="47425.81"/>
    <n v="-47425.81"/>
    <n v="1056.6300000000001"/>
    <x v="120"/>
  </r>
  <r>
    <x v="1"/>
    <s v="-"/>
    <x v="123"/>
    <x v="9"/>
    <s v="31"/>
    <s v="305"/>
    <s v="317"/>
    <s v=""/>
    <s v="4492"/>
    <s v="Program Income"/>
    <n v="10000"/>
    <n v="0"/>
    <n v="10000"/>
    <n v="0"/>
    <n v="4418"/>
    <n v="5582"/>
    <n v="0"/>
    <x v="121"/>
  </r>
  <r>
    <x v="1"/>
    <s v="-"/>
    <x v="123"/>
    <x v="9"/>
    <s v="31"/>
    <s v="305"/>
    <s v="317"/>
    <s v=""/>
    <s v="4875_110"/>
    <s v="Grant  General Government Operating"/>
    <n v="1209450"/>
    <n v="0"/>
    <n v="1209450"/>
    <n v="0"/>
    <n v="476762.21"/>
    <n v="732687.79"/>
    <n v="118040.48"/>
    <x v="121"/>
  </r>
  <r>
    <x v="1"/>
    <s v="-"/>
    <x v="124"/>
    <x v="9"/>
    <s v="31"/>
    <s v="315"/>
    <s v="360"/>
    <s v=""/>
    <s v="4875_140"/>
    <s v="Grant  State Operating"/>
    <n v="299150"/>
    <n v="0"/>
    <n v="299150"/>
    <n v="0"/>
    <n v="0"/>
    <n v="299150"/>
    <n v="0"/>
    <x v="122"/>
  </r>
  <r>
    <x v="1"/>
    <s v="-"/>
    <x v="124"/>
    <x v="9"/>
    <s v="31"/>
    <s v="315"/>
    <s v="360"/>
    <s v=""/>
    <s v="4875_165"/>
    <s v="Grant  Other Operating"/>
    <n v="7500"/>
    <n v="0"/>
    <n v="7500"/>
    <n v="0"/>
    <n v="0"/>
    <n v="7500"/>
    <n v="0"/>
    <x v="122"/>
  </r>
  <r>
    <x v="1"/>
    <s v="-"/>
    <x v="125"/>
    <x v="9"/>
    <s v="31"/>
    <s v="315"/>
    <s v="361"/>
    <s v=""/>
    <s v="4600_105"/>
    <s v="Fees For Services Public Safety"/>
    <n v="0"/>
    <n v="0"/>
    <n v="0"/>
    <n v="0"/>
    <n v="14134.71"/>
    <n v="-14134.71"/>
    <n v="1500"/>
    <x v="123"/>
  </r>
  <r>
    <x v="1"/>
    <s v="-"/>
    <x v="125"/>
    <x v="9"/>
    <s v="31"/>
    <s v="315"/>
    <s v="361"/>
    <s v=""/>
    <s v="4950"/>
    <s v="Donations"/>
    <n v="22500"/>
    <n v="0"/>
    <n v="22500"/>
    <n v="0"/>
    <n v="5879.11"/>
    <n v="16620.89"/>
    <n v="792.5"/>
    <x v="123"/>
  </r>
  <r>
    <x v="1"/>
    <s v="-"/>
    <x v="126"/>
    <x v="9"/>
    <s v="31"/>
    <s v="315"/>
    <s v="362"/>
    <s v=""/>
    <s v="4875_165"/>
    <s v="Grant  Other Operating"/>
    <n v="117000"/>
    <n v="0"/>
    <n v="117000"/>
    <n v="0"/>
    <n v="27987.05"/>
    <n v="89012.95"/>
    <n v="0"/>
    <x v="124"/>
  </r>
  <r>
    <x v="1"/>
    <s v="-"/>
    <x v="127"/>
    <x v="9"/>
    <s v="31"/>
    <s v="315"/>
    <s v="363"/>
    <s v=""/>
    <s v="4875_165"/>
    <s v="Grant  Other Operating"/>
    <n v="0"/>
    <n v="12500"/>
    <n v="12500"/>
    <n v="0"/>
    <n v="0"/>
    <n v="12500"/>
    <n v="0"/>
    <x v="125"/>
  </r>
  <r>
    <x v="1"/>
    <s v="-"/>
    <x v="128"/>
    <x v="9"/>
    <s v="31"/>
    <s v="315"/>
    <s v="364"/>
    <s v=""/>
    <s v="4875_165"/>
    <s v="Grant  Other Operating"/>
    <n v="22000"/>
    <n v="0"/>
    <n v="22000"/>
    <n v="0"/>
    <n v="0"/>
    <n v="22000"/>
    <n v="0"/>
    <x v="126"/>
  </r>
  <r>
    <x v="1"/>
    <s v="-"/>
    <x v="129"/>
    <x v="9"/>
    <s v="31"/>
    <s v="315"/>
    <s v="365"/>
    <s v=""/>
    <s v="4600_130"/>
    <s v="Fees For Services Miscellaneous"/>
    <n v="0"/>
    <n v="0"/>
    <n v="0"/>
    <n v="0"/>
    <n v="1147.8"/>
    <n v="-1147.8"/>
    <n v="0"/>
    <x v="127"/>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0"/>
    <n v="5019"/>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0"/>
    <n v="42108"/>
    <n v="0"/>
    <x v="132"/>
  </r>
  <r>
    <x v="1"/>
    <s v="-"/>
    <x v="136"/>
    <x v="9"/>
    <s v="31"/>
    <s v="330"/>
    <s v=""/>
    <s v=""/>
    <s v="4990"/>
    <s v="Interfund Transfer Proceeds"/>
    <n v="0"/>
    <n v="0"/>
    <n v="0"/>
    <n v="0"/>
    <n v="8750"/>
    <n v="-8750"/>
    <n v="0"/>
    <x v="134"/>
  </r>
  <r>
    <x v="1"/>
    <s v="-"/>
    <x v="137"/>
    <x v="9"/>
    <s v="31"/>
    <s v="330"/>
    <s v="340"/>
    <s v=""/>
    <s v="4875_175"/>
    <s v="Grant  Miscellaneous"/>
    <n v="0"/>
    <n v="39407"/>
    <n v="39407"/>
    <n v="0"/>
    <n v="39407"/>
    <n v="0"/>
    <n v="15000"/>
    <x v="135"/>
  </r>
  <r>
    <x v="1"/>
    <s v="-"/>
    <x v="137"/>
    <x v="9"/>
    <s v="31"/>
    <s v="330"/>
    <s v="340"/>
    <s v=""/>
    <s v="4950"/>
    <s v="Donations"/>
    <n v="0"/>
    <n v="6750"/>
    <n v="6750"/>
    <n v="0"/>
    <n v="6750"/>
    <n v="0"/>
    <n v="0"/>
    <x v="135"/>
  </r>
  <r>
    <x v="1"/>
    <s v="-"/>
    <x v="137"/>
    <x v="9"/>
    <s v="31"/>
    <s v="330"/>
    <s v="340"/>
    <s v=""/>
    <s v="4990"/>
    <s v="Interfund Transfer Proceeds"/>
    <n v="0"/>
    <n v="39603"/>
    <n v="39603"/>
    <n v="0"/>
    <n v="0"/>
    <n v="39603"/>
    <n v="0"/>
    <x v="135"/>
  </r>
  <r>
    <x v="1"/>
    <s v="-"/>
    <x v="138"/>
    <x v="9"/>
    <s v="31"/>
    <s v="330"/>
    <s v="342"/>
    <s v=""/>
    <s v="4875_155"/>
    <s v="Grant  Municipal Government "/>
    <n v="100000"/>
    <n v="0"/>
    <n v="100000"/>
    <n v="0"/>
    <n v="0"/>
    <n v="100000"/>
    <n v="0"/>
    <x v="136"/>
  </r>
  <r>
    <x v="1"/>
    <s v="-"/>
    <x v="139"/>
    <x v="9"/>
    <s v="31"/>
    <s v="330"/>
    <s v="343"/>
    <s v=""/>
    <s v="4875_175"/>
    <s v="Grant  Miscellaneous"/>
    <n v="5316"/>
    <n v="31549"/>
    <n v="36865"/>
    <n v="0"/>
    <n v="2351.27"/>
    <n v="34513.730000000003"/>
    <n v="0"/>
    <x v="137"/>
  </r>
  <r>
    <x v="1"/>
    <s v="-"/>
    <x v="140"/>
    <x v="9"/>
    <s v="31"/>
    <s v="330"/>
    <s v="344"/>
    <s v=""/>
    <s v="4700"/>
    <s v="Interest / Investment  Income "/>
    <n v="0"/>
    <n v="0"/>
    <n v="0"/>
    <n v="0"/>
    <n v="47.08"/>
    <n v="-47.08"/>
    <n v="7.46"/>
    <x v="138"/>
  </r>
  <r>
    <x v="1"/>
    <s v="-"/>
    <x v="140"/>
    <x v="9"/>
    <s v="31"/>
    <s v="330"/>
    <s v="344"/>
    <s v=""/>
    <s v="4936"/>
    <s v="Loan Repayment Proceeds"/>
    <n v="0"/>
    <n v="0"/>
    <n v="0"/>
    <n v="0"/>
    <n v="0"/>
    <n v="0"/>
    <n v="0"/>
    <x v="138"/>
  </r>
  <r>
    <x v="1"/>
    <s v="-"/>
    <x v="141"/>
    <x v="9"/>
    <s v="31"/>
    <s v="330"/>
    <s v="345"/>
    <s v=""/>
    <s v="4875_165"/>
    <s v="Grant  Other Operating"/>
    <n v="0"/>
    <n v="5635"/>
    <n v="5635"/>
    <n v="0"/>
    <n v="0"/>
    <n v="5635"/>
    <n v="0"/>
    <x v="139"/>
  </r>
  <r>
    <x v="1"/>
    <s v="-"/>
    <x v="143"/>
    <x v="10"/>
    <s v="35"/>
    <s v="000"/>
    <s v=""/>
    <s v=""/>
    <s v="4247"/>
    <s v="Fees and Permits"/>
    <n v="104800"/>
    <n v="0"/>
    <n v="104800"/>
    <n v="0"/>
    <n v="31110"/>
    <n v="73690"/>
    <n v="2650"/>
    <x v="141"/>
  </r>
  <r>
    <x v="1"/>
    <s v="-"/>
    <x v="143"/>
    <x v="10"/>
    <s v="35"/>
    <s v="000"/>
    <s v=""/>
    <s v=""/>
    <s v="4440"/>
    <s v="Taxi Fees"/>
    <n v="54000"/>
    <n v="0"/>
    <n v="54000"/>
    <n v="0"/>
    <n v="0"/>
    <n v="54000"/>
    <n v="0"/>
    <x v="141"/>
  </r>
  <r>
    <x v="1"/>
    <s v="-"/>
    <x v="143"/>
    <x v="10"/>
    <s v="35"/>
    <s v="000"/>
    <s v=""/>
    <s v=""/>
    <s v="4480"/>
    <s v="PFC Revenue"/>
    <n v="2397178"/>
    <n v="0"/>
    <n v="2397178"/>
    <n v="0"/>
    <n v="1165246.54"/>
    <n v="1231931.46"/>
    <n v="150497.88"/>
    <x v="141"/>
  </r>
  <r>
    <x v="1"/>
    <s v="-"/>
    <x v="143"/>
    <x v="10"/>
    <s v="35"/>
    <s v="000"/>
    <s v=""/>
    <s v=""/>
    <s v="4535"/>
    <s v="Misc Rev "/>
    <n v="2500"/>
    <n v="0"/>
    <n v="2500"/>
    <n v="0"/>
    <n v="1349.75"/>
    <n v="1150.25"/>
    <n v="200"/>
    <x v="141"/>
  </r>
  <r>
    <x v="1"/>
    <s v="-"/>
    <x v="143"/>
    <x v="10"/>
    <s v="35"/>
    <s v="000"/>
    <s v=""/>
    <s v=""/>
    <s v="4700"/>
    <s v="Interest / Investment  Income "/>
    <n v="6000"/>
    <n v="0"/>
    <n v="6000"/>
    <n v="0"/>
    <n v="5094.25"/>
    <n v="905.75"/>
    <n v="852.53"/>
    <x v="141"/>
  </r>
  <r>
    <x v="1"/>
    <s v="-"/>
    <x v="143"/>
    <x v="10"/>
    <s v="35"/>
    <s v="000"/>
    <s v=""/>
    <s v=""/>
    <s v="4702"/>
    <s v="Interest Income PFC"/>
    <n v="5000"/>
    <n v="0"/>
    <n v="5000"/>
    <n v="0"/>
    <n v="2180.1999999999998"/>
    <n v="2819.8"/>
    <n v="340.23"/>
    <x v="141"/>
  </r>
  <r>
    <x v="1"/>
    <s v="-"/>
    <x v="143"/>
    <x v="10"/>
    <s v="35"/>
    <s v="000"/>
    <s v=""/>
    <s v=""/>
    <s v="4850"/>
    <s v="Cash Over "/>
    <n v="0"/>
    <n v="0"/>
    <n v="0"/>
    <n v="0"/>
    <n v="265.02999999999997"/>
    <n v="-265.02999999999997"/>
    <n v="42.76"/>
    <x v="141"/>
  </r>
  <r>
    <x v="1"/>
    <s v="-"/>
    <x v="145"/>
    <x v="10"/>
    <s v="35"/>
    <s v="430"/>
    <s v=""/>
    <s v=""/>
    <s v="4440"/>
    <s v="Taxi Fees"/>
    <n v="0"/>
    <n v="0"/>
    <n v="0"/>
    <n v="0"/>
    <n v="81325"/>
    <n v="-81325"/>
    <n v="2385"/>
    <x v="143"/>
  </r>
  <r>
    <x v="1"/>
    <s v="-"/>
    <x v="145"/>
    <x v="10"/>
    <s v="35"/>
    <s v="430"/>
    <s v=""/>
    <s v=""/>
    <s v="4445"/>
    <s v="Terminal Rent - Exclusive"/>
    <n v="1009020"/>
    <n v="0"/>
    <n v="1009020"/>
    <n v="0"/>
    <n v="545659.98"/>
    <n v="463360.02"/>
    <n v="73883.33"/>
    <x v="143"/>
  </r>
  <r>
    <x v="1"/>
    <s v="-"/>
    <x v="145"/>
    <x v="10"/>
    <s v="35"/>
    <s v="430"/>
    <s v=""/>
    <s v=""/>
    <s v="4450"/>
    <s v="Terminal Rent - Commonuse"/>
    <n v="1369752"/>
    <n v="0"/>
    <n v="1369752"/>
    <n v="0"/>
    <n v="626897.57999999996"/>
    <n v="742854.42"/>
    <n v="104852"/>
    <x v="143"/>
  </r>
  <r>
    <x v="1"/>
    <s v="-"/>
    <x v="145"/>
    <x v="10"/>
    <s v="35"/>
    <s v="430"/>
    <s v=""/>
    <s v=""/>
    <s v="4455"/>
    <s v="Terminal Concessions Airport"/>
    <n v="500049"/>
    <n v="0"/>
    <n v="500049"/>
    <n v="0"/>
    <n v="301539.21999999997"/>
    <n v="198509.78"/>
    <n v="48660.68"/>
    <x v="143"/>
  </r>
  <r>
    <x v="1"/>
    <s v="-"/>
    <x v="145"/>
    <x v="10"/>
    <s v="35"/>
    <s v="430"/>
    <s v=""/>
    <s v=""/>
    <s v="4460"/>
    <s v="Rental Car Concessions"/>
    <n v="1744573"/>
    <n v="0"/>
    <n v="1744573"/>
    <n v="0"/>
    <n v="1220193.52"/>
    <n v="524379.48"/>
    <n v="146155.41"/>
    <x v="143"/>
  </r>
  <r>
    <x v="1"/>
    <s v="-"/>
    <x v="145"/>
    <x v="10"/>
    <s v="35"/>
    <s v="430"/>
    <s v=""/>
    <s v=""/>
    <s v="4505"/>
    <s v="Terminal Non Airline"/>
    <n v="550370"/>
    <n v="0"/>
    <n v="550370"/>
    <n v="0"/>
    <n v="274329.19"/>
    <n v="276040.81"/>
    <n v="42561.94"/>
    <x v="143"/>
  </r>
  <r>
    <x v="1"/>
    <s v="-"/>
    <x v="145"/>
    <x v="10"/>
    <s v="35"/>
    <s v="430"/>
    <s v=""/>
    <s v=""/>
    <s v="4703"/>
    <s v="Restricted Interest Income"/>
    <n v="0"/>
    <n v="0"/>
    <n v="0"/>
    <n v="0"/>
    <n v="6251.9"/>
    <n v="-6251.9"/>
    <n v="2518.19"/>
    <x v="143"/>
  </r>
  <r>
    <x v="1"/>
    <s v="-"/>
    <x v="145"/>
    <x v="10"/>
    <s v="35"/>
    <s v="430"/>
    <s v=""/>
    <s v=""/>
    <s v="4705"/>
    <s v="Unrealzd Gain/Loss-Invest"/>
    <n v="0"/>
    <n v="0"/>
    <n v="0"/>
    <n v="0"/>
    <n v="-21158.37"/>
    <n v="21158.37"/>
    <n v="-17120"/>
    <x v="143"/>
  </r>
  <r>
    <x v="1"/>
    <s v="-"/>
    <x v="145"/>
    <x v="10"/>
    <s v="35"/>
    <s v="430"/>
    <s v=""/>
    <s v=""/>
    <s v="4875_100"/>
    <s v="Grant  Federal Operating Direct"/>
    <n v="164250"/>
    <n v="0"/>
    <n v="164250"/>
    <n v="0"/>
    <n v="82125"/>
    <n v="82125"/>
    <n v="13687.5"/>
    <x v="143"/>
  </r>
  <r>
    <x v="1"/>
    <s v="-"/>
    <x v="146"/>
    <x v="10"/>
    <s v="35"/>
    <s v="431"/>
    <s v=""/>
    <s v=""/>
    <s v="4390"/>
    <s v="Concessions"/>
    <n v="0"/>
    <n v="0"/>
    <n v="0"/>
    <n v="0"/>
    <n v="110165.4"/>
    <n v="-110165.4"/>
    <n v="18210.03"/>
    <x v="144"/>
  </r>
  <r>
    <x v="1"/>
    <s v="-"/>
    <x v="146"/>
    <x v="10"/>
    <s v="35"/>
    <s v="431"/>
    <s v=""/>
    <s v=""/>
    <s v="4465"/>
    <s v="Rent Grounds"/>
    <n v="168389"/>
    <n v="0"/>
    <n v="168389"/>
    <n v="0"/>
    <n v="55096.12"/>
    <n v="113292.88"/>
    <n v="9024.74"/>
    <x v="144"/>
  </r>
  <r>
    <x v="1"/>
    <s v="-"/>
    <x v="146"/>
    <x v="10"/>
    <s v="35"/>
    <s v="431"/>
    <s v=""/>
    <s v=""/>
    <s v="4470"/>
    <s v="Rent Buildings"/>
    <n v="8030"/>
    <n v="0"/>
    <n v="8030"/>
    <n v="0"/>
    <n v="17425.87"/>
    <n v="-9395.8700000000008"/>
    <n v="2489.41"/>
    <x v="144"/>
  </r>
  <r>
    <x v="1"/>
    <s v="-"/>
    <x v="146"/>
    <x v="10"/>
    <s v="35"/>
    <s v="431"/>
    <s v=""/>
    <s v=""/>
    <s v="4475"/>
    <s v="Landing Fees"/>
    <n v="1261750"/>
    <n v="0"/>
    <n v="1261750"/>
    <n v="0"/>
    <n v="675433.69"/>
    <n v="586316.31000000006"/>
    <n v="101527.49"/>
    <x v="144"/>
  </r>
  <r>
    <x v="1"/>
    <s v="-"/>
    <x v="146"/>
    <x v="10"/>
    <s v="35"/>
    <s v="431"/>
    <s v=""/>
    <s v=""/>
    <s v="4500"/>
    <s v="Airport Apron Fees"/>
    <n v="238000"/>
    <n v="0"/>
    <n v="238000"/>
    <n v="0"/>
    <n v="124307.62"/>
    <n v="113692.38"/>
    <n v="18644.8"/>
    <x v="144"/>
  </r>
  <r>
    <x v="1"/>
    <s v="-"/>
    <x v="146"/>
    <x v="10"/>
    <s v="35"/>
    <s v="431"/>
    <s v=""/>
    <s v=""/>
    <s v="4875_100"/>
    <s v="Grant  Federal Operating Direct"/>
    <n v="0"/>
    <n v="0"/>
    <n v="0"/>
    <n v="0"/>
    <n v="0"/>
    <n v="0"/>
    <n v="0"/>
    <x v="144"/>
  </r>
  <r>
    <x v="1"/>
    <s v="-"/>
    <x v="146"/>
    <x v="10"/>
    <s v="35"/>
    <s v="431"/>
    <s v=""/>
    <s v=""/>
    <s v="4875_135"/>
    <s v="Grant  State Capital "/>
    <n v="0"/>
    <n v="0"/>
    <n v="0"/>
    <n v="0"/>
    <n v="0"/>
    <n v="0"/>
    <n v="0"/>
    <x v="144"/>
  </r>
  <r>
    <x v="1"/>
    <s v="-"/>
    <x v="146"/>
    <x v="10"/>
    <s v="35"/>
    <s v="431"/>
    <s v=""/>
    <s v=""/>
    <s v="4900_105"/>
    <s v="Participant Charges Spec Rev/Enterprise Retire (B)"/>
    <n v="0"/>
    <n v="0"/>
    <n v="0"/>
    <n v="0"/>
    <n v="0.01"/>
    <n v="-0.01"/>
    <n v="0"/>
    <x v="144"/>
  </r>
  <r>
    <x v="1"/>
    <s v="-"/>
    <x v="146"/>
    <x v="10"/>
    <s v="35"/>
    <s v="431"/>
    <s v=""/>
    <s v=""/>
    <s v="4961"/>
    <s v="Property Tax Reimbursement - Airport"/>
    <n v="48891"/>
    <n v="0"/>
    <n v="48891"/>
    <n v="0"/>
    <n v="13358.24"/>
    <n v="35532.76"/>
    <n v="0"/>
    <x v="144"/>
  </r>
  <r>
    <x v="1"/>
    <s v="-"/>
    <x v="147"/>
    <x v="10"/>
    <s v="35"/>
    <s v="432"/>
    <s v=""/>
    <s v=""/>
    <s v="4390_100"/>
    <s v="Concessions Taxable"/>
    <n v="150000"/>
    <n v="0"/>
    <n v="150000"/>
    <n v="0"/>
    <n v="0"/>
    <n v="150000"/>
    <n v="0"/>
    <x v="145"/>
  </r>
  <r>
    <x v="1"/>
    <s v="-"/>
    <x v="147"/>
    <x v="10"/>
    <s v="35"/>
    <s v="432"/>
    <s v=""/>
    <s v=""/>
    <s v="4465"/>
    <s v="Rent Grounds"/>
    <n v="242781"/>
    <n v="0"/>
    <n v="242781"/>
    <n v="0"/>
    <n v="70047.63"/>
    <n v="172733.37"/>
    <n v="11714.19"/>
    <x v="145"/>
  </r>
  <r>
    <x v="1"/>
    <s v="-"/>
    <x v="147"/>
    <x v="10"/>
    <s v="35"/>
    <s v="432"/>
    <s v=""/>
    <s v=""/>
    <s v="4470"/>
    <s v="Rent Buildings"/>
    <n v="897946"/>
    <n v="0"/>
    <n v="897946"/>
    <n v="0"/>
    <n v="483498"/>
    <n v="414448"/>
    <n v="80333"/>
    <x v="145"/>
  </r>
  <r>
    <x v="1"/>
    <s v="-"/>
    <x v="147"/>
    <x v="10"/>
    <s v="35"/>
    <s v="432"/>
    <s v=""/>
    <s v=""/>
    <s v="4700"/>
    <s v="Interest / Investment  Income "/>
    <n v="0"/>
    <n v="0"/>
    <n v="0"/>
    <n v="0"/>
    <n v="14831.45"/>
    <n v="-14831.45"/>
    <n v="2438.8200000000002"/>
    <x v="145"/>
  </r>
  <r>
    <x v="1"/>
    <s v="-"/>
    <x v="147"/>
    <x v="10"/>
    <s v="35"/>
    <s v="432"/>
    <s v=""/>
    <s v=""/>
    <s v="4961"/>
    <s v="Property Tax Reimbursement - Airport"/>
    <n v="314077"/>
    <n v="0"/>
    <n v="314077"/>
    <n v="0"/>
    <n v="241736.04"/>
    <n v="72340.960000000006"/>
    <n v="0"/>
    <x v="145"/>
  </r>
  <r>
    <x v="1"/>
    <s v="-"/>
    <x v="148"/>
    <x v="10"/>
    <s v="35"/>
    <s v="433"/>
    <s v="600"/>
    <s v=""/>
    <s v="4295"/>
    <s v="Parking Fees"/>
    <n v="7100000"/>
    <n v="0"/>
    <n v="7100000"/>
    <n v="0"/>
    <n v="3444391.65"/>
    <n v="3655608.35"/>
    <n v="518214.91"/>
    <x v="146"/>
  </r>
  <r>
    <x v="1"/>
    <s v="-"/>
    <x v="148"/>
    <x v="10"/>
    <s v="35"/>
    <s v="433"/>
    <s v="600"/>
    <s v=""/>
    <s v="4703"/>
    <s v="Restricted Interest Income"/>
    <n v="0"/>
    <n v="0"/>
    <n v="0"/>
    <n v="0"/>
    <n v="0"/>
    <n v="0"/>
    <n v="0"/>
    <x v="146"/>
  </r>
  <r>
    <x v="1"/>
    <s v="-"/>
    <x v="149"/>
    <x v="10"/>
    <s v="35"/>
    <s v="433"/>
    <s v="601"/>
    <s v=""/>
    <s v="4295"/>
    <s v="Parking Fees"/>
    <n v="0"/>
    <n v="0"/>
    <n v="0"/>
    <n v="0"/>
    <n v="0"/>
    <n v="0"/>
    <n v="0"/>
    <x v="147"/>
  </r>
  <r>
    <x v="1"/>
    <s v="-"/>
    <x v="150"/>
    <x v="10"/>
    <s v="35"/>
    <s v="434"/>
    <s v=""/>
    <s v=""/>
    <s v="4275"/>
    <s v="Rent &amp; Lease"/>
    <n v="0"/>
    <n v="0"/>
    <n v="0"/>
    <n v="0"/>
    <n v="0"/>
    <n v="0"/>
    <n v="0"/>
    <x v="148"/>
  </r>
  <r>
    <x v="1"/>
    <s v="-"/>
    <x v="150"/>
    <x v="10"/>
    <s v="35"/>
    <s v="434"/>
    <s v=""/>
    <s v=""/>
    <s v="4460"/>
    <s v="Rental Car Concessions"/>
    <n v="70193"/>
    <n v="0"/>
    <n v="70193"/>
    <n v="0"/>
    <n v="0"/>
    <n v="70193"/>
    <n v="0"/>
    <x v="148"/>
  </r>
  <r>
    <x v="1"/>
    <s v="-"/>
    <x v="150"/>
    <x v="10"/>
    <s v="35"/>
    <s v="434"/>
    <s v=""/>
    <s v=""/>
    <s v="4465"/>
    <s v="Rent Grounds"/>
    <n v="0"/>
    <n v="0"/>
    <n v="0"/>
    <n v="0"/>
    <n v="13200"/>
    <n v="-13200"/>
    <n v="0"/>
    <x v="148"/>
  </r>
  <r>
    <x v="1"/>
    <s v="-"/>
    <x v="150"/>
    <x v="10"/>
    <s v="35"/>
    <s v="434"/>
    <s v=""/>
    <s v=""/>
    <s v="4470"/>
    <s v="Rent Buildings"/>
    <n v="191400"/>
    <n v="0"/>
    <n v="191400"/>
    <n v="0"/>
    <n v="115638.92"/>
    <n v="75761.08"/>
    <n v="19328.72"/>
    <x v="148"/>
  </r>
  <r>
    <x v="1"/>
    <s v="-"/>
    <x v="150"/>
    <x v="10"/>
    <s v="35"/>
    <s v="434"/>
    <s v=""/>
    <s v=""/>
    <s v="4875_125"/>
    <s v="Grant  Federal Capital  Direct"/>
    <n v="0"/>
    <n v="0"/>
    <n v="0"/>
    <n v="0"/>
    <n v="0"/>
    <n v="0"/>
    <n v="0"/>
    <x v="148"/>
  </r>
  <r>
    <x v="1"/>
    <s v="-"/>
    <x v="150"/>
    <x v="10"/>
    <s v="35"/>
    <s v="434"/>
    <s v=""/>
    <s v=""/>
    <s v="4875_135"/>
    <s v="Grant  State Capital "/>
    <n v="0"/>
    <n v="0"/>
    <n v="0"/>
    <n v="0"/>
    <n v="0"/>
    <n v="0"/>
    <n v="0"/>
    <x v="148"/>
  </r>
  <r>
    <x v="1"/>
    <s v="-"/>
    <x v="151"/>
    <x v="11"/>
    <s v="35"/>
    <s v="700"/>
    <s v=""/>
    <s v=""/>
    <s v="4875_000"/>
    <s v="Grant  Proceeds"/>
    <n v="697558"/>
    <n v="0"/>
    <n v="697558"/>
    <n v="0"/>
    <n v="0"/>
    <n v="697558"/>
    <n v="0"/>
    <x v="149"/>
  </r>
  <r>
    <x v="1"/>
    <s v="-"/>
    <x v="151"/>
    <x v="11"/>
    <s v="35"/>
    <s v="700"/>
    <s v=""/>
    <s v=""/>
    <s v="4875_125"/>
    <s v="Grant  Federal Capital  Direct"/>
    <n v="0"/>
    <n v="0"/>
    <n v="0"/>
    <n v="0"/>
    <n v="0"/>
    <n v="0"/>
    <n v="0"/>
    <x v="149"/>
  </r>
  <r>
    <x v="1"/>
    <s v="-"/>
    <x v="151"/>
    <x v="11"/>
    <s v="35"/>
    <s v="700"/>
    <s v=""/>
    <s v=""/>
    <s v="4875_135"/>
    <s v="Grant  State Capital "/>
    <n v="0"/>
    <n v="0"/>
    <n v="0"/>
    <n v="0"/>
    <n v="0"/>
    <n v="0"/>
    <n v="0"/>
    <x v="149"/>
  </r>
  <r>
    <x v="1"/>
    <s v="-"/>
    <x v="152"/>
    <x v="12"/>
    <s v="35"/>
    <s v="700"/>
    <s v=""/>
    <s v=""/>
    <s v="4875_000"/>
    <s v="Grant  Proceeds"/>
    <n v="582372"/>
    <n v="0"/>
    <n v="582372"/>
    <n v="0"/>
    <n v="0"/>
    <n v="582372"/>
    <n v="0"/>
    <x v="149"/>
  </r>
  <r>
    <x v="1"/>
    <s v="-"/>
    <x v="152"/>
    <x v="12"/>
    <s v="35"/>
    <s v="700"/>
    <s v=""/>
    <s v=""/>
    <s v="4875_125"/>
    <s v="Grant  Federal Capital  Direct"/>
    <n v="0"/>
    <n v="0"/>
    <n v="0"/>
    <n v="0"/>
    <n v="0"/>
    <n v="0"/>
    <n v="0"/>
    <x v="149"/>
  </r>
  <r>
    <x v="1"/>
    <s v="-"/>
    <x v="152"/>
    <x v="12"/>
    <s v="35"/>
    <s v="700"/>
    <s v=""/>
    <s v=""/>
    <s v="4875_135"/>
    <s v="Grant  State Capital "/>
    <n v="0"/>
    <n v="0"/>
    <n v="0"/>
    <n v="0"/>
    <n v="0"/>
    <n v="0"/>
    <n v="0"/>
    <x v="149"/>
  </r>
  <r>
    <x v="1"/>
    <s v="-"/>
    <x v="153"/>
    <x v="13"/>
    <s v="35"/>
    <s v="700"/>
    <s v=""/>
    <s v=""/>
    <s v="4875_000"/>
    <s v="Grant  Proceeds"/>
    <n v="4000"/>
    <n v="0"/>
    <n v="4000"/>
    <n v="0"/>
    <n v="0"/>
    <n v="4000"/>
    <n v="0"/>
    <x v="149"/>
  </r>
  <r>
    <x v="1"/>
    <s v="-"/>
    <x v="153"/>
    <x v="13"/>
    <s v="35"/>
    <s v="700"/>
    <s v=""/>
    <s v=""/>
    <s v="4875_125"/>
    <s v="Grant  Federal Capital  Direct"/>
    <n v="0"/>
    <n v="0"/>
    <n v="0"/>
    <n v="0"/>
    <n v="0"/>
    <n v="0"/>
    <n v="0"/>
    <x v="149"/>
  </r>
  <r>
    <x v="1"/>
    <s v="-"/>
    <x v="153"/>
    <x v="13"/>
    <s v="35"/>
    <s v="700"/>
    <s v=""/>
    <s v=""/>
    <s v="4875_135"/>
    <s v="Grant  State Capital "/>
    <n v="0"/>
    <n v="0"/>
    <n v="0"/>
    <n v="0"/>
    <n v="0"/>
    <n v="0"/>
    <n v="0"/>
    <x v="149"/>
  </r>
  <r>
    <x v="1"/>
    <s v="-"/>
    <x v="154"/>
    <x v="14"/>
    <s v="35"/>
    <s v="700"/>
    <s v=""/>
    <s v=""/>
    <s v="4875_000"/>
    <s v="Grant  Proceeds"/>
    <n v="729261"/>
    <n v="0"/>
    <n v="729261"/>
    <n v="0"/>
    <n v="0"/>
    <n v="729261"/>
    <n v="0"/>
    <x v="149"/>
  </r>
  <r>
    <x v="1"/>
    <s v="-"/>
    <x v="154"/>
    <x v="14"/>
    <s v="35"/>
    <s v="700"/>
    <s v=""/>
    <s v=""/>
    <s v="4875_125"/>
    <s v="Grant  Federal Capital  Direct"/>
    <n v="0"/>
    <n v="0"/>
    <n v="0"/>
    <n v="0"/>
    <n v="0"/>
    <n v="0"/>
    <n v="0"/>
    <x v="149"/>
  </r>
  <r>
    <x v="1"/>
    <s v="-"/>
    <x v="154"/>
    <x v="14"/>
    <s v="35"/>
    <s v="700"/>
    <s v=""/>
    <s v=""/>
    <s v="4875_135"/>
    <s v="Grant  State Capital "/>
    <n v="0"/>
    <n v="0"/>
    <n v="0"/>
    <n v="0"/>
    <n v="0"/>
    <n v="0"/>
    <n v="0"/>
    <x v="149"/>
  </r>
  <r>
    <x v="1"/>
    <s v="-"/>
    <x v="155"/>
    <x v="15"/>
    <s v="35"/>
    <s v="700"/>
    <s v=""/>
    <s v=""/>
    <s v="4875_000"/>
    <s v="Grant  Proceeds"/>
    <n v="918852"/>
    <n v="0"/>
    <n v="918852"/>
    <n v="0"/>
    <n v="0"/>
    <n v="918852"/>
    <n v="0"/>
    <x v="149"/>
  </r>
  <r>
    <x v="1"/>
    <s v="-"/>
    <x v="155"/>
    <x v="15"/>
    <s v="35"/>
    <s v="700"/>
    <s v=""/>
    <s v=""/>
    <s v="4875_125"/>
    <s v="Grant  Federal Capital  Direct"/>
    <n v="0"/>
    <n v="0"/>
    <n v="0"/>
    <n v="0"/>
    <n v="0"/>
    <n v="0"/>
    <n v="0"/>
    <x v="149"/>
  </r>
  <r>
    <x v="1"/>
    <s v="-"/>
    <x v="155"/>
    <x v="15"/>
    <s v="35"/>
    <s v="700"/>
    <s v=""/>
    <s v=""/>
    <s v="4875_135"/>
    <s v="Grant  State Capital "/>
    <n v="0"/>
    <n v="0"/>
    <n v="0"/>
    <n v="0"/>
    <n v="0"/>
    <n v="0"/>
    <n v="0"/>
    <x v="149"/>
  </r>
  <r>
    <x v="1"/>
    <s v="-"/>
    <x v="198"/>
    <x v="40"/>
    <s v="35"/>
    <s v="700"/>
    <s v=""/>
    <s v=""/>
    <s v="4875_125"/>
    <s v="Grant  Federal Capital  Direct"/>
    <n v="0"/>
    <n v="0"/>
    <n v="0"/>
    <n v="0"/>
    <n v="0"/>
    <n v="0"/>
    <n v="0"/>
    <x v="149"/>
  </r>
  <r>
    <x v="1"/>
    <s v="-"/>
    <x v="198"/>
    <x v="40"/>
    <s v="35"/>
    <s v="700"/>
    <s v=""/>
    <s v=""/>
    <s v="4875_135"/>
    <s v="Grant  State Capital "/>
    <n v="0"/>
    <n v="0"/>
    <n v="0"/>
    <n v="0"/>
    <n v="0"/>
    <n v="0"/>
    <n v="0"/>
    <x v="149"/>
  </r>
  <r>
    <x v="1"/>
    <s v="-"/>
    <x v="156"/>
    <x v="16"/>
    <s v="35"/>
    <s v="700"/>
    <s v=""/>
    <s v=""/>
    <s v="4875_000"/>
    <s v="Grant  Proceeds"/>
    <n v="468395"/>
    <n v="0"/>
    <n v="468395"/>
    <n v="0"/>
    <n v="0"/>
    <n v="468395"/>
    <n v="0"/>
    <x v="149"/>
  </r>
  <r>
    <x v="1"/>
    <s v="-"/>
    <x v="156"/>
    <x v="16"/>
    <s v="35"/>
    <s v="700"/>
    <s v=""/>
    <s v=""/>
    <s v="4875_125"/>
    <s v="Grant  Federal Capital  Direct"/>
    <n v="0"/>
    <n v="0"/>
    <n v="0"/>
    <n v="0"/>
    <n v="0"/>
    <n v="0"/>
    <n v="0"/>
    <x v="149"/>
  </r>
  <r>
    <x v="1"/>
    <s v="-"/>
    <x v="156"/>
    <x v="16"/>
    <s v="35"/>
    <s v="700"/>
    <s v=""/>
    <s v=""/>
    <s v="4875_135"/>
    <s v="Grant  State Capital "/>
    <n v="0"/>
    <n v="0"/>
    <n v="0"/>
    <n v="0"/>
    <n v="0"/>
    <n v="0"/>
    <n v="0"/>
    <x v="149"/>
  </r>
  <r>
    <x v="1"/>
    <s v="-"/>
    <x v="157"/>
    <x v="17"/>
    <s v="35"/>
    <s v="700"/>
    <s v=""/>
    <s v=""/>
    <s v="4875_000"/>
    <s v="Grant  Proceeds"/>
    <n v="304326"/>
    <n v="0"/>
    <n v="304326"/>
    <n v="0"/>
    <n v="0"/>
    <n v="304326"/>
    <n v="0"/>
    <x v="149"/>
  </r>
  <r>
    <x v="1"/>
    <s v="-"/>
    <x v="157"/>
    <x v="17"/>
    <s v="35"/>
    <s v="700"/>
    <s v=""/>
    <s v=""/>
    <s v="4875_125"/>
    <s v="Grant  Federal Capital  Direct"/>
    <n v="0"/>
    <n v="0"/>
    <n v="0"/>
    <n v="0"/>
    <n v="0"/>
    <n v="0"/>
    <n v="0"/>
    <x v="149"/>
  </r>
  <r>
    <x v="1"/>
    <s v="-"/>
    <x v="157"/>
    <x v="17"/>
    <s v="35"/>
    <s v="700"/>
    <s v=""/>
    <s v=""/>
    <s v="4875_135"/>
    <s v="Grant  State Capital "/>
    <n v="0"/>
    <n v="0"/>
    <n v="0"/>
    <n v="0"/>
    <n v="0"/>
    <n v="0"/>
    <n v="0"/>
    <x v="149"/>
  </r>
  <r>
    <x v="1"/>
    <s v="-"/>
    <x v="158"/>
    <x v="18"/>
    <s v="35"/>
    <s v="700"/>
    <s v=""/>
    <s v=""/>
    <s v="4875_000"/>
    <s v="Grant  Proceeds"/>
    <n v="109653"/>
    <n v="0"/>
    <n v="109653"/>
    <n v="0"/>
    <n v="0"/>
    <n v="109653"/>
    <n v="0"/>
    <x v="149"/>
  </r>
  <r>
    <x v="1"/>
    <s v="-"/>
    <x v="158"/>
    <x v="18"/>
    <s v="35"/>
    <s v="700"/>
    <s v=""/>
    <s v=""/>
    <s v="4875_125"/>
    <s v="Grant  Federal Capital  Direct"/>
    <n v="0"/>
    <n v="0"/>
    <n v="0"/>
    <n v="0"/>
    <n v="0"/>
    <n v="0"/>
    <n v="0"/>
    <x v="149"/>
  </r>
  <r>
    <x v="1"/>
    <s v="-"/>
    <x v="158"/>
    <x v="18"/>
    <s v="35"/>
    <s v="700"/>
    <s v=""/>
    <s v=""/>
    <s v="4875_135"/>
    <s v="Grant  State Capital "/>
    <n v="0"/>
    <n v="0"/>
    <n v="0"/>
    <n v="0"/>
    <n v="0"/>
    <n v="0"/>
    <n v="0"/>
    <x v="149"/>
  </r>
  <r>
    <x v="1"/>
    <s v="-"/>
    <x v="159"/>
    <x v="19"/>
    <s v="35"/>
    <s v="700"/>
    <s v=""/>
    <s v=""/>
    <s v="4875_000"/>
    <s v="Grant  Proceeds"/>
    <n v="146755"/>
    <n v="0"/>
    <n v="146755"/>
    <n v="0"/>
    <n v="0"/>
    <n v="146755"/>
    <n v="0"/>
    <x v="149"/>
  </r>
  <r>
    <x v="1"/>
    <s v="-"/>
    <x v="159"/>
    <x v="19"/>
    <s v="35"/>
    <s v="700"/>
    <s v=""/>
    <s v=""/>
    <s v="4875_125"/>
    <s v="Grant  Federal Capital  Direct"/>
    <n v="0"/>
    <n v="0"/>
    <n v="0"/>
    <n v="0"/>
    <n v="0"/>
    <n v="0"/>
    <n v="0"/>
    <x v="149"/>
  </r>
  <r>
    <x v="1"/>
    <s v="-"/>
    <x v="159"/>
    <x v="19"/>
    <s v="35"/>
    <s v="700"/>
    <s v=""/>
    <s v=""/>
    <s v="4875_135"/>
    <s v="Grant  State Capital "/>
    <n v="0"/>
    <n v="0"/>
    <n v="0"/>
    <n v="0"/>
    <n v="0"/>
    <n v="0"/>
    <n v="0"/>
    <x v="149"/>
  </r>
  <r>
    <x v="1"/>
    <s v="-"/>
    <x v="160"/>
    <x v="20"/>
    <s v="35"/>
    <s v="700"/>
    <s v=""/>
    <s v=""/>
    <s v="4875_000"/>
    <s v="Grant  Proceeds"/>
    <n v="64142"/>
    <n v="0"/>
    <n v="64142"/>
    <n v="0"/>
    <n v="0"/>
    <n v="64142"/>
    <n v="0"/>
    <x v="149"/>
  </r>
  <r>
    <x v="1"/>
    <s v="-"/>
    <x v="160"/>
    <x v="20"/>
    <s v="35"/>
    <s v="700"/>
    <s v=""/>
    <s v=""/>
    <s v="4875_125"/>
    <s v="Grant  Federal Capital  Direct"/>
    <n v="0"/>
    <n v="0"/>
    <n v="0"/>
    <n v="0"/>
    <n v="0"/>
    <n v="0"/>
    <n v="0"/>
    <x v="149"/>
  </r>
  <r>
    <x v="1"/>
    <s v="-"/>
    <x v="160"/>
    <x v="20"/>
    <s v="35"/>
    <s v="700"/>
    <s v=""/>
    <s v=""/>
    <s v="4875_135"/>
    <s v="Grant  State Capital "/>
    <n v="0"/>
    <n v="0"/>
    <n v="0"/>
    <n v="0"/>
    <n v="0"/>
    <n v="0"/>
    <n v="0"/>
    <x v="149"/>
  </r>
  <r>
    <x v="1"/>
    <s v="-"/>
    <x v="161"/>
    <x v="21"/>
    <s v="35"/>
    <s v="700"/>
    <s v=""/>
    <s v=""/>
    <s v="4875_000"/>
    <s v="Grant  Proceeds"/>
    <n v="2096789"/>
    <n v="0"/>
    <n v="2096789"/>
    <n v="0"/>
    <n v="0"/>
    <n v="2096789"/>
    <n v="0"/>
    <x v="149"/>
  </r>
  <r>
    <x v="1"/>
    <s v="-"/>
    <x v="161"/>
    <x v="21"/>
    <s v="35"/>
    <s v="700"/>
    <s v=""/>
    <s v=""/>
    <s v="4875_125"/>
    <s v="Grant  Federal Capital  Direct"/>
    <n v="0"/>
    <n v="0"/>
    <n v="0"/>
    <n v="0"/>
    <n v="0"/>
    <n v="0"/>
    <n v="0"/>
    <x v="149"/>
  </r>
  <r>
    <x v="1"/>
    <s v="-"/>
    <x v="161"/>
    <x v="21"/>
    <s v="35"/>
    <s v="700"/>
    <s v=""/>
    <s v=""/>
    <s v="4875_135"/>
    <s v="Grant  State Capital "/>
    <n v="0"/>
    <n v="0"/>
    <n v="0"/>
    <n v="0"/>
    <n v="0"/>
    <n v="0"/>
    <n v="0"/>
    <x v="149"/>
  </r>
  <r>
    <x v="1"/>
    <s v="-"/>
    <x v="162"/>
    <x v="22"/>
    <s v="35"/>
    <s v="700"/>
    <s v=""/>
    <s v=""/>
    <s v="4875_000"/>
    <s v="Grant  Proceeds"/>
    <n v="5554976"/>
    <n v="0"/>
    <n v="5554976"/>
    <n v="0"/>
    <n v="0"/>
    <n v="5554976"/>
    <n v="0"/>
    <x v="149"/>
  </r>
  <r>
    <x v="1"/>
    <s v="-"/>
    <x v="162"/>
    <x v="22"/>
    <s v="35"/>
    <s v="700"/>
    <s v=""/>
    <s v=""/>
    <s v="4875_125"/>
    <s v="Grant  Federal Capital  Direct"/>
    <n v="0"/>
    <n v="0"/>
    <n v="0"/>
    <n v="0"/>
    <n v="0"/>
    <n v="0"/>
    <n v="0"/>
    <x v="149"/>
  </r>
  <r>
    <x v="1"/>
    <s v="-"/>
    <x v="162"/>
    <x v="22"/>
    <s v="35"/>
    <s v="700"/>
    <s v=""/>
    <s v=""/>
    <s v="4875_135"/>
    <s v="Grant  State Capital "/>
    <n v="0"/>
    <n v="0"/>
    <n v="0"/>
    <n v="0"/>
    <n v="0"/>
    <n v="0"/>
    <n v="0"/>
    <x v="149"/>
  </r>
  <r>
    <x v="1"/>
    <s v="-"/>
    <x v="163"/>
    <x v="23"/>
    <s v="35"/>
    <s v="700"/>
    <s v=""/>
    <s v=""/>
    <s v="4875_000"/>
    <s v="Grant  Proceeds"/>
    <n v="2785685"/>
    <n v="0"/>
    <n v="2785685"/>
    <n v="0"/>
    <n v="0"/>
    <n v="2785685"/>
    <n v="0"/>
    <x v="149"/>
  </r>
  <r>
    <x v="1"/>
    <s v="-"/>
    <x v="163"/>
    <x v="23"/>
    <s v="35"/>
    <s v="700"/>
    <s v=""/>
    <s v=""/>
    <s v="4875_125"/>
    <s v="Grant  Federal Capital  Direct"/>
    <n v="0"/>
    <n v="0"/>
    <n v="0"/>
    <n v="0"/>
    <n v="0"/>
    <n v="0"/>
    <n v="0"/>
    <x v="149"/>
  </r>
  <r>
    <x v="1"/>
    <s v="-"/>
    <x v="163"/>
    <x v="23"/>
    <s v="35"/>
    <s v="700"/>
    <s v=""/>
    <s v=""/>
    <s v="4875_135"/>
    <s v="Grant  State Capital "/>
    <n v="0"/>
    <n v="0"/>
    <n v="0"/>
    <n v="0"/>
    <n v="0"/>
    <n v="0"/>
    <n v="0"/>
    <x v="149"/>
  </r>
  <r>
    <x v="1"/>
    <s v="-"/>
    <x v="164"/>
    <x v="24"/>
    <s v="35"/>
    <s v="700"/>
    <s v=""/>
    <s v=""/>
    <s v="4875_000"/>
    <s v="Grant  Proceeds"/>
    <n v="1190000"/>
    <n v="0"/>
    <n v="1190000"/>
    <n v="0"/>
    <n v="0"/>
    <n v="1190000"/>
    <n v="0"/>
    <x v="149"/>
  </r>
  <r>
    <x v="1"/>
    <s v="-"/>
    <x v="164"/>
    <x v="24"/>
    <s v="35"/>
    <s v="700"/>
    <s v=""/>
    <s v=""/>
    <s v="4875_125"/>
    <s v="Grant  Federal Capital  Direct"/>
    <n v="0"/>
    <n v="0"/>
    <n v="0"/>
    <n v="0"/>
    <n v="0"/>
    <n v="0"/>
    <n v="0"/>
    <x v="149"/>
  </r>
  <r>
    <x v="1"/>
    <s v="-"/>
    <x v="164"/>
    <x v="24"/>
    <s v="35"/>
    <s v="700"/>
    <s v=""/>
    <s v=""/>
    <s v="4875_135"/>
    <s v="Grant  State Capital "/>
    <n v="0"/>
    <n v="0"/>
    <n v="0"/>
    <n v="0"/>
    <n v="0"/>
    <n v="0"/>
    <n v="0"/>
    <x v="149"/>
  </r>
  <r>
    <x v="1"/>
    <s v="-"/>
    <x v="165"/>
    <x v="25"/>
    <s v="35"/>
    <s v="700"/>
    <s v=""/>
    <s v=""/>
    <s v="4875_000"/>
    <s v="Grant  Proceeds"/>
    <n v="203000"/>
    <n v="0"/>
    <n v="203000"/>
    <n v="0"/>
    <n v="0"/>
    <n v="203000"/>
    <n v="0"/>
    <x v="149"/>
  </r>
  <r>
    <x v="1"/>
    <s v="-"/>
    <x v="165"/>
    <x v="25"/>
    <s v="35"/>
    <s v="700"/>
    <s v=""/>
    <s v=""/>
    <s v="4875_125"/>
    <s v="Grant  Federal Capital  Direct"/>
    <n v="0"/>
    <n v="0"/>
    <n v="0"/>
    <n v="0"/>
    <n v="0"/>
    <n v="0"/>
    <n v="0"/>
    <x v="149"/>
  </r>
  <r>
    <x v="1"/>
    <s v="-"/>
    <x v="165"/>
    <x v="25"/>
    <s v="35"/>
    <s v="700"/>
    <s v=""/>
    <s v=""/>
    <s v="4875_135"/>
    <s v="Grant  State Capital "/>
    <n v="0"/>
    <n v="0"/>
    <n v="0"/>
    <n v="0"/>
    <n v="0"/>
    <n v="0"/>
    <n v="0"/>
    <x v="149"/>
  </r>
  <r>
    <x v="1"/>
    <s v="-"/>
    <x v="166"/>
    <x v="26"/>
    <s v="35"/>
    <s v="700"/>
    <s v=""/>
    <s v=""/>
    <s v="4875_000"/>
    <s v="Grant  Proceeds"/>
    <n v="1309835"/>
    <n v="0"/>
    <n v="1309835"/>
    <n v="0"/>
    <n v="0"/>
    <n v="1309835"/>
    <n v="0"/>
    <x v="149"/>
  </r>
  <r>
    <x v="1"/>
    <s v="-"/>
    <x v="166"/>
    <x v="26"/>
    <s v="35"/>
    <s v="700"/>
    <s v=""/>
    <s v=""/>
    <s v="4875_125"/>
    <s v="Grant  Federal Capital  Direct"/>
    <n v="0"/>
    <n v="0"/>
    <n v="0"/>
    <n v="0"/>
    <n v="0"/>
    <n v="0"/>
    <n v="0"/>
    <x v="149"/>
  </r>
  <r>
    <x v="1"/>
    <s v="-"/>
    <x v="166"/>
    <x v="26"/>
    <s v="35"/>
    <s v="700"/>
    <s v=""/>
    <s v=""/>
    <s v="4875_135"/>
    <s v="Grant  State Capital "/>
    <n v="0"/>
    <n v="0"/>
    <n v="0"/>
    <n v="0"/>
    <n v="0"/>
    <n v="0"/>
    <n v="0"/>
    <x v="149"/>
  </r>
  <r>
    <x v="1"/>
    <s v="-"/>
    <x v="167"/>
    <x v="27"/>
    <s v="35"/>
    <s v="700"/>
    <s v=""/>
    <s v=""/>
    <s v="4875_000"/>
    <s v="Grant  Proceeds"/>
    <n v="890795"/>
    <n v="0"/>
    <n v="890795"/>
    <n v="0"/>
    <n v="0"/>
    <n v="890795"/>
    <n v="0"/>
    <x v="149"/>
  </r>
  <r>
    <x v="1"/>
    <s v="-"/>
    <x v="168"/>
    <x v="28"/>
    <s v="19"/>
    <s v="400"/>
    <s v="000"/>
    <s v=""/>
    <s v="4075"/>
    <s v="Penalties &amp; Interest "/>
    <n v="7000"/>
    <n v="0"/>
    <n v="7000"/>
    <n v="0"/>
    <n v="5356.14"/>
    <n v="1643.86"/>
    <n v="953.42"/>
    <x v="150"/>
  </r>
  <r>
    <x v="1"/>
    <s v="-"/>
    <x v="168"/>
    <x v="28"/>
    <s v="19"/>
    <s v="400"/>
    <s v="000"/>
    <s v=""/>
    <s v="4425"/>
    <s v="Billing Services"/>
    <n v="215110"/>
    <n v="0"/>
    <n v="215110"/>
    <n v="0"/>
    <n v="74965.67"/>
    <n v="140144.32999999999"/>
    <n v="0"/>
    <x v="150"/>
  </r>
  <r>
    <x v="1"/>
    <s v="-"/>
    <x v="168"/>
    <x v="28"/>
    <s v="19"/>
    <s v="400"/>
    <s v="000"/>
    <s v=""/>
    <s v="4520"/>
    <s v="Water Sale - Wholesale"/>
    <n v="190000"/>
    <n v="0"/>
    <n v="190000"/>
    <n v="0"/>
    <n v="87596.6"/>
    <n v="102403.4"/>
    <n v="12248.6"/>
    <x v="150"/>
  </r>
  <r>
    <x v="1"/>
    <s v="-"/>
    <x v="168"/>
    <x v="28"/>
    <s v="19"/>
    <s v="400"/>
    <s v="000"/>
    <s v=""/>
    <s v="4521"/>
    <s v="Water - Retail"/>
    <n v="5107048"/>
    <n v="0"/>
    <n v="5107048"/>
    <n v="0"/>
    <n v="2581408.2400000002"/>
    <n v="2525639.7599999998"/>
    <n v="376341.23"/>
    <x v="150"/>
  </r>
  <r>
    <x v="1"/>
    <s v="-"/>
    <x v="168"/>
    <x v="28"/>
    <s v="19"/>
    <s v="400"/>
    <s v="000"/>
    <s v=""/>
    <s v="4600_110"/>
    <s v="Fees For Services Public Works"/>
    <n v="126075"/>
    <n v="0"/>
    <n v="126075"/>
    <n v="0"/>
    <n v="31062.959999999999"/>
    <n v="95012.04"/>
    <n v="5123.67"/>
    <x v="150"/>
  </r>
  <r>
    <x v="1"/>
    <s v="-"/>
    <x v="168"/>
    <x v="28"/>
    <s v="19"/>
    <s v="400"/>
    <s v="000"/>
    <s v=""/>
    <s v="4700"/>
    <s v="Interest / Investment  Income "/>
    <n v="0"/>
    <n v="0"/>
    <n v="0"/>
    <n v="0"/>
    <n v="0"/>
    <n v="0"/>
    <n v="0"/>
    <x v="150"/>
  </r>
  <r>
    <x v="1"/>
    <s v="-"/>
    <x v="168"/>
    <x v="28"/>
    <s v="19"/>
    <s v="400"/>
    <s v="000"/>
    <s v=""/>
    <s v="4750"/>
    <s v="Gain/Loss On Asset"/>
    <n v="0"/>
    <n v="0"/>
    <n v="0"/>
    <n v="0"/>
    <n v="0"/>
    <n v="0"/>
    <n v="0"/>
    <x v="150"/>
  </r>
  <r>
    <x v="1"/>
    <s v="-"/>
    <x v="169"/>
    <x v="28"/>
    <s v="19"/>
    <s v="400"/>
    <s v="410"/>
    <s v=""/>
    <s v="4535"/>
    <s v="Misc Rev "/>
    <n v="0"/>
    <n v="0"/>
    <n v="0"/>
    <n v="0"/>
    <n v="1489"/>
    <n v="-1489"/>
    <n v="540"/>
    <x v="151"/>
  </r>
  <r>
    <x v="1"/>
    <s v="-"/>
    <x v="169"/>
    <x v="28"/>
    <s v="19"/>
    <s v="400"/>
    <s v="410"/>
    <s v=""/>
    <s v="4600_110"/>
    <s v="Fees For Services Public Works"/>
    <n v="2000"/>
    <n v="0"/>
    <n v="2000"/>
    <n v="0"/>
    <n v="840"/>
    <n v="1160"/>
    <n v="0"/>
    <x v="151"/>
  </r>
  <r>
    <x v="1"/>
    <s v="-"/>
    <x v="170"/>
    <x v="28"/>
    <s v="19"/>
    <s v="400"/>
    <s v="411"/>
    <s v=""/>
    <s v="4600_110"/>
    <s v="Fees For Services Public Works"/>
    <n v="350000"/>
    <n v="0"/>
    <n v="350000"/>
    <n v="0"/>
    <n v="116637.25"/>
    <n v="233362.75"/>
    <n v="0"/>
    <x v="152"/>
  </r>
  <r>
    <x v="1"/>
    <s v="-"/>
    <x v="170"/>
    <x v="28"/>
    <s v="19"/>
    <s v="400"/>
    <s v="411"/>
    <s v=""/>
    <s v="4825_130"/>
    <s v="Interdepartmental Material, Labor &amp; Equipment"/>
    <n v="29000"/>
    <n v="0"/>
    <n v="29000"/>
    <n v="0"/>
    <n v="14474.4"/>
    <n v="14525.6"/>
    <n v="6554.91"/>
    <x v="152"/>
  </r>
  <r>
    <x v="1"/>
    <s v="-"/>
    <x v="171"/>
    <x v="28"/>
    <s v="19"/>
    <s v="400"/>
    <s v="412"/>
    <s v=""/>
    <s v="4600_110"/>
    <s v="Fees For Services Public Works"/>
    <n v="30000"/>
    <n v="0"/>
    <n v="30000"/>
    <n v="0"/>
    <n v="20076.79"/>
    <n v="9923.2099999999991"/>
    <n v="0"/>
    <x v="33"/>
  </r>
  <r>
    <x v="1"/>
    <s v="-"/>
    <x v="173"/>
    <x v="29"/>
    <s v="19"/>
    <s v="425"/>
    <s v="000"/>
    <s v=""/>
    <s v="4075"/>
    <s v="Penalties &amp; Interest "/>
    <n v="11000"/>
    <n v="0"/>
    <n v="11000"/>
    <n v="0"/>
    <n v="7655.55"/>
    <n v="3344.45"/>
    <n v="1348.58"/>
    <x v="154"/>
  </r>
  <r>
    <x v="1"/>
    <s v="-"/>
    <x v="173"/>
    <x v="29"/>
    <s v="19"/>
    <s v="425"/>
    <s v="000"/>
    <s v=""/>
    <s v="4270"/>
    <s v="Sludge Revenue"/>
    <n v="145000"/>
    <n v="0"/>
    <n v="145000"/>
    <n v="0"/>
    <n v="60264.01"/>
    <n v="84735.99"/>
    <n v="0"/>
    <x v="154"/>
  </r>
  <r>
    <x v="1"/>
    <s v="-"/>
    <x v="173"/>
    <x v="29"/>
    <s v="19"/>
    <s v="425"/>
    <s v="000"/>
    <s v=""/>
    <s v="4525"/>
    <s v="Water/Wastewater and Stormwater Charges - Retail"/>
    <n v="7597382"/>
    <n v="0"/>
    <n v="7597382"/>
    <n v="0"/>
    <n v="3715518.69"/>
    <n v="3881863.31"/>
    <n v="565869.17000000004"/>
    <x v="154"/>
  </r>
  <r>
    <x v="1"/>
    <s v="-"/>
    <x v="173"/>
    <x v="29"/>
    <s v="19"/>
    <s v="425"/>
    <s v="000"/>
    <s v=""/>
    <s v="4955"/>
    <s v="Contributions"/>
    <n v="0"/>
    <n v="0"/>
    <n v="0"/>
    <n v="0"/>
    <n v="0"/>
    <n v="0"/>
    <n v="0"/>
    <x v="154"/>
  </r>
  <r>
    <x v="1"/>
    <s v="-"/>
    <x v="174"/>
    <x v="29"/>
    <s v="19"/>
    <s v="425"/>
    <s v="430"/>
    <s v=""/>
    <s v="4535"/>
    <s v="Misc Rev "/>
    <n v="0"/>
    <n v="0"/>
    <n v="0"/>
    <n v="0"/>
    <n v="1508"/>
    <n v="-1508"/>
    <n v="422.72"/>
    <x v="155"/>
  </r>
  <r>
    <x v="1"/>
    <s v="-"/>
    <x v="174"/>
    <x v="29"/>
    <s v="19"/>
    <s v="425"/>
    <s v="430"/>
    <s v=""/>
    <s v="4600_110"/>
    <s v="Fees For Services Public Works"/>
    <n v="200000"/>
    <n v="0"/>
    <n v="200000"/>
    <n v="0"/>
    <n v="0"/>
    <n v="200000"/>
    <n v="0"/>
    <x v="155"/>
  </r>
  <r>
    <x v="1"/>
    <s v="-"/>
    <x v="175"/>
    <x v="29"/>
    <s v="19"/>
    <s v="425"/>
    <s v="431"/>
    <s v=""/>
    <s v="4305"/>
    <s v="Leachate Revenue"/>
    <n v="5000"/>
    <n v="0"/>
    <n v="5000"/>
    <n v="0"/>
    <n v="8420.8799999999992"/>
    <n v="-3420.88"/>
    <n v="0"/>
    <x v="156"/>
  </r>
  <r>
    <x v="1"/>
    <s v="-"/>
    <x v="175"/>
    <x v="29"/>
    <s v="19"/>
    <s v="425"/>
    <s v="431"/>
    <s v=""/>
    <s v="4530"/>
    <s v="Wastewater Septage"/>
    <n v="69000"/>
    <n v="0"/>
    <n v="69000"/>
    <n v="0"/>
    <n v="8600.6299999999992"/>
    <n v="60399.37"/>
    <n v="0"/>
    <x v="156"/>
  </r>
  <r>
    <x v="1"/>
    <s v="-"/>
    <x v="176"/>
    <x v="29"/>
    <s v="19"/>
    <s v="425"/>
    <s v="432"/>
    <s v=""/>
    <s v="4530"/>
    <s v="Wastewater Septage"/>
    <n v="40000"/>
    <n v="0"/>
    <n v="40000"/>
    <n v="0"/>
    <n v="14247.95"/>
    <n v="25752.05"/>
    <n v="0"/>
    <x v="157"/>
  </r>
  <r>
    <x v="1"/>
    <s v="-"/>
    <x v="199"/>
    <x v="41"/>
    <s v="00"/>
    <s v="000"/>
    <s v=""/>
    <s v=""/>
    <s v="4290"/>
    <s v="Perpetual Care Bonds"/>
    <n v="0"/>
    <n v="0"/>
    <n v="0"/>
    <n v="0"/>
    <n v="8500"/>
    <n v="-8500"/>
    <n v="0"/>
    <x v="172"/>
  </r>
  <r>
    <x v="1"/>
    <s v="-"/>
    <x v="199"/>
    <x v="41"/>
    <s v="00"/>
    <s v="000"/>
    <s v=""/>
    <s v=""/>
    <s v="4700"/>
    <s v="Interest / Investment  Income "/>
    <n v="0"/>
    <n v="0"/>
    <n v="0"/>
    <n v="0"/>
    <n v="266.87"/>
    <n v="-266.87"/>
    <n v="32.880000000000003"/>
    <x v="172"/>
  </r>
  <r>
    <x v="1"/>
    <s v="-"/>
    <x v="178"/>
    <x v="30"/>
    <s v="60"/>
    <s v="600"/>
    <s v=""/>
    <s v=""/>
    <s v="4275"/>
    <s v="Rent &amp; Lease"/>
    <n v="0"/>
    <n v="0"/>
    <n v="0"/>
    <n v="0"/>
    <n v="220249.98"/>
    <n v="-220249.98"/>
    <n v="36708.33"/>
    <x v="159"/>
  </r>
  <r>
    <x v="1"/>
    <s v="-"/>
    <x v="178"/>
    <x v="30"/>
    <s v="60"/>
    <s v="600"/>
    <s v=""/>
    <s v=""/>
    <s v="4277"/>
    <s v="Land Trust"/>
    <n v="0"/>
    <n v="0"/>
    <n v="0"/>
    <n v="0"/>
    <n v="0"/>
    <n v="0"/>
    <n v="0"/>
    <x v="159"/>
  </r>
  <r>
    <x v="1"/>
    <s v="-"/>
    <x v="178"/>
    <x v="30"/>
    <s v="60"/>
    <s v="600"/>
    <s v=""/>
    <s v=""/>
    <s v="4700"/>
    <s v="Interest / Investment  Income "/>
    <n v="0"/>
    <n v="0"/>
    <n v="0"/>
    <n v="0"/>
    <n v="56239.83"/>
    <n v="-56239.83"/>
    <n v="0.36"/>
    <x v="159"/>
  </r>
  <r>
    <x v="1"/>
    <s v="-"/>
    <x v="178"/>
    <x v="30"/>
    <s v="60"/>
    <s v="600"/>
    <s v=""/>
    <s v=""/>
    <s v="4701"/>
    <s v="Interest on Pooled Cash"/>
    <n v="0"/>
    <n v="0"/>
    <n v="0"/>
    <n v="0"/>
    <n v="0"/>
    <n v="0"/>
    <n v="0"/>
    <x v="159"/>
  </r>
  <r>
    <x v="1"/>
    <s v="-"/>
    <x v="178"/>
    <x v="30"/>
    <s v="60"/>
    <s v="600"/>
    <s v=""/>
    <s v=""/>
    <s v="4952"/>
    <s v="Revenue - Other"/>
    <n v="0"/>
    <n v="0"/>
    <n v="0"/>
    <n v="0"/>
    <n v="6000"/>
    <n v="-6000"/>
    <n v="0"/>
    <x v="159"/>
  </r>
  <r>
    <x v="1"/>
    <s v="-"/>
    <x v="178"/>
    <x v="30"/>
    <s v="60"/>
    <s v="600"/>
    <s v=""/>
    <s v=""/>
    <s v="4955"/>
    <s v="Contributions"/>
    <n v="0"/>
    <n v="0"/>
    <n v="0"/>
    <n v="0"/>
    <n v="0"/>
    <n v="0"/>
    <n v="0"/>
    <x v="159"/>
  </r>
  <r>
    <x v="1"/>
    <s v="-"/>
    <x v="179"/>
    <x v="31"/>
    <s v="04"/>
    <s v="700"/>
    <s v=""/>
    <s v=""/>
    <s v="4875_125"/>
    <s v="Grant  Federal Capital  Direct"/>
    <n v="0"/>
    <n v="0"/>
    <n v="0"/>
    <n v="0"/>
    <n v="0"/>
    <n v="0"/>
    <n v="0"/>
    <x v="160"/>
  </r>
  <r>
    <x v="1"/>
    <s v="-"/>
    <x v="180"/>
    <x v="31"/>
    <s v="23"/>
    <s v="000"/>
    <s v=""/>
    <s v=""/>
    <s v="4990_100"/>
    <s v="Interfund Transfer Proceeds General Fund"/>
    <n v="188813"/>
    <n v="0"/>
    <n v="188813"/>
    <n v="0"/>
    <n v="0"/>
    <n v="188813"/>
    <n v="0"/>
    <x v="161"/>
  </r>
  <r>
    <x v="1"/>
    <s v="-"/>
    <x v="181"/>
    <x v="31"/>
    <s v="23"/>
    <s v="000"/>
    <s v="701"/>
    <s v=""/>
    <s v="4700"/>
    <s v="Interest / Investment  Income "/>
    <n v="0"/>
    <n v="0"/>
    <n v="0"/>
    <n v="0"/>
    <n v="5.32"/>
    <n v="-5.32"/>
    <n v="0"/>
    <x v="162"/>
  </r>
  <r>
    <x v="1"/>
    <s v="-"/>
    <x v="181"/>
    <x v="31"/>
    <s v="23"/>
    <s v="000"/>
    <s v="701"/>
    <s v=""/>
    <s v="4950"/>
    <s v="Donations"/>
    <n v="0"/>
    <n v="0"/>
    <n v="0"/>
    <n v="0"/>
    <n v="3311.12"/>
    <n v="-3311.12"/>
    <n v="0"/>
    <x v="162"/>
  </r>
  <r>
    <x v="1"/>
    <s v="-"/>
    <x v="181"/>
    <x v="31"/>
    <s v="23"/>
    <s v="000"/>
    <s v="701"/>
    <s v=""/>
    <s v="4990"/>
    <s v="Interfund Transfer Proceeds"/>
    <n v="0"/>
    <n v="0"/>
    <n v="0"/>
    <n v="0"/>
    <n v="176538.43"/>
    <n v="-176538.43"/>
    <n v="1937.16"/>
    <x v="162"/>
  </r>
  <r>
    <x v="1"/>
    <s v="-"/>
    <x v="181"/>
    <x v="31"/>
    <s v="23"/>
    <s v="000"/>
    <s v="701"/>
    <s v=""/>
    <s v="4990_100"/>
    <s v="Interfund Transfer Proceeds General Fund"/>
    <n v="349654"/>
    <n v="0"/>
    <n v="349654"/>
    <n v="0"/>
    <n v="0"/>
    <n v="349654"/>
    <n v="0"/>
    <x v="162"/>
  </r>
  <r>
    <x v="1"/>
    <s v="-"/>
    <x v="182"/>
    <x v="31"/>
    <s v="23"/>
    <s v="000"/>
    <s v="702"/>
    <s v=""/>
    <s v="4990"/>
    <s v="Interfund Transfer Proceeds"/>
    <n v="188813"/>
    <n v="0"/>
    <n v="188813"/>
    <n v="0"/>
    <n v="35236.75"/>
    <n v="153576.25"/>
    <n v="784.47"/>
    <x v="163"/>
  </r>
  <r>
    <x v="1"/>
    <s v="-"/>
    <x v="183"/>
    <x v="31"/>
    <s v="23"/>
    <s v="000"/>
    <s v="703"/>
    <s v=""/>
    <s v="4990"/>
    <s v="Interfund Transfer Proceeds"/>
    <n v="168915"/>
    <n v="0"/>
    <n v="168915"/>
    <n v="0"/>
    <n v="132019.09"/>
    <n v="36895.910000000003"/>
    <n v="1056.6300000000001"/>
    <x v="164"/>
  </r>
  <r>
    <x v="1"/>
    <s v="-"/>
    <x v="184"/>
    <x v="32"/>
    <s v="19"/>
    <s v="700"/>
    <s v=""/>
    <s v=""/>
    <s v="4875_120"/>
    <s v="Grant  Federal Operating Indirect"/>
    <n v="0"/>
    <n v="0"/>
    <n v="0"/>
    <n v="0"/>
    <n v="50000"/>
    <n v="-50000"/>
    <n v="0"/>
    <x v="165"/>
  </r>
  <r>
    <x v="1"/>
    <s v="-"/>
    <x v="184"/>
    <x v="32"/>
    <s v="19"/>
    <s v="700"/>
    <s v=""/>
    <s v=""/>
    <s v="4875_135"/>
    <s v="Grant  State Capital "/>
    <n v="0"/>
    <n v="0"/>
    <n v="0"/>
    <n v="0"/>
    <n v="-3070.34"/>
    <n v="3070.34"/>
    <n v="0"/>
    <x v="165"/>
  </r>
  <r>
    <x v="1"/>
    <s v="-"/>
    <x v="184"/>
    <x v="32"/>
    <s v="19"/>
    <s v="700"/>
    <s v=""/>
    <s v=""/>
    <s v="4990"/>
    <s v="Interfund Transfer Proceeds"/>
    <n v="0"/>
    <n v="0"/>
    <n v="0"/>
    <n v="0"/>
    <n v="0"/>
    <n v="0"/>
    <n v="0"/>
    <x v="165"/>
  </r>
  <r>
    <x v="1"/>
    <s v="-"/>
    <x v="185"/>
    <x v="33"/>
    <s v="19"/>
    <s v="700"/>
    <s v=""/>
    <s v=""/>
    <s v="4875_100"/>
    <s v="Grant  Federal Operating Direct"/>
    <n v="0"/>
    <n v="0"/>
    <n v="0"/>
    <n v="0"/>
    <n v="0"/>
    <n v="0"/>
    <n v="0"/>
    <x v="165"/>
  </r>
  <r>
    <x v="1"/>
    <s v="-"/>
    <x v="185"/>
    <x v="33"/>
    <s v="19"/>
    <s v="700"/>
    <s v=""/>
    <s v=""/>
    <s v="4875_130"/>
    <s v="Grant  Federal Capital  Indirect"/>
    <n v="0"/>
    <n v="7501"/>
    <n v="7501"/>
    <n v="0"/>
    <n v="0"/>
    <n v="7501"/>
    <n v="0"/>
    <x v="165"/>
  </r>
  <r>
    <x v="1"/>
    <s v="-"/>
    <x v="185"/>
    <x v="33"/>
    <s v="19"/>
    <s v="700"/>
    <s v=""/>
    <s v=""/>
    <s v="4875_135"/>
    <s v="Grant  State Capital "/>
    <n v="0"/>
    <n v="1499"/>
    <n v="1499"/>
    <n v="0"/>
    <n v="0"/>
    <n v="1499"/>
    <n v="0"/>
    <x v="165"/>
  </r>
  <r>
    <x v="1"/>
    <s v="-"/>
    <x v="185"/>
    <x v="33"/>
    <s v="19"/>
    <s v="700"/>
    <s v=""/>
    <s v=""/>
    <s v="4990"/>
    <s v="Interfund Transfer Proceeds"/>
    <n v="0"/>
    <n v="1000"/>
    <n v="1000"/>
    <n v="0"/>
    <n v="0"/>
    <n v="1000"/>
    <n v="0"/>
    <x v="165"/>
  </r>
  <r>
    <x v="1"/>
    <s v="-"/>
    <x v="186"/>
    <x v="34"/>
    <s v="19"/>
    <s v="150"/>
    <s v="700"/>
    <s v=""/>
    <s v="4235"/>
    <s v="Excavation Fees"/>
    <n v="295000"/>
    <n v="0"/>
    <n v="295000"/>
    <n v="0"/>
    <n v="87226.05"/>
    <n v="207773.95"/>
    <n v="0"/>
    <x v="166"/>
  </r>
  <r>
    <x v="1"/>
    <s v="-"/>
    <x v="186"/>
    <x v="34"/>
    <s v="19"/>
    <s v="150"/>
    <s v="700"/>
    <s v=""/>
    <s v="4247"/>
    <s v="Fees and Permits"/>
    <n v="3000"/>
    <n v="0"/>
    <n v="3000"/>
    <n v="0"/>
    <n v="100"/>
    <n v="2900"/>
    <n v="0"/>
    <x v="166"/>
  </r>
  <r>
    <x v="1"/>
    <s v="-"/>
    <x v="186"/>
    <x v="34"/>
    <s v="19"/>
    <s v="150"/>
    <s v="700"/>
    <s v=""/>
    <s v="4600_130"/>
    <s v="Fees For Services Miscellaneous"/>
    <n v="0"/>
    <n v="0"/>
    <n v="0"/>
    <n v="0"/>
    <n v="940"/>
    <n v="-940"/>
    <n v="30"/>
    <x v="166"/>
  </r>
  <r>
    <x v="1"/>
    <s v="-"/>
    <x v="186"/>
    <x v="34"/>
    <s v="19"/>
    <s v="150"/>
    <s v="700"/>
    <s v=""/>
    <s v="4990"/>
    <s v="Interfund Transfer Proceeds"/>
    <n v="1968555"/>
    <n v="0"/>
    <n v="1968555"/>
    <n v="0"/>
    <n v="1022051.84"/>
    <n v="946503.16"/>
    <n v="11206.68"/>
    <x v="166"/>
  </r>
  <r>
    <x v="1"/>
    <s v="-"/>
    <x v="188"/>
    <x v="34"/>
    <s v="19"/>
    <s v="150"/>
    <s v="801"/>
    <s v=""/>
    <s v="4875_130"/>
    <s v="Grant  Federal Capital  Indirect"/>
    <n v="0"/>
    <n v="4275"/>
    <n v="4275"/>
    <n v="0"/>
    <n v="0"/>
    <n v="4275"/>
    <n v="0"/>
    <x v="168"/>
  </r>
  <r>
    <x v="1"/>
    <s v="-"/>
    <x v="188"/>
    <x v="34"/>
    <s v="19"/>
    <s v="150"/>
    <s v="801"/>
    <s v=""/>
    <s v="4875_135"/>
    <s v="Grant  State Capital "/>
    <n v="0"/>
    <n v="855"/>
    <n v="855"/>
    <n v="0"/>
    <n v="0"/>
    <n v="855"/>
    <n v="0"/>
    <x v="168"/>
  </r>
  <r>
    <x v="1"/>
    <s v="-"/>
    <x v="188"/>
    <x v="34"/>
    <s v="19"/>
    <s v="150"/>
    <s v="801"/>
    <s v=""/>
    <s v="4990"/>
    <s v="Interfund Transfer Proceeds"/>
    <n v="0"/>
    <n v="570"/>
    <n v="570"/>
    <n v="0"/>
    <n v="0"/>
    <n v="570"/>
    <n v="0"/>
    <x v="168"/>
  </r>
  <r>
    <x v="1"/>
    <s v="-"/>
    <x v="190"/>
    <x v="34"/>
    <s v="19"/>
    <s v="150"/>
    <s v="803"/>
    <s v=""/>
    <s v="4875_135"/>
    <s v="Grant  State Capital "/>
    <n v="0"/>
    <n v="0"/>
    <n v="0"/>
    <n v="0"/>
    <n v="3077.36"/>
    <n v="-3077.36"/>
    <n v="0"/>
    <x v="170"/>
  </r>
  <r>
    <x v="1"/>
    <s v="-"/>
    <x v="190"/>
    <x v="34"/>
    <s v="19"/>
    <s v="150"/>
    <s v="803"/>
    <s v=""/>
    <s v="4990"/>
    <s v="Interfund Transfer Proceeds"/>
    <n v="0"/>
    <n v="0"/>
    <n v="0"/>
    <n v="0"/>
    <n v="0"/>
    <n v="0"/>
    <n v="0"/>
    <x v="170"/>
  </r>
  <r>
    <x v="1"/>
    <s v="-"/>
    <x v="191"/>
    <x v="34"/>
    <s v="19"/>
    <s v="150"/>
    <s v="804"/>
    <s v=""/>
    <s v="4875_125"/>
    <s v="Grant  Federal Capital  Direct"/>
    <n v="0"/>
    <n v="0"/>
    <n v="0"/>
    <n v="0"/>
    <n v="0"/>
    <n v="0"/>
    <n v="0"/>
    <x v="171"/>
  </r>
  <r>
    <x v="1"/>
    <s v="-"/>
    <x v="192"/>
    <x v="34"/>
    <s v="19"/>
    <s v="700"/>
    <s v=""/>
    <s v=""/>
    <s v="4925_100"/>
    <s v="Proceeds  Bank/Bond Note"/>
    <n v="2000000"/>
    <n v="0"/>
    <n v="2000000"/>
    <n v="0"/>
    <n v="0"/>
    <n v="2000000"/>
    <n v="0"/>
    <x v="165"/>
  </r>
  <r>
    <x v="1"/>
    <s v="-"/>
    <x v="192"/>
    <x v="34"/>
    <s v="19"/>
    <s v="700"/>
    <s v=""/>
    <s v=""/>
    <s v="4990_200"/>
    <s v="Interfund Transfer Proceeds Impact Fees"/>
    <n v="0"/>
    <n v="0"/>
    <n v="0"/>
    <n v="0"/>
    <n v="0"/>
    <n v="0"/>
    <n v="0"/>
    <x v="165"/>
  </r>
  <r>
    <x v="1"/>
    <s v="-"/>
    <x v="193"/>
    <x v="35"/>
    <s v="19"/>
    <s v="700"/>
    <s v=""/>
    <s v=""/>
    <s v="4875_135"/>
    <s v="Grant  State Capital "/>
    <n v="0"/>
    <n v="0"/>
    <n v="0"/>
    <n v="0"/>
    <n v="0"/>
    <n v="0"/>
    <n v="0"/>
    <x v="165"/>
  </r>
  <r>
    <x v="1"/>
    <s v="-"/>
    <x v="193"/>
    <x v="35"/>
    <s v="19"/>
    <s v="700"/>
    <s v=""/>
    <s v=""/>
    <s v="4990"/>
    <s v="Interfund Transfer Proceeds"/>
    <n v="0"/>
    <n v="0"/>
    <n v="0"/>
    <n v="0"/>
    <n v="0"/>
    <n v="0"/>
    <n v="0"/>
    <x v="165"/>
  </r>
  <r>
    <x v="1"/>
    <s v="-"/>
    <x v="194"/>
    <x v="36"/>
    <s v="19"/>
    <s v="700"/>
    <s v=""/>
    <s v=""/>
    <s v="4875_135"/>
    <s v="Grant  State Capital "/>
    <n v="0"/>
    <n v="0"/>
    <n v="0"/>
    <n v="0"/>
    <n v="0"/>
    <n v="0"/>
    <n v="0"/>
    <x v="165"/>
  </r>
  <r>
    <x v="1"/>
    <s v="-"/>
    <x v="194"/>
    <x v="36"/>
    <s v="19"/>
    <s v="700"/>
    <s v=""/>
    <s v=""/>
    <s v="4990"/>
    <s v="Interfund Transfer Proceeds"/>
    <n v="0"/>
    <n v="0"/>
    <n v="0"/>
    <n v="0"/>
    <n v="0"/>
    <n v="0"/>
    <n v="0"/>
    <x v="165"/>
  </r>
  <r>
    <x v="1"/>
    <s v="-"/>
    <x v="195"/>
    <x v="37"/>
    <s v="19"/>
    <s v="700"/>
    <s v=""/>
    <s v=""/>
    <s v="4875_135"/>
    <s v="Grant  State Capital "/>
    <n v="0"/>
    <n v="0"/>
    <n v="0"/>
    <n v="0"/>
    <n v="113310.14"/>
    <n v="-113310.14"/>
    <n v="0"/>
    <x v="165"/>
  </r>
  <r>
    <x v="1"/>
    <s v="-"/>
    <x v="195"/>
    <x v="37"/>
    <s v="19"/>
    <s v="700"/>
    <s v=""/>
    <s v=""/>
    <s v="4990"/>
    <s v="Interfund Transfer Proceeds"/>
    <n v="0"/>
    <n v="0"/>
    <n v="0"/>
    <n v="0"/>
    <n v="0"/>
    <n v="0"/>
    <n v="0"/>
    <x v="165"/>
  </r>
  <r>
    <x v="1"/>
    <s v="-"/>
    <x v="200"/>
    <x v="39"/>
    <s v="31"/>
    <s v="700"/>
    <s v=""/>
    <s v=""/>
    <s v="4950"/>
    <s v="Donations"/>
    <n v="0"/>
    <n v="0"/>
    <n v="0"/>
    <n v="0"/>
    <n v="0"/>
    <n v="0"/>
    <n v="0"/>
    <x v="173"/>
  </r>
  <r>
    <x v="2"/>
    <m/>
    <x v="201"/>
    <x v="42"/>
    <m/>
    <m/>
    <m/>
    <m/>
    <m/>
    <m/>
    <m/>
    <m/>
    <m/>
    <m/>
    <m/>
    <m/>
    <m/>
    <x v="174"/>
  </r>
</pivotCacheRecords>
</file>

<file path=xl/pivotCache/pivotCacheRecords2.xml><?xml version="1.0" encoding="utf-8"?>
<pivotCacheRecords xmlns="http://schemas.openxmlformats.org/spreadsheetml/2006/main" xmlns:r="http://schemas.openxmlformats.org/officeDocument/2006/relationships" count="4152">
  <r>
    <x v="0"/>
    <s v="-"/>
    <x v="0"/>
    <x v="0"/>
    <s v="00"/>
    <s v=""/>
    <s v=""/>
    <s v=""/>
    <s v="5000_115"/>
    <s v="Salaries and Wages Seasonal/Temporary"/>
    <n v="0"/>
    <n v="0"/>
    <n v="0"/>
    <n v="0"/>
    <n v="1232"/>
    <n v="-1232"/>
    <n v="0"/>
    <x v="0"/>
  </r>
  <r>
    <x v="0"/>
    <s v="-"/>
    <x v="0"/>
    <x v="0"/>
    <s v="00"/>
    <s v=""/>
    <s v=""/>
    <s v=""/>
    <s v="5200_125"/>
    <s v="Other Personal Services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244371.89"/>
    <n v="405628.11"/>
    <n v="49924.800000000003"/>
    <x v="0"/>
  </r>
  <r>
    <x v="0"/>
    <s v="-"/>
    <x v="0"/>
    <x v="0"/>
    <s v="00"/>
    <s v=""/>
    <s v=""/>
    <s v=""/>
    <s v="6900_155"/>
    <s v="Claims and Benefits Unemployement"/>
    <n v="60000"/>
    <n v="0"/>
    <n v="60000"/>
    <n v="0"/>
    <n v="0"/>
    <n v="60000"/>
    <n v="0"/>
    <x v="0"/>
  </r>
  <r>
    <x v="0"/>
    <s v="-"/>
    <x v="0"/>
    <x v="0"/>
    <s v="00"/>
    <s v=""/>
    <s v=""/>
    <s v=""/>
    <s v="7002"/>
    <s v="Interest Expense"/>
    <n v="125000"/>
    <n v="-20000"/>
    <n v="105000"/>
    <n v="0"/>
    <n v="3683.33"/>
    <n v="101316.67"/>
    <n v="0"/>
    <x v="0"/>
  </r>
  <r>
    <x v="0"/>
    <s v="-"/>
    <x v="0"/>
    <x v="0"/>
    <s v="00"/>
    <s v=""/>
    <s v=""/>
    <s v=""/>
    <s v="7303"/>
    <s v="Regulatory and Bank Fees"/>
    <n v="0"/>
    <n v="0"/>
    <n v="0"/>
    <n v="121.8"/>
    <n v="0"/>
    <n v="-121.8"/>
    <n v="0"/>
    <x v="0"/>
  </r>
  <r>
    <x v="0"/>
    <s v="-"/>
    <x v="0"/>
    <x v="0"/>
    <s v="00"/>
    <s v=""/>
    <s v=""/>
    <s v=""/>
    <s v="7318"/>
    <s v="Abatements"/>
    <n v="50000"/>
    <n v="0"/>
    <n v="50000"/>
    <n v="0"/>
    <n v="6313.76"/>
    <n v="43686.239999999998"/>
    <n v="0"/>
    <x v="0"/>
  </r>
  <r>
    <x v="0"/>
    <s v="-"/>
    <x v="0"/>
    <x v="0"/>
    <s v="00"/>
    <s v=""/>
    <s v=""/>
    <s v=""/>
    <s v="7400_115"/>
    <s v="Debt Service Principal G O Bond "/>
    <n v="1125000"/>
    <n v="0"/>
    <n v="1125000"/>
    <n v="0"/>
    <n v="1095000"/>
    <n v="30000"/>
    <n v="40000"/>
    <x v="0"/>
  </r>
  <r>
    <x v="0"/>
    <s v="-"/>
    <x v="0"/>
    <x v="0"/>
    <s v="00"/>
    <s v=""/>
    <s v=""/>
    <s v=""/>
    <s v="7400_135"/>
    <s v="Debt Service Principal COPS"/>
    <n v="0"/>
    <n v="0"/>
    <n v="0"/>
    <n v="0"/>
    <n v="17864"/>
    <n v="-17864"/>
    <n v="17864"/>
    <x v="0"/>
  </r>
  <r>
    <x v="0"/>
    <s v="-"/>
    <x v="0"/>
    <x v="0"/>
    <s v="00"/>
    <s v=""/>
    <s v=""/>
    <s v=""/>
    <s v="7450_215"/>
    <s v="Debt Service Interest G.O. Bond "/>
    <n v="1116984"/>
    <n v="-57500"/>
    <n v="1059484"/>
    <n v="0"/>
    <n v="545990.64"/>
    <n v="513493.36"/>
    <n v="3030"/>
    <x v="0"/>
  </r>
  <r>
    <x v="0"/>
    <s v="-"/>
    <x v="0"/>
    <x v="0"/>
    <s v="00"/>
    <s v=""/>
    <s v=""/>
    <s v=""/>
    <s v="7450_235"/>
    <s v="Debt Service Interest COPS"/>
    <n v="0"/>
    <n v="0"/>
    <n v="0"/>
    <n v="0"/>
    <n v="4928.4399999999996"/>
    <n v="-4928.4399999999996"/>
    <n v="4928.4399999999996"/>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0"/>
    <n v="3608061"/>
    <n v="0"/>
    <n v="0"/>
    <n v="3608061"/>
    <n v="0"/>
    <x v="0"/>
  </r>
  <r>
    <x v="0"/>
    <s v="-"/>
    <x v="0"/>
    <x v="0"/>
    <s v="00"/>
    <s v=""/>
    <s v=""/>
    <s v=""/>
    <s v="7900_117"/>
    <s v="Interfund Transfer Transfer to Liabilty Insurance"/>
    <n v="753585"/>
    <n v="0"/>
    <n v="753585"/>
    <n v="0"/>
    <n v="0"/>
    <n v="753585"/>
    <n v="0"/>
    <x v="0"/>
  </r>
  <r>
    <x v="0"/>
    <s v="-"/>
    <x v="0"/>
    <x v="0"/>
    <s v="00"/>
    <s v=""/>
    <s v=""/>
    <s v=""/>
    <s v="7900_130"/>
    <s v="Interfund Transfer To Housing Trust"/>
    <n v="188813"/>
    <n v="0"/>
    <n v="188813"/>
    <n v="0"/>
    <n v="0"/>
    <n v="188813"/>
    <n v="0"/>
    <x v="0"/>
  </r>
  <r>
    <x v="0"/>
    <s v="-"/>
    <x v="0"/>
    <x v="0"/>
    <s v="00"/>
    <s v=""/>
    <s v=""/>
    <s v=""/>
    <s v="7900_132"/>
    <s v="Interfund Transfer Open Space"/>
    <n v="188813"/>
    <n v="0"/>
    <n v="188813"/>
    <n v="0"/>
    <n v="95782.5"/>
    <n v="93030.5"/>
    <n v="1056.6300000000001"/>
    <x v="0"/>
  </r>
  <r>
    <x v="0"/>
    <s v="-"/>
    <x v="0"/>
    <x v="0"/>
    <s v="00"/>
    <s v=""/>
    <s v=""/>
    <s v=""/>
    <s v="7900_134"/>
    <s v="Interfund Transfer Greenbelt"/>
    <n v="188813"/>
    <n v="0"/>
    <n v="188813"/>
    <n v="0"/>
    <n v="71473.34"/>
    <n v="117339.66"/>
    <n v="784.47"/>
    <x v="0"/>
  </r>
  <r>
    <x v="0"/>
    <s v="-"/>
    <x v="0"/>
    <x v="0"/>
    <s v="00"/>
    <s v=""/>
    <s v=""/>
    <s v=""/>
    <s v="7900_135"/>
    <s v="Interfund Transfer To CEDO"/>
    <n v="127333"/>
    <n v="39603"/>
    <n v="166936"/>
    <n v="0"/>
    <n v="95782.5"/>
    <n v="71153.5"/>
    <n v="1056.6300000000001"/>
    <x v="0"/>
  </r>
  <r>
    <x v="0"/>
    <s v="-"/>
    <x v="0"/>
    <x v="0"/>
    <s v="00"/>
    <s v=""/>
    <s v=""/>
    <s v=""/>
    <s v="7900_150"/>
    <s v="Interfund Transfer To Church Street  Marketplace"/>
    <n v="11000"/>
    <n v="0"/>
    <n v="11000"/>
    <n v="0"/>
    <n v="5500.01"/>
    <n v="5499.99"/>
    <n v="916.67"/>
    <x v="0"/>
  </r>
  <r>
    <x v="0"/>
    <s v="-"/>
    <x v="0"/>
    <x v="0"/>
    <s v="00"/>
    <s v=""/>
    <s v=""/>
    <s v=""/>
    <s v="7900_155"/>
    <s v="Interfund Transfer Pennies for Parks"/>
    <n v="349654"/>
    <n v="0"/>
    <n v="349654"/>
    <n v="0"/>
    <n v="176538.43"/>
    <n v="173115.57"/>
    <n v="1937.16"/>
    <x v="0"/>
  </r>
  <r>
    <x v="0"/>
    <s v="-"/>
    <x v="0"/>
    <x v="0"/>
    <s v="00"/>
    <s v=""/>
    <s v=""/>
    <s v=""/>
    <s v="7900_160"/>
    <s v="Interfund Transfer Waterfront TIF District"/>
    <n v="2289497"/>
    <n v="0"/>
    <n v="2289497"/>
    <n v="0"/>
    <n v="1001329.65"/>
    <n v="1288167.3500000001"/>
    <n v="10982.55"/>
    <x v="0"/>
  </r>
  <r>
    <x v="0"/>
    <s v="-"/>
    <x v="0"/>
    <x v="0"/>
    <s v="00"/>
    <s v=""/>
    <s v=""/>
    <s v=""/>
    <s v="7900_190"/>
    <s v="Interfund Transfer Capital Street"/>
    <n v="1968555"/>
    <n v="0"/>
    <n v="1968555"/>
    <n v="0"/>
    <n v="1022051.84"/>
    <n v="946503.16"/>
    <n v="11206.68"/>
    <x v="0"/>
  </r>
  <r>
    <x v="0"/>
    <s v="-"/>
    <x v="0"/>
    <x v="0"/>
    <s v="00"/>
    <s v=""/>
    <s v=""/>
    <s v=""/>
    <s v="7900_405"/>
    <s v="Interfund Transfer DID"/>
    <n v="310082"/>
    <n v="0"/>
    <n v="310082"/>
    <n v="0"/>
    <n v="153659.23000000001"/>
    <n v="156422.76999999999"/>
    <n v="1681"/>
    <x v="0"/>
  </r>
  <r>
    <x v="0"/>
    <s v="-"/>
    <x v="0"/>
    <x v="0"/>
    <s v="00"/>
    <s v=""/>
    <s v=""/>
    <s v=""/>
    <s v="8024"/>
    <s v="Administrative Fee"/>
    <n v="-500000"/>
    <n v="285500"/>
    <n v="-214500"/>
    <n v="0"/>
    <n v="0"/>
    <n v="-214500"/>
    <n v="0"/>
    <x v="0"/>
  </r>
  <r>
    <x v="0"/>
    <s v="-"/>
    <x v="0"/>
    <x v="0"/>
    <s v="00"/>
    <s v=""/>
    <s v=""/>
    <s v=""/>
    <s v="8095"/>
    <s v="Interest On Pooled Cash"/>
    <n v="40000"/>
    <n v="0"/>
    <n v="40000"/>
    <n v="0"/>
    <n v="0"/>
    <n v="40000"/>
    <n v="0"/>
    <x v="0"/>
  </r>
  <r>
    <x v="0"/>
    <s v="-"/>
    <x v="1"/>
    <x v="0"/>
    <s v="01"/>
    <s v="000"/>
    <s v=""/>
    <s v=""/>
    <s v="5000_100"/>
    <s v="Salaries and Wages Regular, Full Time"/>
    <n v="0"/>
    <n v="0"/>
    <n v="0"/>
    <n v="0"/>
    <n v="24250"/>
    <n v="-24250"/>
    <n v="700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1855.2"/>
    <n v="1357.8"/>
    <n v="535.52"/>
    <x v="1"/>
  </r>
  <r>
    <x v="0"/>
    <s v="-"/>
    <x v="1"/>
    <x v="0"/>
    <s v="01"/>
    <s v="000"/>
    <s v=""/>
    <s v=""/>
    <s v="6010"/>
    <s v="Computer Equipment"/>
    <n v="0"/>
    <n v="0"/>
    <n v="0"/>
    <n v="0"/>
    <n v="0"/>
    <n v="0"/>
    <n v="0"/>
    <x v="1"/>
  </r>
  <r>
    <x v="0"/>
    <s v="-"/>
    <x v="1"/>
    <x v="0"/>
    <s v="01"/>
    <s v="000"/>
    <s v=""/>
    <s v=""/>
    <s v="6500_118"/>
    <s v="Professional and Consultant Services Contractual Services"/>
    <n v="0"/>
    <n v="0"/>
    <n v="0"/>
    <n v="7450"/>
    <n v="0"/>
    <n v="-7450"/>
    <n v="0"/>
    <x v="1"/>
  </r>
  <r>
    <x v="0"/>
    <s v="-"/>
    <x v="1"/>
    <x v="0"/>
    <s v="01"/>
    <s v="000"/>
    <s v=""/>
    <s v=""/>
    <s v="6505_100"/>
    <s v="Councilor Ward 1 - Bushor"/>
    <n v="5000"/>
    <n v="-2000"/>
    <n v="3000"/>
    <n v="0"/>
    <n v="211.5"/>
    <n v="2788.5"/>
    <n v="0"/>
    <x v="1"/>
  </r>
  <r>
    <x v="0"/>
    <s v="-"/>
    <x v="1"/>
    <x v="0"/>
    <s v="01"/>
    <s v="000"/>
    <s v=""/>
    <s v=""/>
    <s v="6505_105"/>
    <s v="Councilor Ward 1 - Worden"/>
    <n v="5000"/>
    <n v="-2000"/>
    <n v="3000"/>
    <n v="0"/>
    <n v="450"/>
    <n v="2550"/>
    <n v="75"/>
    <x v="1"/>
  </r>
  <r>
    <x v="0"/>
    <s v="-"/>
    <x v="1"/>
    <x v="0"/>
    <s v="01"/>
    <s v="000"/>
    <s v=""/>
    <s v=""/>
    <s v="6505_200"/>
    <s v="Councilor Ward 2 - Knodell"/>
    <n v="5000"/>
    <n v="-2000"/>
    <n v="3000"/>
    <n v="0"/>
    <n v="676.5"/>
    <n v="2323.5"/>
    <n v="600"/>
    <x v="1"/>
  </r>
  <r>
    <x v="0"/>
    <s v="-"/>
    <x v="1"/>
    <x v="0"/>
    <s v="01"/>
    <s v="000"/>
    <s v=""/>
    <s v=""/>
    <s v="6505_205"/>
    <s v="Councilor Ward 2 - Tracy"/>
    <n v="5000"/>
    <n v="-2000"/>
    <n v="3000"/>
    <n v="0"/>
    <n v="76.5"/>
    <n v="2923.5"/>
    <n v="0"/>
    <x v="1"/>
  </r>
  <r>
    <x v="0"/>
    <s v="-"/>
    <x v="1"/>
    <x v="0"/>
    <s v="01"/>
    <s v="000"/>
    <s v=""/>
    <s v=""/>
    <s v="6505_300"/>
    <s v="Councilor Ward 3 - Brennan"/>
    <n v="5000"/>
    <n v="-2000"/>
    <n v="3000"/>
    <n v="0"/>
    <n v="124.5"/>
    <n v="2875.5"/>
    <n v="0"/>
    <x v="1"/>
  </r>
  <r>
    <x v="0"/>
    <s v="-"/>
    <x v="1"/>
    <x v="0"/>
    <s v="01"/>
    <s v="000"/>
    <s v=""/>
    <s v=""/>
    <s v="6505_305"/>
    <s v="Councilor Ward 3 - Siegel"/>
    <n v="5000"/>
    <n v="-2000"/>
    <n v="3000"/>
    <n v="0"/>
    <n v="661.5"/>
    <n v="2338.5"/>
    <n v="0"/>
    <x v="1"/>
  </r>
  <r>
    <x v="0"/>
    <s v="-"/>
    <x v="1"/>
    <x v="0"/>
    <s v="01"/>
    <s v="000"/>
    <s v=""/>
    <s v=""/>
    <s v="6505_400"/>
    <s v="Councilor Ward 4 - Hartnett"/>
    <n v="5000"/>
    <n v="-2000"/>
    <n v="3000"/>
    <n v="0"/>
    <n v="0"/>
    <n v="3000"/>
    <n v="0"/>
    <x v="1"/>
  </r>
  <r>
    <x v="0"/>
    <s v="-"/>
    <x v="1"/>
    <x v="0"/>
    <s v="01"/>
    <s v="000"/>
    <s v=""/>
    <s v=""/>
    <s v="6505_405"/>
    <s v="Councilor Ward 4 - Aubin"/>
    <n v="5000"/>
    <n v="-2000"/>
    <n v="3000"/>
    <n v="0"/>
    <n v="450"/>
    <n v="2550"/>
    <n v="75"/>
    <x v="1"/>
  </r>
  <r>
    <x v="0"/>
    <s v="-"/>
    <x v="1"/>
    <x v="0"/>
    <s v="01"/>
    <s v="000"/>
    <s v=""/>
    <s v=""/>
    <s v="6505_500"/>
    <s v="Councilor Ward 5 - Shannon"/>
    <n v="5000"/>
    <n v="-2000"/>
    <n v="3000"/>
    <n v="0"/>
    <n v="524"/>
    <n v="2476"/>
    <n v="99"/>
    <x v="1"/>
  </r>
  <r>
    <x v="0"/>
    <s v="-"/>
    <x v="1"/>
    <x v="0"/>
    <s v="01"/>
    <s v="000"/>
    <s v=""/>
    <s v=""/>
    <s v="6505_505"/>
    <s v="Councilor Ward 5 - Mason"/>
    <n v="5000"/>
    <n v="-2000"/>
    <n v="3000"/>
    <n v="0"/>
    <n v="950"/>
    <n v="2050"/>
    <n v="75"/>
    <x v="1"/>
  </r>
  <r>
    <x v="0"/>
    <s v="-"/>
    <x v="1"/>
    <x v="0"/>
    <s v="01"/>
    <s v="000"/>
    <s v=""/>
    <s v=""/>
    <s v="6505_600"/>
    <s v="Councilor Ward 6- Blais"/>
    <n v="5000"/>
    <n v="-2000"/>
    <n v="3000"/>
    <n v="0"/>
    <n v="950"/>
    <n v="2050"/>
    <n v="575"/>
    <x v="1"/>
  </r>
  <r>
    <x v="0"/>
    <s v="-"/>
    <x v="1"/>
    <x v="0"/>
    <s v="01"/>
    <s v="000"/>
    <s v=""/>
    <s v=""/>
    <s v="6505_605"/>
    <s v="Councilor Ward 6 - Paul"/>
    <n v="5000"/>
    <n v="-2000"/>
    <n v="3000"/>
    <n v="239.58"/>
    <n v="983.31"/>
    <n v="1777.11"/>
    <n v="483.31"/>
    <x v="1"/>
  </r>
  <r>
    <x v="0"/>
    <s v="-"/>
    <x v="1"/>
    <x v="0"/>
    <s v="01"/>
    <s v="000"/>
    <s v=""/>
    <s v=""/>
    <s v="6505_700"/>
    <s v="Councilor Ward 7 - Ayres"/>
    <n v="5000"/>
    <n v="-2000"/>
    <n v="3000"/>
    <n v="0"/>
    <n v="450"/>
    <n v="2550"/>
    <n v="75"/>
    <x v="1"/>
  </r>
  <r>
    <x v="0"/>
    <s v="-"/>
    <x v="1"/>
    <x v="0"/>
    <s v="01"/>
    <s v="000"/>
    <s v=""/>
    <s v=""/>
    <s v="6505_705"/>
    <s v="Councilor Ward 7 - Decelles"/>
    <n v="5000"/>
    <n v="-2000"/>
    <n v="3000"/>
    <n v="0"/>
    <n v="900"/>
    <n v="2100"/>
    <n v="150"/>
    <x v="1"/>
  </r>
  <r>
    <x v="0"/>
    <s v="-"/>
    <x v="2"/>
    <x v="0"/>
    <s v="01"/>
    <s v="001"/>
    <s v=""/>
    <s v=""/>
    <s v="7600_100"/>
    <s v="Regional Services CCTA Charges"/>
    <n v="1476358"/>
    <n v="0"/>
    <n v="1476358"/>
    <n v="738178"/>
    <n v="738180"/>
    <n v="0"/>
    <n v="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26690"/>
    <n v="80070"/>
    <n v="26690"/>
    <x v="2"/>
  </r>
  <r>
    <x v="0"/>
    <s v="-"/>
    <x v="2"/>
    <x v="0"/>
    <s v="01"/>
    <s v="001"/>
    <s v=""/>
    <s v=""/>
    <s v="7600_120"/>
    <s v="Regional Services G B I C"/>
    <n v="20000"/>
    <n v="0"/>
    <n v="20000"/>
    <n v="0"/>
    <n v="20000"/>
    <n v="0"/>
    <n v="0"/>
    <x v="2"/>
  </r>
  <r>
    <x v="0"/>
    <s v="-"/>
    <x v="2"/>
    <x v="0"/>
    <s v="01"/>
    <s v="001"/>
    <s v=""/>
    <s v=""/>
    <s v="7600_125"/>
    <s v="Regional Services Senior Cable TV Assistance"/>
    <n v="8000"/>
    <n v="0"/>
    <n v="8000"/>
    <n v="960"/>
    <n v="1216"/>
    <n v="5824"/>
    <n v="-420"/>
    <x v="2"/>
  </r>
  <r>
    <x v="0"/>
    <s v="-"/>
    <x v="2"/>
    <x v="0"/>
    <s v="01"/>
    <s v="001"/>
    <s v=""/>
    <s v=""/>
    <s v="7610_130"/>
    <s v="Sister Cities  OTHER "/>
    <n v="2200"/>
    <n v="0"/>
    <n v="2200"/>
    <n v="0"/>
    <n v="1252"/>
    <n v="948"/>
    <n v="0"/>
    <x v="2"/>
  </r>
  <r>
    <x v="0"/>
    <s v="-"/>
    <x v="2"/>
    <x v="0"/>
    <s v="01"/>
    <s v="001"/>
    <s v=""/>
    <s v=""/>
    <s v="7610_140"/>
    <s v="Sister Cities  Puerto Cabezas"/>
    <n v="2000"/>
    <n v="0"/>
    <n v="2000"/>
    <n v="0"/>
    <n v="0"/>
    <n v="2000"/>
    <n v="0"/>
    <x v="2"/>
  </r>
  <r>
    <x v="0"/>
    <s v="-"/>
    <x v="2"/>
    <x v="0"/>
    <s v="01"/>
    <s v="001"/>
    <s v=""/>
    <s v=""/>
    <s v="7610_145"/>
    <s v="Sister Cities  Bethlehem/Ard"/>
    <n v="2000"/>
    <n v="0"/>
    <n v="2000"/>
    <n v="0"/>
    <n v="0"/>
    <n v="200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0"/>
    <n v="3500"/>
    <n v="0"/>
    <x v="2"/>
  </r>
  <r>
    <x v="0"/>
    <s v="-"/>
    <x v="2"/>
    <x v="0"/>
    <s v="01"/>
    <s v="001"/>
    <s v=""/>
    <s v=""/>
    <s v="7650_175"/>
    <s v="Regional Programs  Metro Planning Organization"/>
    <n v="0"/>
    <n v="0"/>
    <n v="0"/>
    <n v="23504.87"/>
    <n v="0"/>
    <n v="-23504.87"/>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295.02999999999997"/>
    <n v="16704.97"/>
    <n v="167.7"/>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50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25109.13"/>
    <n v="0"/>
    <n v="23508.87"/>
    <n v="0"/>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0"/>
    <n v="5000"/>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12406.72"/>
    <n v="135758.28"/>
    <n v="19185.98"/>
    <x v="3"/>
  </r>
  <r>
    <x v="0"/>
    <s v="-"/>
    <x v="3"/>
    <x v="0"/>
    <s v="02"/>
    <s v="000"/>
    <s v=""/>
    <s v=""/>
    <s v="5000_115"/>
    <s v="Salaries and Wages Seasonal/Temporary"/>
    <n v="4000"/>
    <n v="0"/>
    <n v="4000"/>
    <n v="0"/>
    <n v="0"/>
    <n v="4000"/>
    <n v="0"/>
    <x v="3"/>
  </r>
  <r>
    <x v="0"/>
    <s v="-"/>
    <x v="3"/>
    <x v="0"/>
    <s v="02"/>
    <s v="000"/>
    <s v=""/>
    <s v=""/>
    <s v="5200_115"/>
    <s v="Other Personal Services Other Compensation"/>
    <n v="600"/>
    <n v="0"/>
    <n v="600"/>
    <n v="0"/>
    <n v="400"/>
    <n v="200"/>
    <n v="0"/>
    <x v="3"/>
  </r>
  <r>
    <x v="0"/>
    <s v="-"/>
    <x v="3"/>
    <x v="0"/>
    <s v="02"/>
    <s v="000"/>
    <s v=""/>
    <s v=""/>
    <s v="5200_125"/>
    <s v="Other Personal Services Taxable Reimbursements"/>
    <n v="0"/>
    <n v="0"/>
    <n v="0"/>
    <n v="0"/>
    <n v="0"/>
    <n v="0"/>
    <n v="0"/>
    <x v="3"/>
  </r>
  <r>
    <x v="0"/>
    <s v="-"/>
    <x v="3"/>
    <x v="0"/>
    <s v="02"/>
    <s v="000"/>
    <s v=""/>
    <s v=""/>
    <s v="5200_130"/>
    <s v="Other Personal Services Allowance Taxable"/>
    <n v="0"/>
    <n v="0"/>
    <n v="0"/>
    <n v="0"/>
    <n v="480.75"/>
    <n v="-480.75"/>
    <n v="76.92"/>
    <x v="3"/>
  </r>
  <r>
    <x v="0"/>
    <s v="-"/>
    <x v="3"/>
    <x v="0"/>
    <s v="02"/>
    <s v="000"/>
    <s v=""/>
    <s v=""/>
    <s v="5400_100"/>
    <s v="Employee Benefits FICA"/>
    <n v="19270"/>
    <n v="0"/>
    <n v="19270"/>
    <n v="0"/>
    <n v="8703.69"/>
    <n v="10566.31"/>
    <n v="1428.28"/>
    <x v="3"/>
  </r>
  <r>
    <x v="0"/>
    <s v="-"/>
    <x v="3"/>
    <x v="0"/>
    <s v="02"/>
    <s v="000"/>
    <s v=""/>
    <s v=""/>
    <s v="5400_115"/>
    <s v="Employee Benefits Retirement B"/>
    <n v="15344"/>
    <n v="0"/>
    <n v="15344"/>
    <n v="0"/>
    <n v="12912.57"/>
    <n v="2431.4299999999998"/>
    <n v="2841.42"/>
    <x v="3"/>
  </r>
  <r>
    <x v="0"/>
    <s v="-"/>
    <x v="3"/>
    <x v="0"/>
    <s v="02"/>
    <s v="000"/>
    <s v=""/>
    <s v=""/>
    <s v="5400_120"/>
    <s v="Employee Benefits Workers Compensation"/>
    <n v="3670"/>
    <n v="0"/>
    <n v="3670"/>
    <n v="0"/>
    <n v="0"/>
    <n v="3670"/>
    <n v="0"/>
    <x v="3"/>
  </r>
  <r>
    <x v="0"/>
    <s v="-"/>
    <x v="3"/>
    <x v="0"/>
    <s v="02"/>
    <s v="000"/>
    <s v=""/>
    <s v=""/>
    <s v="5400_130"/>
    <s v="Employee Benefits Dental Insurance"/>
    <n v="2940"/>
    <n v="0"/>
    <n v="2940"/>
    <n v="0"/>
    <n v="1308.02"/>
    <n v="1631.98"/>
    <n v="211.12"/>
    <x v="3"/>
  </r>
  <r>
    <x v="0"/>
    <s v="-"/>
    <x v="3"/>
    <x v="0"/>
    <s v="02"/>
    <s v="000"/>
    <s v=""/>
    <s v=""/>
    <s v="5400_135"/>
    <s v="Employee Benefits Life Insurance"/>
    <n v="0"/>
    <n v="0"/>
    <n v="0"/>
    <n v="0"/>
    <n v="364.5"/>
    <n v="-364.5"/>
    <n v="64"/>
    <x v="3"/>
  </r>
  <r>
    <x v="0"/>
    <s v="-"/>
    <x v="3"/>
    <x v="0"/>
    <s v="02"/>
    <s v="000"/>
    <s v=""/>
    <s v=""/>
    <s v="5400_145"/>
    <s v="Employee Benefits Employee Parking"/>
    <n v="400"/>
    <n v="0"/>
    <n v="400"/>
    <n v="0"/>
    <n v="0"/>
    <n v="400"/>
    <n v="0"/>
    <x v="3"/>
  </r>
  <r>
    <x v="0"/>
    <s v="-"/>
    <x v="3"/>
    <x v="0"/>
    <s v="02"/>
    <s v="000"/>
    <s v=""/>
    <s v=""/>
    <s v="6000"/>
    <s v="Office Supplies"/>
    <n v="1500"/>
    <n v="0"/>
    <n v="1500"/>
    <n v="402.51"/>
    <n v="570.44000000000005"/>
    <n v="527.04999999999995"/>
    <n v="96"/>
    <x v="3"/>
  </r>
  <r>
    <x v="0"/>
    <s v="-"/>
    <x v="3"/>
    <x v="0"/>
    <s v="02"/>
    <s v="000"/>
    <s v=""/>
    <s v=""/>
    <s v="6005"/>
    <s v="Postage"/>
    <n v="1000"/>
    <n v="0"/>
    <n v="1000"/>
    <n v="0"/>
    <n v="27.52"/>
    <n v="972.48"/>
    <n v="6.72"/>
    <x v="3"/>
  </r>
  <r>
    <x v="0"/>
    <s v="-"/>
    <x v="3"/>
    <x v="0"/>
    <s v="02"/>
    <s v="000"/>
    <s v=""/>
    <s v=""/>
    <s v="6200"/>
    <s v="Medical Fees And Supplies"/>
    <n v="225"/>
    <n v="0"/>
    <n v="225"/>
    <n v="0"/>
    <n v="79"/>
    <n v="146"/>
    <n v="0"/>
    <x v="3"/>
  </r>
  <r>
    <x v="0"/>
    <s v="-"/>
    <x v="3"/>
    <x v="0"/>
    <s v="02"/>
    <s v="000"/>
    <s v=""/>
    <s v=""/>
    <s v="6202"/>
    <s v="Printing/Copying/Paper Mgt"/>
    <n v="1200"/>
    <n v="0"/>
    <n v="1200"/>
    <n v="0"/>
    <n v="738.14"/>
    <n v="461.86"/>
    <n v="259.57"/>
    <x v="3"/>
  </r>
  <r>
    <x v="0"/>
    <s v="-"/>
    <x v="3"/>
    <x v="0"/>
    <s v="02"/>
    <s v="000"/>
    <s v=""/>
    <s v=""/>
    <s v="6400_125"/>
    <s v="Utilities Telecommunications"/>
    <n v="2500"/>
    <n v="0"/>
    <n v="2500"/>
    <n v="0"/>
    <n v="1446.41"/>
    <n v="1053.5899999999999"/>
    <n v="238.68"/>
    <x v="3"/>
  </r>
  <r>
    <x v="0"/>
    <s v="-"/>
    <x v="3"/>
    <x v="0"/>
    <s v="02"/>
    <s v="000"/>
    <s v=""/>
    <s v=""/>
    <s v="6400_127"/>
    <s v="Utilities Cellular Communications"/>
    <n v="1200"/>
    <n v="0"/>
    <n v="1200"/>
    <n v="0"/>
    <n v="386.73"/>
    <n v="813.27"/>
    <n v="198.04"/>
    <x v="3"/>
  </r>
  <r>
    <x v="0"/>
    <s v="-"/>
    <x v="3"/>
    <x v="0"/>
    <s v="02"/>
    <s v="000"/>
    <s v=""/>
    <s v=""/>
    <s v="6500_142"/>
    <s v="Professional and Consultant Services Marketing and Promotion"/>
    <n v="0"/>
    <n v="0"/>
    <n v="0"/>
    <n v="0"/>
    <n v="-812.44"/>
    <n v="812.44"/>
    <n v="-192.94"/>
    <x v="3"/>
  </r>
  <r>
    <x v="0"/>
    <s v="-"/>
    <x v="3"/>
    <x v="0"/>
    <s v="02"/>
    <s v="000"/>
    <s v=""/>
    <s v=""/>
    <s v="6700_110"/>
    <s v="Travel &amp; Training Travel Expense"/>
    <n v="3000"/>
    <n v="0"/>
    <n v="3000"/>
    <n v="0"/>
    <n v="686"/>
    <n v="2314"/>
    <n v="0"/>
    <x v="3"/>
  </r>
  <r>
    <x v="0"/>
    <s v="-"/>
    <x v="3"/>
    <x v="0"/>
    <s v="02"/>
    <s v="000"/>
    <s v=""/>
    <s v=""/>
    <s v="7652"/>
    <s v="Discretionary Spending"/>
    <n v="4000"/>
    <n v="0"/>
    <n v="4000"/>
    <n v="0"/>
    <n v="1873.81"/>
    <n v="2126.19"/>
    <n v="289.43"/>
    <x v="3"/>
  </r>
  <r>
    <x v="0"/>
    <s v="-"/>
    <x v="4"/>
    <x v="0"/>
    <s v="04"/>
    <s v="000"/>
    <s v=""/>
    <s v=""/>
    <s v="5000_100"/>
    <s v="Salaries and Wages Regular, Full Time"/>
    <n v="1131109"/>
    <n v="-19595"/>
    <n v="1111514"/>
    <n v="0"/>
    <n v="542059.23"/>
    <n v="569454.77"/>
    <n v="95757.6"/>
    <x v="4"/>
  </r>
  <r>
    <x v="0"/>
    <s v="-"/>
    <x v="4"/>
    <x v="0"/>
    <s v="04"/>
    <s v="000"/>
    <s v=""/>
    <s v=""/>
    <s v="5000_110"/>
    <s v="Salaries and Wages Regular Part Time"/>
    <n v="20000"/>
    <n v="-20000"/>
    <n v="0"/>
    <n v="0"/>
    <n v="0"/>
    <n v="0"/>
    <n v="0"/>
    <x v="4"/>
  </r>
  <r>
    <x v="0"/>
    <s v="-"/>
    <x v="4"/>
    <x v="0"/>
    <s v="04"/>
    <s v="000"/>
    <s v=""/>
    <s v=""/>
    <s v="5000_115"/>
    <s v="Salaries and Wages Seasonal/Temporary"/>
    <n v="50000"/>
    <n v="0"/>
    <n v="50000"/>
    <n v="0"/>
    <n v="28769.75"/>
    <n v="21230.25"/>
    <n v="7072.5"/>
    <x v="4"/>
  </r>
  <r>
    <x v="0"/>
    <s v="-"/>
    <x v="4"/>
    <x v="0"/>
    <s v="04"/>
    <s v="000"/>
    <s v=""/>
    <s v=""/>
    <s v="5100"/>
    <s v="Overtime"/>
    <n v="10000"/>
    <n v="0"/>
    <n v="10000"/>
    <n v="0"/>
    <n v="9913.3700000000008"/>
    <n v="86.63"/>
    <n v="2182.4899999999998"/>
    <x v="4"/>
  </r>
  <r>
    <x v="0"/>
    <s v="-"/>
    <x v="4"/>
    <x v="0"/>
    <s v="04"/>
    <s v="000"/>
    <s v=""/>
    <s v=""/>
    <s v="5200_115"/>
    <s v="Other Personal Services Other Compensation"/>
    <n v="8400"/>
    <n v="1600"/>
    <n v="10000"/>
    <n v="0"/>
    <n v="4577.6400000000003"/>
    <n v="5422.36"/>
    <n v="0"/>
    <x v="4"/>
  </r>
  <r>
    <x v="0"/>
    <s v="-"/>
    <x v="4"/>
    <x v="0"/>
    <s v="04"/>
    <s v="000"/>
    <s v=""/>
    <s v=""/>
    <s v="5200_125"/>
    <s v="Other Personal Services Taxable Reimbursements"/>
    <n v="2000"/>
    <n v="0"/>
    <n v="2000"/>
    <n v="0"/>
    <n v="0"/>
    <n v="2000"/>
    <n v="0"/>
    <x v="4"/>
  </r>
  <r>
    <x v="0"/>
    <s v="-"/>
    <x v="4"/>
    <x v="0"/>
    <s v="04"/>
    <s v="000"/>
    <s v=""/>
    <s v=""/>
    <s v="5200_130"/>
    <s v="Other Personal Services Allowance Taxable"/>
    <n v="0"/>
    <n v="11000"/>
    <n v="11000"/>
    <n v="0"/>
    <n v="6230.69"/>
    <n v="4769.3100000000004"/>
    <n v="365.37"/>
    <x v="4"/>
  </r>
  <r>
    <x v="0"/>
    <s v="-"/>
    <x v="4"/>
    <x v="0"/>
    <s v="04"/>
    <s v="000"/>
    <s v=""/>
    <s v=""/>
    <s v="5400_100"/>
    <s v="Employee Benefits FICA"/>
    <n v="93826"/>
    <n v="0"/>
    <n v="93826"/>
    <n v="0"/>
    <n v="45945.02"/>
    <n v="47880.98"/>
    <n v="7914.32"/>
    <x v="4"/>
  </r>
  <r>
    <x v="0"/>
    <s v="-"/>
    <x v="4"/>
    <x v="0"/>
    <s v="04"/>
    <s v="000"/>
    <s v=""/>
    <s v=""/>
    <s v="5400_115"/>
    <s v="Employee Benefits Retirement B"/>
    <n v="66296"/>
    <n v="0"/>
    <n v="66296"/>
    <n v="0"/>
    <n v="74780.399999999994"/>
    <n v="-8484.4"/>
    <n v="14413.25"/>
    <x v="4"/>
  </r>
  <r>
    <x v="0"/>
    <s v="-"/>
    <x v="4"/>
    <x v="0"/>
    <s v="04"/>
    <s v="000"/>
    <s v=""/>
    <s v=""/>
    <s v="5400_120"/>
    <s v="Employee Benefits Workers Compensation"/>
    <n v="30556"/>
    <n v="0"/>
    <n v="30556"/>
    <n v="0"/>
    <n v="0"/>
    <n v="30556"/>
    <n v="0"/>
    <x v="4"/>
  </r>
  <r>
    <x v="0"/>
    <s v="-"/>
    <x v="4"/>
    <x v="0"/>
    <s v="04"/>
    <s v="000"/>
    <s v=""/>
    <s v=""/>
    <s v="5400_130"/>
    <s v="Employee Benefits Dental Insurance"/>
    <n v="13965"/>
    <n v="0"/>
    <n v="13965"/>
    <n v="0"/>
    <n v="6935.9"/>
    <n v="7029.1"/>
    <n v="1067.6099999999999"/>
    <x v="4"/>
  </r>
  <r>
    <x v="0"/>
    <s v="-"/>
    <x v="4"/>
    <x v="0"/>
    <s v="04"/>
    <s v="000"/>
    <s v=""/>
    <s v=""/>
    <s v="5400_135"/>
    <s v="Employee Benefits Life Insurance"/>
    <n v="0"/>
    <n v="5000"/>
    <n v="5000"/>
    <n v="0"/>
    <n v="3068.95"/>
    <n v="1931.05"/>
    <n v="567.29"/>
    <x v="4"/>
  </r>
  <r>
    <x v="0"/>
    <s v="-"/>
    <x v="4"/>
    <x v="0"/>
    <s v="04"/>
    <s v="000"/>
    <s v=""/>
    <s v=""/>
    <s v="5400_145"/>
    <s v="Employee Benefits Employee Parking"/>
    <n v="4100"/>
    <n v="0"/>
    <n v="4100"/>
    <n v="0"/>
    <n v="2129"/>
    <n v="1971"/>
    <n v="320"/>
    <x v="4"/>
  </r>
  <r>
    <x v="0"/>
    <s v="-"/>
    <x v="4"/>
    <x v="0"/>
    <s v="04"/>
    <s v="000"/>
    <s v=""/>
    <s v=""/>
    <s v="6000"/>
    <s v="Office Supplies"/>
    <n v="14000"/>
    <n v="0"/>
    <n v="14000"/>
    <n v="411.5"/>
    <n v="6789.55"/>
    <n v="6798.95"/>
    <n v="204.9"/>
    <x v="4"/>
  </r>
  <r>
    <x v="0"/>
    <s v="-"/>
    <x v="4"/>
    <x v="0"/>
    <s v="04"/>
    <s v="000"/>
    <s v=""/>
    <s v=""/>
    <s v="6005"/>
    <s v="Postage"/>
    <n v="28000"/>
    <n v="0"/>
    <n v="28000"/>
    <n v="745"/>
    <n v="11553.37"/>
    <n v="15701.63"/>
    <n v="326.07"/>
    <x v="4"/>
  </r>
  <r>
    <x v="0"/>
    <s v="-"/>
    <x v="4"/>
    <x v="0"/>
    <s v="04"/>
    <s v="000"/>
    <s v=""/>
    <s v=""/>
    <s v="6020"/>
    <s v="Office Equipment"/>
    <n v="0"/>
    <n v="875"/>
    <n v="875"/>
    <n v="725"/>
    <n v="147.61000000000001"/>
    <n v="2.39"/>
    <n v="147.61000000000001"/>
    <x v="4"/>
  </r>
  <r>
    <x v="0"/>
    <s v="-"/>
    <x v="4"/>
    <x v="0"/>
    <s v="04"/>
    <s v="000"/>
    <s v=""/>
    <s v=""/>
    <s v="6025"/>
    <s v="Furnishings"/>
    <n v="2500"/>
    <n v="0"/>
    <n v="2500"/>
    <n v="0"/>
    <n v="828.59"/>
    <n v="1671.41"/>
    <n v="447"/>
    <x v="4"/>
  </r>
  <r>
    <x v="0"/>
    <s v="-"/>
    <x v="4"/>
    <x v="0"/>
    <s v="04"/>
    <s v="000"/>
    <s v=""/>
    <s v=""/>
    <s v="6200"/>
    <s v="Medical Fees And Supplies"/>
    <n v="500"/>
    <n v="160"/>
    <n v="660"/>
    <n v="172.8"/>
    <n v="485.88"/>
    <n v="1.32"/>
    <n v="0"/>
    <x v="4"/>
  </r>
  <r>
    <x v="0"/>
    <s v="-"/>
    <x v="4"/>
    <x v="0"/>
    <s v="04"/>
    <s v="000"/>
    <s v=""/>
    <s v=""/>
    <s v="6202"/>
    <s v="Printing/Copying/Paper Mgt"/>
    <n v="25000"/>
    <n v="0"/>
    <n v="25000"/>
    <n v="0"/>
    <n v="9572.5300000000007"/>
    <n v="15427.47"/>
    <n v="1061.8800000000001"/>
    <x v="4"/>
  </r>
  <r>
    <x v="0"/>
    <s v="-"/>
    <x v="4"/>
    <x v="0"/>
    <s v="04"/>
    <s v="000"/>
    <s v=""/>
    <s v=""/>
    <s v="6203"/>
    <s v="Dues/Subscriptions"/>
    <n v="1500"/>
    <n v="0"/>
    <n v="1500"/>
    <n v="14.3"/>
    <n v="1065.8399999999999"/>
    <n v="419.86"/>
    <n v="56.75"/>
    <x v="4"/>
  </r>
  <r>
    <x v="0"/>
    <s v="-"/>
    <x v="4"/>
    <x v="0"/>
    <s v="04"/>
    <s v="000"/>
    <s v=""/>
    <s v=""/>
    <s v="6208"/>
    <s v="Special Supplies"/>
    <n v="15000"/>
    <n v="0"/>
    <n v="15000"/>
    <n v="400"/>
    <n v="8705.9699999999993"/>
    <n v="5894.03"/>
    <n v="886.16"/>
    <x v="4"/>
  </r>
  <r>
    <x v="0"/>
    <s v="-"/>
    <x v="4"/>
    <x v="0"/>
    <s v="04"/>
    <s v="000"/>
    <s v=""/>
    <s v=""/>
    <s v="6214"/>
    <s v="Clothing And Uniforms"/>
    <n v="5000"/>
    <n v="0"/>
    <n v="5000"/>
    <n v="0"/>
    <n v="135"/>
    <n v="4865"/>
    <n v="0"/>
    <x v="4"/>
  </r>
  <r>
    <x v="0"/>
    <s v="-"/>
    <x v="4"/>
    <x v="0"/>
    <s v="04"/>
    <s v="000"/>
    <s v=""/>
    <s v=""/>
    <s v="6238"/>
    <s v="Elections"/>
    <n v="40000"/>
    <n v="0"/>
    <n v="40000"/>
    <n v="835"/>
    <n v="607.04999999999995"/>
    <n v="38557.949999999997"/>
    <n v="40.01"/>
    <x v="4"/>
  </r>
  <r>
    <x v="0"/>
    <s v="-"/>
    <x v="4"/>
    <x v="0"/>
    <s v="04"/>
    <s v="000"/>
    <s v=""/>
    <s v=""/>
    <s v="6300"/>
    <s v="Repair &amp; Maintenance"/>
    <n v="2000"/>
    <n v="0"/>
    <n v="2000"/>
    <n v="0"/>
    <n v="0"/>
    <n v="2000"/>
    <n v="0"/>
    <x v="4"/>
  </r>
  <r>
    <x v="0"/>
    <s v="-"/>
    <x v="4"/>
    <x v="0"/>
    <s v="04"/>
    <s v="000"/>
    <s v=""/>
    <s v=""/>
    <s v="6350"/>
    <s v="Legal Notice &amp; Advertising"/>
    <n v="20000"/>
    <n v="0"/>
    <n v="20000"/>
    <n v="0"/>
    <n v="13380.26"/>
    <n v="6619.74"/>
    <n v="5419"/>
    <x v="4"/>
  </r>
  <r>
    <x v="0"/>
    <s v="-"/>
    <x v="4"/>
    <x v="0"/>
    <s v="04"/>
    <s v="000"/>
    <s v=""/>
    <s v=""/>
    <s v="6400_125"/>
    <s v="Utilities Telecommunications"/>
    <n v="12500"/>
    <n v="0"/>
    <n v="12500"/>
    <n v="0"/>
    <n v="6315.4"/>
    <n v="6184.6"/>
    <n v="1020.05"/>
    <x v="4"/>
  </r>
  <r>
    <x v="0"/>
    <s v="-"/>
    <x v="4"/>
    <x v="0"/>
    <s v="04"/>
    <s v="000"/>
    <s v=""/>
    <s v=""/>
    <s v="6400_127"/>
    <s v="Utilities Cellular Communications"/>
    <n v="0"/>
    <n v="400"/>
    <n v="400"/>
    <n v="461.51"/>
    <n v="186.63"/>
    <n v="-248.14"/>
    <n v="65.930000000000007"/>
    <x v="4"/>
  </r>
  <r>
    <x v="0"/>
    <s v="-"/>
    <x v="4"/>
    <x v="0"/>
    <s v="04"/>
    <s v="000"/>
    <s v=""/>
    <s v=""/>
    <s v="6500_112"/>
    <s v="Professional and Consultant Services Audits"/>
    <n v="144000"/>
    <n v="0"/>
    <n v="144000"/>
    <n v="70000"/>
    <n v="60000"/>
    <n v="14000"/>
    <n v="30000"/>
    <x v="4"/>
  </r>
  <r>
    <x v="0"/>
    <s v="-"/>
    <x v="4"/>
    <x v="0"/>
    <s v="04"/>
    <s v="000"/>
    <s v=""/>
    <s v=""/>
    <s v="6500_115"/>
    <s v="Professional and Consultant Services Legal/Arbitration"/>
    <n v="4000"/>
    <n v="0"/>
    <n v="4000"/>
    <n v="40"/>
    <n v="0"/>
    <n v="3960"/>
    <n v="0"/>
    <x v="4"/>
  </r>
  <r>
    <x v="0"/>
    <s v="-"/>
    <x v="4"/>
    <x v="0"/>
    <s v="04"/>
    <s v="000"/>
    <s v=""/>
    <s v=""/>
    <s v="6500_118"/>
    <s v="Professional and Consultant Services Contractual Services"/>
    <n v="100000"/>
    <n v="20000"/>
    <n v="120000"/>
    <n v="3299.28"/>
    <n v="112352.18"/>
    <n v="4348.54"/>
    <n v="5705.21"/>
    <x v="4"/>
  </r>
  <r>
    <x v="0"/>
    <s v="-"/>
    <x v="4"/>
    <x v="0"/>
    <s v="04"/>
    <s v="000"/>
    <s v=""/>
    <s v=""/>
    <s v="6500_136"/>
    <s v="Professional and Consultant Services Meeting Video"/>
    <n v="25000"/>
    <n v="0"/>
    <n v="25000"/>
    <n v="60"/>
    <n v="16109.96"/>
    <n v="8830.0400000000009"/>
    <n v="20"/>
    <x v="4"/>
  </r>
  <r>
    <x v="0"/>
    <s v="-"/>
    <x v="4"/>
    <x v="0"/>
    <s v="04"/>
    <s v="000"/>
    <s v=""/>
    <s v=""/>
    <s v="6600"/>
    <s v="Maintenance Contracts"/>
    <n v="1500"/>
    <n v="0"/>
    <n v="1500"/>
    <n v="0"/>
    <n v="0"/>
    <n v="1500"/>
    <n v="0"/>
    <x v="4"/>
  </r>
  <r>
    <x v="0"/>
    <s v="-"/>
    <x v="4"/>
    <x v="0"/>
    <s v="04"/>
    <s v="000"/>
    <s v=""/>
    <s v=""/>
    <s v="6625"/>
    <s v="Equipment Maintenance Repairs"/>
    <n v="500"/>
    <n v="0"/>
    <n v="500"/>
    <n v="0"/>
    <n v="0"/>
    <n v="500"/>
    <n v="0"/>
    <x v="4"/>
  </r>
  <r>
    <x v="0"/>
    <s v="-"/>
    <x v="4"/>
    <x v="0"/>
    <s v="04"/>
    <s v="000"/>
    <s v=""/>
    <s v=""/>
    <s v="6700_100"/>
    <s v="Travel &amp; Training Education"/>
    <n v="1500"/>
    <n v="550"/>
    <n v="2050"/>
    <n v="599"/>
    <n v="1425"/>
    <n v="26"/>
    <n v="0"/>
    <x v="4"/>
  </r>
  <r>
    <x v="0"/>
    <s v="-"/>
    <x v="4"/>
    <x v="0"/>
    <s v="04"/>
    <s v="000"/>
    <s v=""/>
    <s v=""/>
    <s v="6700_105"/>
    <s v="Travel &amp; Training Special Training"/>
    <n v="1000"/>
    <n v="0"/>
    <n v="1000"/>
    <n v="0"/>
    <n v="0"/>
    <n v="1000"/>
    <n v="0"/>
    <x v="4"/>
  </r>
  <r>
    <x v="0"/>
    <s v="-"/>
    <x v="4"/>
    <x v="0"/>
    <s v="04"/>
    <s v="000"/>
    <s v=""/>
    <s v=""/>
    <s v="6700_110"/>
    <s v="Travel &amp; Training Travel Expense"/>
    <n v="1100"/>
    <n v="0"/>
    <n v="1100"/>
    <n v="0"/>
    <n v="1051.26"/>
    <n v="48.74"/>
    <n v="0"/>
    <x v="4"/>
  </r>
  <r>
    <x v="0"/>
    <s v="-"/>
    <x v="4"/>
    <x v="0"/>
    <s v="04"/>
    <s v="000"/>
    <s v=""/>
    <s v=""/>
    <s v="6700_115"/>
    <s v="Travel &amp; Training Mileage"/>
    <n v="250"/>
    <n v="0"/>
    <n v="250"/>
    <n v="0"/>
    <n v="0"/>
    <n v="250"/>
    <n v="0"/>
    <x v="4"/>
  </r>
  <r>
    <x v="0"/>
    <s v="-"/>
    <x v="4"/>
    <x v="0"/>
    <s v="04"/>
    <s v="000"/>
    <s v=""/>
    <s v=""/>
    <s v="6800_160"/>
    <s v="Fees for Services  Background Check"/>
    <n v="16000"/>
    <n v="0"/>
    <n v="16000"/>
    <n v="0"/>
    <n v="11550"/>
    <n v="4450"/>
    <n v="-60"/>
    <x v="4"/>
  </r>
  <r>
    <x v="0"/>
    <s v="-"/>
    <x v="4"/>
    <x v="0"/>
    <s v="04"/>
    <s v="000"/>
    <s v=""/>
    <s v=""/>
    <s v="7000"/>
    <s v="Bad Debt Expense"/>
    <n v="0"/>
    <n v="10"/>
    <n v="10"/>
    <n v="0"/>
    <n v="60"/>
    <n v="-50"/>
    <n v="30"/>
    <x v="4"/>
  </r>
  <r>
    <x v="0"/>
    <s v="-"/>
    <x v="4"/>
    <x v="0"/>
    <s v="04"/>
    <s v="000"/>
    <s v=""/>
    <s v=""/>
    <s v="7200_115"/>
    <s v="Rent/Lease Equipment"/>
    <n v="10000"/>
    <n v="0"/>
    <n v="10000"/>
    <n v="0"/>
    <n v="2500.41"/>
    <n v="7499.59"/>
    <n v="268.60000000000002"/>
    <x v="4"/>
  </r>
  <r>
    <x v="0"/>
    <s v="-"/>
    <x v="4"/>
    <x v="0"/>
    <s v="04"/>
    <s v="000"/>
    <s v=""/>
    <s v=""/>
    <s v="7303"/>
    <s v="Regulatory and Bank Fees"/>
    <n v="15000"/>
    <n v="0"/>
    <n v="15000"/>
    <n v="0"/>
    <n v="14672.73"/>
    <n v="327.27"/>
    <n v="5117.38"/>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162.5"/>
    <x v="5"/>
  </r>
  <r>
    <x v="0"/>
    <s v="-"/>
    <x v="5"/>
    <x v="0"/>
    <s v="04"/>
    <s v="010"/>
    <s v=""/>
    <s v=""/>
    <s v="5400_100"/>
    <s v="Employee Benefits FICA"/>
    <n v="0"/>
    <n v="0"/>
    <n v="0"/>
    <n v="0"/>
    <n v="42.08"/>
    <n v="-42.08"/>
    <n v="12.44"/>
    <x v="5"/>
  </r>
  <r>
    <x v="0"/>
    <s v="-"/>
    <x v="5"/>
    <x v="0"/>
    <s v="04"/>
    <s v="010"/>
    <s v=""/>
    <s v=""/>
    <s v="6000"/>
    <s v="Office Supplies"/>
    <n v="100"/>
    <n v="1000"/>
    <n v="1100"/>
    <n v="0"/>
    <n v="470"/>
    <n v="630"/>
    <n v="0"/>
    <x v="5"/>
  </r>
  <r>
    <x v="0"/>
    <s v="-"/>
    <x v="5"/>
    <x v="0"/>
    <s v="04"/>
    <s v="010"/>
    <s v=""/>
    <s v=""/>
    <s v="6005"/>
    <s v="Postage"/>
    <n v="5000"/>
    <n v="-1000"/>
    <n v="4000"/>
    <n v="0"/>
    <n v="0"/>
    <n v="4000"/>
    <n v="0"/>
    <x v="5"/>
  </r>
  <r>
    <x v="0"/>
    <s v="-"/>
    <x v="5"/>
    <x v="0"/>
    <s v="04"/>
    <s v="010"/>
    <s v=""/>
    <s v=""/>
    <s v="6400_125"/>
    <s v="Utilities Telecommunications"/>
    <n v="750"/>
    <n v="0"/>
    <n v="750"/>
    <n v="0"/>
    <n v="225.8"/>
    <n v="524.20000000000005"/>
    <n v="37.619999999999997"/>
    <x v="5"/>
  </r>
  <r>
    <x v="0"/>
    <s v="-"/>
    <x v="5"/>
    <x v="0"/>
    <s v="04"/>
    <s v="010"/>
    <s v=""/>
    <s v=""/>
    <s v="6500_118"/>
    <s v="Professional and Consultant Services Contractual Services"/>
    <n v="13000"/>
    <n v="0"/>
    <n v="13000"/>
    <n v="0"/>
    <n v="4563.59"/>
    <n v="8436.41"/>
    <n v="895.77"/>
    <x v="5"/>
  </r>
  <r>
    <x v="0"/>
    <s v="-"/>
    <x v="6"/>
    <x v="0"/>
    <s v="04"/>
    <s v="011"/>
    <s v=""/>
    <s v=""/>
    <s v="5000_100"/>
    <s v="Salaries and Wages Regular, Full Time"/>
    <n v="185034"/>
    <n v="-25000"/>
    <n v="160034"/>
    <n v="0"/>
    <n v="63327.58"/>
    <n v="96706.42"/>
    <n v="10134.42"/>
    <x v="6"/>
  </r>
  <r>
    <x v="0"/>
    <s v="-"/>
    <x v="6"/>
    <x v="0"/>
    <s v="04"/>
    <s v="011"/>
    <s v=""/>
    <s v=""/>
    <s v="5200_115"/>
    <s v="Other Personal Services Other Compensation"/>
    <n v="1000"/>
    <n v="0"/>
    <n v="1000"/>
    <n v="0"/>
    <n v="200"/>
    <n v="800"/>
    <n v="0"/>
    <x v="6"/>
  </r>
  <r>
    <x v="0"/>
    <s v="-"/>
    <x v="6"/>
    <x v="0"/>
    <s v="04"/>
    <s v="011"/>
    <s v=""/>
    <s v=""/>
    <s v="5400_100"/>
    <s v="Employee Benefits FICA"/>
    <n v="14895"/>
    <n v="0"/>
    <n v="14895"/>
    <n v="0"/>
    <n v="4860.21"/>
    <n v="10034.790000000001"/>
    <n v="742.82"/>
    <x v="6"/>
  </r>
  <r>
    <x v="0"/>
    <s v="-"/>
    <x v="6"/>
    <x v="0"/>
    <s v="04"/>
    <s v="011"/>
    <s v=""/>
    <s v=""/>
    <s v="5400_115"/>
    <s v="Employee Benefits Retirement B"/>
    <n v="10930"/>
    <n v="0"/>
    <n v="10930"/>
    <n v="0"/>
    <n v="7501.36"/>
    <n v="3428.64"/>
    <n v="1500.92"/>
    <x v="6"/>
  </r>
  <r>
    <x v="0"/>
    <s v="-"/>
    <x v="6"/>
    <x v="0"/>
    <s v="04"/>
    <s v="011"/>
    <s v=""/>
    <s v=""/>
    <s v="5400_130"/>
    <s v="Employee Benefits Dental Insurance"/>
    <n v="4410"/>
    <n v="-400"/>
    <n v="4010"/>
    <n v="0"/>
    <n v="684.38"/>
    <n v="3325.62"/>
    <n v="104.76"/>
    <x v="6"/>
  </r>
  <r>
    <x v="0"/>
    <s v="-"/>
    <x v="6"/>
    <x v="0"/>
    <s v="04"/>
    <s v="011"/>
    <s v=""/>
    <s v=""/>
    <s v="5400_135"/>
    <s v="Employee Benefits Life Insurance"/>
    <n v="0"/>
    <n v="400"/>
    <n v="400"/>
    <n v="0"/>
    <n v="200.62"/>
    <n v="199.38"/>
    <n v="31.84"/>
    <x v="6"/>
  </r>
  <r>
    <x v="0"/>
    <s v="-"/>
    <x v="6"/>
    <x v="0"/>
    <s v="04"/>
    <s v="011"/>
    <s v=""/>
    <s v=""/>
    <s v="5400_145"/>
    <s v="Employee Benefits Employee Parking"/>
    <n v="1000"/>
    <n v="0"/>
    <n v="1000"/>
    <n v="0"/>
    <n v="520"/>
    <n v="480"/>
    <n v="40"/>
    <x v="6"/>
  </r>
  <r>
    <x v="0"/>
    <s v="-"/>
    <x v="6"/>
    <x v="0"/>
    <s v="04"/>
    <s v="011"/>
    <s v=""/>
    <s v=""/>
    <s v="6010"/>
    <s v="Computer Equipment"/>
    <n v="36000"/>
    <n v="0"/>
    <n v="36000"/>
    <n v="695.14"/>
    <n v="17881.12"/>
    <n v="17423.740000000002"/>
    <n v="212"/>
    <x v="6"/>
  </r>
  <r>
    <x v="0"/>
    <s v="-"/>
    <x v="6"/>
    <x v="0"/>
    <s v="04"/>
    <s v="011"/>
    <s v=""/>
    <s v=""/>
    <s v="6015"/>
    <s v="Computer Software"/>
    <n v="16000"/>
    <n v="0"/>
    <n v="16000"/>
    <n v="0"/>
    <n v="11922"/>
    <n v="4078"/>
    <n v="6658"/>
    <x v="6"/>
  </r>
  <r>
    <x v="0"/>
    <s v="-"/>
    <x v="6"/>
    <x v="0"/>
    <s v="04"/>
    <s v="011"/>
    <s v=""/>
    <s v=""/>
    <s v="6017"/>
    <s v="Computer Licensing and Maint."/>
    <n v="309140"/>
    <n v="0"/>
    <n v="309140"/>
    <n v="19554"/>
    <n v="236791.69"/>
    <n v="52794.31"/>
    <n v="66736"/>
    <x v="6"/>
  </r>
  <r>
    <x v="0"/>
    <s v="-"/>
    <x v="6"/>
    <x v="0"/>
    <s v="04"/>
    <s v="011"/>
    <s v=""/>
    <s v=""/>
    <s v="6203"/>
    <s v="Dues/Subscriptions"/>
    <n v="4700"/>
    <n v="0"/>
    <n v="4700"/>
    <n v="0"/>
    <n v="3604.68"/>
    <n v="1095.32"/>
    <n v="186.89"/>
    <x v="6"/>
  </r>
  <r>
    <x v="0"/>
    <s v="-"/>
    <x v="6"/>
    <x v="0"/>
    <s v="04"/>
    <s v="011"/>
    <s v=""/>
    <s v=""/>
    <s v="6210"/>
    <s v="Small Tools and Equipment"/>
    <n v="2500"/>
    <n v="0"/>
    <n v="2500"/>
    <n v="0"/>
    <n v="395.97"/>
    <n v="2104.0300000000002"/>
    <n v="0"/>
    <x v="6"/>
  </r>
  <r>
    <x v="0"/>
    <s v="-"/>
    <x v="6"/>
    <x v="0"/>
    <s v="04"/>
    <s v="011"/>
    <s v=""/>
    <s v=""/>
    <s v="6300_100"/>
    <s v="Repair &amp; Maintenance Equipment  Parts"/>
    <n v="1000"/>
    <n v="0"/>
    <n v="1000"/>
    <n v="188.51"/>
    <n v="11.49"/>
    <n v="800"/>
    <n v="0"/>
    <x v="6"/>
  </r>
  <r>
    <x v="0"/>
    <s v="-"/>
    <x v="6"/>
    <x v="0"/>
    <s v="04"/>
    <s v="011"/>
    <s v=""/>
    <s v=""/>
    <s v="6400_125"/>
    <s v="Utilities Telecommunications"/>
    <n v="50"/>
    <n v="0"/>
    <n v="50"/>
    <n v="0"/>
    <n v="55496.29"/>
    <n v="-55446.29"/>
    <n v="0"/>
    <x v="6"/>
  </r>
  <r>
    <x v="0"/>
    <s v="-"/>
    <x v="6"/>
    <x v="0"/>
    <s v="04"/>
    <s v="011"/>
    <s v=""/>
    <s v=""/>
    <s v="6500_118"/>
    <s v="Professional and Consultant Services Contractual Services"/>
    <n v="10000"/>
    <n v="25000"/>
    <n v="35000"/>
    <n v="4579.1099999999997"/>
    <n v="18707.53"/>
    <n v="11713.36"/>
    <n v="1238.5999999999999"/>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19524.66"/>
    <n v="16620.34"/>
    <n v="10800.12"/>
    <x v="6"/>
  </r>
  <r>
    <x v="0"/>
    <s v="-"/>
    <x v="6"/>
    <x v="0"/>
    <s v="04"/>
    <s v="011"/>
    <s v=""/>
    <s v=""/>
    <s v="7225_100"/>
    <s v="Provisioning Internet "/>
    <n v="750"/>
    <n v="0"/>
    <n v="750"/>
    <n v="0"/>
    <n v="300"/>
    <n v="450"/>
    <n v="50"/>
    <x v="6"/>
  </r>
  <r>
    <x v="0"/>
    <s v="-"/>
    <x v="7"/>
    <x v="0"/>
    <s v="04"/>
    <s v="012"/>
    <s v=""/>
    <s v=""/>
    <s v="5000_100"/>
    <s v="Salaries and Wages Regular, Full Time"/>
    <n v="149721"/>
    <n v="-4011"/>
    <n v="145710"/>
    <n v="0"/>
    <n v="72673.36"/>
    <n v="73036.639999999999"/>
    <n v="13146.46"/>
    <x v="7"/>
  </r>
  <r>
    <x v="0"/>
    <s v="-"/>
    <x v="7"/>
    <x v="0"/>
    <s v="04"/>
    <s v="012"/>
    <s v=""/>
    <s v=""/>
    <s v="5000_115"/>
    <s v="Salaries and Wages Seasonal/Temporary"/>
    <n v="5000"/>
    <n v="0"/>
    <n v="5000"/>
    <n v="0"/>
    <n v="0"/>
    <n v="5000"/>
    <n v="0"/>
    <x v="7"/>
  </r>
  <r>
    <x v="0"/>
    <s v="-"/>
    <x v="7"/>
    <x v="0"/>
    <s v="04"/>
    <s v="012"/>
    <s v=""/>
    <s v=""/>
    <s v="5100"/>
    <s v="Overtime"/>
    <n v="12000"/>
    <n v="0"/>
    <n v="12000"/>
    <n v="0"/>
    <n v="7572.63"/>
    <n v="4427.37"/>
    <n v="1082.83"/>
    <x v="7"/>
  </r>
  <r>
    <x v="0"/>
    <s v="-"/>
    <x v="7"/>
    <x v="0"/>
    <s v="04"/>
    <s v="012"/>
    <s v=""/>
    <s v=""/>
    <s v="5200_115"/>
    <s v="Other Personal Services Other Compensation"/>
    <n v="400"/>
    <n v="1600"/>
    <n v="2000"/>
    <n v="0"/>
    <n v="744.1"/>
    <n v="1255.9000000000001"/>
    <n v="8.1999999999999993"/>
    <x v="7"/>
  </r>
  <r>
    <x v="0"/>
    <s v="-"/>
    <x v="7"/>
    <x v="0"/>
    <s v="04"/>
    <s v="012"/>
    <s v=""/>
    <s v=""/>
    <s v="5200_125"/>
    <s v="Other Personal Services Taxable Reimbursements"/>
    <n v="0"/>
    <n v="0"/>
    <n v="0"/>
    <n v="0"/>
    <n v="0"/>
    <n v="0"/>
    <n v="0"/>
    <x v="7"/>
  </r>
  <r>
    <x v="0"/>
    <s v="-"/>
    <x v="7"/>
    <x v="0"/>
    <s v="04"/>
    <s v="012"/>
    <s v=""/>
    <s v=""/>
    <s v="5200_130"/>
    <s v="Other Personal Services Allowance Taxable"/>
    <n v="0"/>
    <n v="1700"/>
    <n v="1700"/>
    <n v="0"/>
    <n v="850"/>
    <n v="850"/>
    <n v="0"/>
    <x v="7"/>
  </r>
  <r>
    <x v="0"/>
    <s v="-"/>
    <x v="7"/>
    <x v="0"/>
    <s v="04"/>
    <s v="012"/>
    <s v=""/>
    <s v=""/>
    <s v="5400_100"/>
    <s v="Employee Benefits FICA"/>
    <n v="12330"/>
    <n v="0"/>
    <n v="12330"/>
    <n v="0"/>
    <n v="6323.4"/>
    <n v="6006.6"/>
    <n v="1052.8599999999999"/>
    <x v="7"/>
  </r>
  <r>
    <x v="0"/>
    <s v="-"/>
    <x v="7"/>
    <x v="0"/>
    <s v="04"/>
    <s v="012"/>
    <s v=""/>
    <s v=""/>
    <s v="5400_115"/>
    <s v="Employee Benefits Retirement B"/>
    <n v="8439"/>
    <n v="0"/>
    <n v="8439"/>
    <n v="0"/>
    <n v="10238.719999999999"/>
    <n v="-1799.72"/>
    <n v="1948.21"/>
    <x v="7"/>
  </r>
  <r>
    <x v="0"/>
    <s v="-"/>
    <x v="7"/>
    <x v="0"/>
    <s v="04"/>
    <s v="012"/>
    <s v=""/>
    <s v=""/>
    <s v="5400_130"/>
    <s v="Employee Benefits Dental Insurance"/>
    <n v="2205"/>
    <n v="-800"/>
    <n v="1405"/>
    <n v="0"/>
    <n v="854.66"/>
    <n v="550.34"/>
    <n v="131.52000000000001"/>
    <x v="7"/>
  </r>
  <r>
    <x v="0"/>
    <s v="-"/>
    <x v="7"/>
    <x v="0"/>
    <s v="04"/>
    <s v="012"/>
    <s v=""/>
    <s v=""/>
    <s v="5400_135"/>
    <s v="Employee Benefits Life Insurance"/>
    <n v="0"/>
    <n v="800"/>
    <n v="800"/>
    <n v="0"/>
    <n v="518.5"/>
    <n v="281.5"/>
    <n v="96"/>
    <x v="7"/>
  </r>
  <r>
    <x v="0"/>
    <s v="-"/>
    <x v="7"/>
    <x v="0"/>
    <s v="04"/>
    <s v="012"/>
    <s v=""/>
    <s v=""/>
    <s v="5400_145"/>
    <s v="Employee Benefits Employee Parking"/>
    <n v="750"/>
    <n v="0"/>
    <n v="750"/>
    <n v="0"/>
    <n v="200"/>
    <n v="550"/>
    <n v="20"/>
    <x v="7"/>
  </r>
  <r>
    <x v="0"/>
    <s v="-"/>
    <x v="7"/>
    <x v="0"/>
    <s v="04"/>
    <s v="012"/>
    <s v=""/>
    <s v=""/>
    <s v="6000"/>
    <s v="Office Supplies"/>
    <n v="2500"/>
    <n v="0"/>
    <n v="2500"/>
    <n v="113.97"/>
    <n v="2467.86"/>
    <n v="-81.83"/>
    <n v="65.67"/>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710.9"/>
    <n v="0"/>
    <n v="0.1"/>
    <n v="0"/>
    <x v="7"/>
  </r>
  <r>
    <x v="0"/>
    <s v="-"/>
    <x v="7"/>
    <x v="0"/>
    <s v="04"/>
    <s v="012"/>
    <s v=""/>
    <s v=""/>
    <s v="6200"/>
    <s v="Medical Fees And Supplies"/>
    <n v="500"/>
    <n v="0"/>
    <n v="500"/>
    <n v="0"/>
    <n v="0"/>
    <n v="500"/>
    <n v="0"/>
    <x v="7"/>
  </r>
  <r>
    <x v="0"/>
    <s v="-"/>
    <x v="7"/>
    <x v="0"/>
    <s v="04"/>
    <s v="012"/>
    <s v=""/>
    <s v=""/>
    <s v="6202"/>
    <s v="Printing/Copying/Paper Mgt"/>
    <n v="1000"/>
    <n v="0"/>
    <n v="1000"/>
    <n v="0"/>
    <n v="161.35"/>
    <n v="838.65"/>
    <n v="0"/>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1233.27"/>
    <n v="966.73"/>
    <n v="204.44"/>
    <x v="7"/>
  </r>
  <r>
    <x v="0"/>
    <s v="-"/>
    <x v="7"/>
    <x v="0"/>
    <s v="04"/>
    <s v="012"/>
    <s v=""/>
    <s v=""/>
    <s v="6500_118"/>
    <s v="Professional and Consultant Services Contractual Services"/>
    <n v="14000"/>
    <n v="0"/>
    <n v="14000"/>
    <n v="0"/>
    <n v="11412.07"/>
    <n v="2587.9299999999998"/>
    <n v="0"/>
    <x v="7"/>
  </r>
  <r>
    <x v="0"/>
    <s v="-"/>
    <x v="7"/>
    <x v="0"/>
    <s v="04"/>
    <s v="012"/>
    <s v=""/>
    <s v=""/>
    <s v="6500_124"/>
    <s v="Professional and Consultant Services Payroll Processing"/>
    <n v="10000"/>
    <n v="0"/>
    <n v="10000"/>
    <n v="0"/>
    <n v="0"/>
    <n v="100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257965.16"/>
    <n v="284249.84000000003"/>
    <n v="41334.269999999997"/>
    <x v="8"/>
  </r>
  <r>
    <x v="0"/>
    <s v="-"/>
    <x v="8"/>
    <x v="0"/>
    <s v="05"/>
    <s v="000"/>
    <s v=""/>
    <s v=""/>
    <s v="5000_115"/>
    <s v="Salaries and Wages Seasonal/Temporary"/>
    <n v="10000"/>
    <n v="0"/>
    <n v="10000"/>
    <n v="0"/>
    <n v="0"/>
    <n v="10000"/>
    <n v="0"/>
    <x v="8"/>
  </r>
  <r>
    <x v="0"/>
    <s v="-"/>
    <x v="8"/>
    <x v="0"/>
    <s v="05"/>
    <s v="000"/>
    <s v=""/>
    <s v=""/>
    <s v="5200_115"/>
    <s v="Other Personal Services Other Compensation"/>
    <n v="0"/>
    <n v="0"/>
    <n v="0"/>
    <n v="0"/>
    <n v="1615"/>
    <n v="-1615"/>
    <n v="0"/>
    <x v="8"/>
  </r>
  <r>
    <x v="0"/>
    <s v="-"/>
    <x v="8"/>
    <x v="0"/>
    <s v="05"/>
    <s v="000"/>
    <s v=""/>
    <s v=""/>
    <s v="5200_130"/>
    <s v="Other Personal Services Allowance Taxable"/>
    <n v="0"/>
    <n v="0"/>
    <n v="0"/>
    <n v="0"/>
    <n v="0"/>
    <n v="0"/>
    <n v="0"/>
    <x v="8"/>
  </r>
  <r>
    <x v="0"/>
    <s v="-"/>
    <x v="8"/>
    <x v="0"/>
    <s v="05"/>
    <s v="000"/>
    <s v=""/>
    <s v=""/>
    <s v="5400_100"/>
    <s v="Employee Benefits FICA"/>
    <n v="42320"/>
    <n v="0"/>
    <n v="42320"/>
    <n v="0"/>
    <n v="19763.669999999998"/>
    <n v="22556.33"/>
    <n v="3014.76"/>
    <x v="8"/>
  </r>
  <r>
    <x v="0"/>
    <s v="-"/>
    <x v="8"/>
    <x v="0"/>
    <s v="05"/>
    <s v="000"/>
    <s v=""/>
    <s v=""/>
    <s v="5400_115"/>
    <s v="Employee Benefits Retirement B"/>
    <n v="32287"/>
    <n v="0"/>
    <n v="32287"/>
    <n v="0"/>
    <n v="28294.89"/>
    <n v="3992.11"/>
    <n v="6121.58"/>
    <x v="8"/>
  </r>
  <r>
    <x v="0"/>
    <s v="-"/>
    <x v="8"/>
    <x v="0"/>
    <s v="05"/>
    <s v="000"/>
    <s v=""/>
    <s v=""/>
    <s v="5400_120"/>
    <s v="Employee Benefits Workers Compensation"/>
    <n v="18588"/>
    <n v="0"/>
    <n v="18588"/>
    <n v="0"/>
    <n v="0"/>
    <n v="18588"/>
    <n v="0"/>
    <x v="8"/>
  </r>
  <r>
    <x v="0"/>
    <s v="-"/>
    <x v="8"/>
    <x v="0"/>
    <s v="05"/>
    <s v="000"/>
    <s v=""/>
    <s v=""/>
    <s v="5400_130"/>
    <s v="Employee Benefits Dental Insurance"/>
    <n v="5145"/>
    <n v="0"/>
    <n v="5145"/>
    <n v="0"/>
    <n v="2800.7"/>
    <n v="2344.3000000000002"/>
    <n v="443.49"/>
    <x v="8"/>
  </r>
  <r>
    <x v="0"/>
    <s v="-"/>
    <x v="8"/>
    <x v="0"/>
    <s v="05"/>
    <s v="000"/>
    <s v=""/>
    <s v=""/>
    <s v="5400_135"/>
    <s v="Employee Benefits Life Insurance"/>
    <n v="0"/>
    <n v="0"/>
    <n v="0"/>
    <n v="0"/>
    <n v="702.84"/>
    <n v="-702.84"/>
    <n v="111.67"/>
    <x v="8"/>
  </r>
  <r>
    <x v="0"/>
    <s v="-"/>
    <x v="8"/>
    <x v="0"/>
    <s v="05"/>
    <s v="000"/>
    <s v=""/>
    <s v=""/>
    <s v="5400_145"/>
    <s v="Employee Benefits Employee Parking"/>
    <n v="0"/>
    <n v="0"/>
    <n v="0"/>
    <n v="0"/>
    <n v="1184"/>
    <n v="-1184"/>
    <n v="120"/>
    <x v="8"/>
  </r>
  <r>
    <x v="0"/>
    <s v="-"/>
    <x v="8"/>
    <x v="0"/>
    <s v="05"/>
    <s v="000"/>
    <s v=""/>
    <s v=""/>
    <s v="6000"/>
    <s v="Office Supplies"/>
    <n v="2100"/>
    <n v="0"/>
    <n v="2100"/>
    <n v="173.53"/>
    <n v="697.7"/>
    <n v="1228.77"/>
    <n v="69.400000000000006"/>
    <x v="8"/>
  </r>
  <r>
    <x v="0"/>
    <s v="-"/>
    <x v="8"/>
    <x v="0"/>
    <s v="05"/>
    <s v="000"/>
    <s v=""/>
    <s v=""/>
    <s v="6005"/>
    <s v="Postage"/>
    <n v="1500"/>
    <n v="0"/>
    <n v="1500"/>
    <n v="0"/>
    <n v="1010.17"/>
    <n v="489.83"/>
    <n v="241.85"/>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138.91"/>
    <n v="461.09"/>
    <n v="0"/>
    <x v="8"/>
  </r>
  <r>
    <x v="0"/>
    <s v="-"/>
    <x v="8"/>
    <x v="0"/>
    <s v="05"/>
    <s v="000"/>
    <s v=""/>
    <s v=""/>
    <s v="6203"/>
    <s v="Dues/Subscriptions"/>
    <n v="4300"/>
    <n v="0"/>
    <n v="4300"/>
    <n v="0"/>
    <n v="1417.19"/>
    <n v="2882.81"/>
    <n v="392.19"/>
    <x v="8"/>
  </r>
  <r>
    <x v="0"/>
    <s v="-"/>
    <x v="8"/>
    <x v="0"/>
    <s v="05"/>
    <s v="000"/>
    <s v=""/>
    <s v=""/>
    <s v="6204"/>
    <s v="Books"/>
    <n v="20300"/>
    <n v="0"/>
    <n v="20300"/>
    <n v="2472.1799999999998"/>
    <n v="10660.68"/>
    <n v="7167.14"/>
    <n v="2611.85"/>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1611.79"/>
    <n v="1688.21"/>
    <n v="273.18"/>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17753.68"/>
    <n v="23978.83"/>
    <n v="140976.49"/>
    <n v="2856"/>
    <x v="8"/>
  </r>
  <r>
    <x v="0"/>
    <s v="-"/>
    <x v="8"/>
    <x v="0"/>
    <s v="05"/>
    <s v="000"/>
    <s v=""/>
    <s v=""/>
    <s v="6500_118"/>
    <s v="Professional and Consultant Services Contractual Services"/>
    <n v="65000"/>
    <n v="0"/>
    <n v="65000"/>
    <n v="1971.35"/>
    <n v="7297.28"/>
    <n v="55731.37"/>
    <n v="2622.5"/>
    <x v="8"/>
  </r>
  <r>
    <x v="0"/>
    <s v="-"/>
    <x v="8"/>
    <x v="0"/>
    <s v="05"/>
    <s v="000"/>
    <s v=""/>
    <s v=""/>
    <s v="6700_100"/>
    <s v="Travel &amp; Training Education"/>
    <n v="2000"/>
    <n v="0"/>
    <n v="2000"/>
    <n v="0"/>
    <n v="371.95"/>
    <n v="1628.05"/>
    <n v="0"/>
    <x v="8"/>
  </r>
  <r>
    <x v="0"/>
    <s v="-"/>
    <x v="8"/>
    <x v="0"/>
    <s v="05"/>
    <s v="000"/>
    <s v=""/>
    <s v=""/>
    <s v="6700_110"/>
    <s v="Travel &amp; Training Travel Expense"/>
    <n v="1000"/>
    <n v="0"/>
    <n v="1000"/>
    <n v="0"/>
    <n v="0"/>
    <n v="1000"/>
    <n v="0"/>
    <x v="8"/>
  </r>
  <r>
    <x v="0"/>
    <s v="-"/>
    <x v="8"/>
    <x v="0"/>
    <s v="05"/>
    <s v="000"/>
    <s v=""/>
    <s v=""/>
    <s v="7200_115"/>
    <s v="Rent/Lease Equipment"/>
    <n v="2000"/>
    <n v="0"/>
    <n v="2000"/>
    <n v="0"/>
    <n v="0"/>
    <n v="2000"/>
    <n v="0"/>
    <x v="8"/>
  </r>
  <r>
    <x v="0"/>
    <s v="-"/>
    <x v="9"/>
    <x v="0"/>
    <s v="06"/>
    <s v="000"/>
    <s v=""/>
    <s v=""/>
    <s v="5000_100"/>
    <s v="Salaries and Wages Regular, Full Time"/>
    <n v="511457"/>
    <n v="0"/>
    <n v="511457"/>
    <n v="0"/>
    <n v="246506.22"/>
    <n v="264950.78000000003"/>
    <n v="42054.7"/>
    <x v="9"/>
  </r>
  <r>
    <x v="0"/>
    <s v="-"/>
    <x v="9"/>
    <x v="0"/>
    <s v="06"/>
    <s v="000"/>
    <s v=""/>
    <s v=""/>
    <s v="5100"/>
    <s v="Overtime"/>
    <n v="0"/>
    <n v="0"/>
    <n v="0"/>
    <n v="0"/>
    <n v="0"/>
    <n v="0"/>
    <n v="0"/>
    <x v="9"/>
  </r>
  <r>
    <x v="0"/>
    <s v="-"/>
    <x v="9"/>
    <x v="0"/>
    <s v="06"/>
    <s v="000"/>
    <s v=""/>
    <s v=""/>
    <s v="5200_115"/>
    <s v="Other Personal Services Other Compensation"/>
    <n v="1200"/>
    <n v="0"/>
    <n v="1200"/>
    <n v="0"/>
    <n v="858.04"/>
    <n v="341.96"/>
    <n v="8.0399999999999991"/>
    <x v="9"/>
  </r>
  <r>
    <x v="0"/>
    <s v="-"/>
    <x v="9"/>
    <x v="0"/>
    <s v="06"/>
    <s v="000"/>
    <s v=""/>
    <s v=""/>
    <s v="5200_125"/>
    <s v="Other Personal Services Taxable Reimbursements"/>
    <n v="0"/>
    <n v="0"/>
    <n v="0"/>
    <n v="0"/>
    <n v="0"/>
    <n v="0"/>
    <n v="0"/>
    <x v="9"/>
  </r>
  <r>
    <x v="0"/>
    <s v="-"/>
    <x v="9"/>
    <x v="0"/>
    <s v="06"/>
    <s v="000"/>
    <s v=""/>
    <s v=""/>
    <s v="5200_130"/>
    <s v="Other Personal Services Allowance Taxable"/>
    <n v="0"/>
    <n v="0"/>
    <n v="0"/>
    <n v="0"/>
    <n v="905.75"/>
    <n v="-905.75"/>
    <n v="76.92"/>
    <x v="9"/>
  </r>
  <r>
    <x v="0"/>
    <s v="-"/>
    <x v="9"/>
    <x v="0"/>
    <s v="06"/>
    <s v="000"/>
    <s v=""/>
    <s v=""/>
    <s v="5400_100"/>
    <s v="Employee Benefits FICA"/>
    <n v="39317"/>
    <n v="0"/>
    <n v="39317"/>
    <n v="0"/>
    <n v="18991.84"/>
    <n v="20325.16"/>
    <n v="3084.82"/>
    <x v="9"/>
  </r>
  <r>
    <x v="0"/>
    <s v="-"/>
    <x v="9"/>
    <x v="0"/>
    <s v="06"/>
    <s v="000"/>
    <s v=""/>
    <s v=""/>
    <s v="5400_115"/>
    <s v="Employee Benefits Retirement B"/>
    <n v="30324"/>
    <n v="0"/>
    <n v="30324"/>
    <n v="0"/>
    <n v="30009.66"/>
    <n v="314.33999999999997"/>
    <n v="6231.58"/>
    <x v="9"/>
  </r>
  <r>
    <x v="0"/>
    <s v="-"/>
    <x v="9"/>
    <x v="0"/>
    <s v="06"/>
    <s v="000"/>
    <s v=""/>
    <s v=""/>
    <s v="5400_120"/>
    <s v="Employee Benefits Workers Compensation"/>
    <n v="7200"/>
    <n v="0"/>
    <n v="7200"/>
    <n v="0"/>
    <n v="65.930000000000007"/>
    <n v="7134.07"/>
    <n v="65.930000000000007"/>
    <x v="9"/>
  </r>
  <r>
    <x v="0"/>
    <s v="-"/>
    <x v="9"/>
    <x v="0"/>
    <s v="06"/>
    <s v="000"/>
    <s v=""/>
    <s v=""/>
    <s v="5400_125"/>
    <s v="Employee Benefits Health Insurance"/>
    <n v="0"/>
    <n v="0"/>
    <n v="0"/>
    <n v="0"/>
    <n v="399.01"/>
    <n v="-399.01"/>
    <n v="471.01"/>
    <x v="9"/>
  </r>
  <r>
    <x v="0"/>
    <s v="-"/>
    <x v="9"/>
    <x v="0"/>
    <s v="06"/>
    <s v="000"/>
    <s v=""/>
    <s v=""/>
    <s v="5400_130"/>
    <s v="Employee Benefits Dental Insurance"/>
    <n v="5880"/>
    <n v="0"/>
    <n v="5880"/>
    <n v="0"/>
    <n v="3234.29"/>
    <n v="2645.71"/>
    <n v="499.84"/>
    <x v="9"/>
  </r>
  <r>
    <x v="0"/>
    <s v="-"/>
    <x v="9"/>
    <x v="0"/>
    <s v="06"/>
    <s v="000"/>
    <s v=""/>
    <s v=""/>
    <s v="5400_135"/>
    <s v="Employee Benefits Life Insurance"/>
    <n v="0"/>
    <n v="0"/>
    <n v="0"/>
    <n v="0"/>
    <n v="914.46"/>
    <n v="-914.46"/>
    <n v="154.66999999999999"/>
    <x v="9"/>
  </r>
  <r>
    <x v="0"/>
    <s v="-"/>
    <x v="9"/>
    <x v="0"/>
    <s v="06"/>
    <s v="000"/>
    <s v=""/>
    <s v=""/>
    <s v="5400_145"/>
    <s v="Employee Benefits Employee Parking"/>
    <n v="4800"/>
    <n v="0"/>
    <n v="4800"/>
    <n v="0"/>
    <n v="1482.04"/>
    <n v="3317.96"/>
    <n v="148.04"/>
    <x v="9"/>
  </r>
  <r>
    <x v="0"/>
    <s v="-"/>
    <x v="9"/>
    <x v="0"/>
    <s v="06"/>
    <s v="000"/>
    <s v=""/>
    <s v=""/>
    <s v="6000"/>
    <s v="Office Supplies"/>
    <n v="3705"/>
    <n v="0"/>
    <n v="3705"/>
    <n v="1302.4100000000001"/>
    <n v="987.92"/>
    <n v="1414.67"/>
    <n v="282.24"/>
    <x v="9"/>
  </r>
  <r>
    <x v="0"/>
    <s v="-"/>
    <x v="9"/>
    <x v="0"/>
    <s v="06"/>
    <s v="000"/>
    <s v=""/>
    <s v=""/>
    <s v="6005"/>
    <s v="Postage"/>
    <n v="4500"/>
    <n v="0"/>
    <n v="4500"/>
    <n v="0"/>
    <n v="1741.45"/>
    <n v="2758.55"/>
    <n v="336.46"/>
    <x v="9"/>
  </r>
  <r>
    <x v="0"/>
    <s v="-"/>
    <x v="9"/>
    <x v="0"/>
    <s v="06"/>
    <s v="000"/>
    <s v=""/>
    <s v=""/>
    <s v="6020"/>
    <s v="Office Equipment"/>
    <n v="0"/>
    <n v="0"/>
    <n v="0"/>
    <n v="0"/>
    <n v="85.59"/>
    <n v="-85.59"/>
    <n v="0"/>
    <x v="9"/>
  </r>
  <r>
    <x v="0"/>
    <s v="-"/>
    <x v="9"/>
    <x v="0"/>
    <s v="06"/>
    <s v="000"/>
    <s v=""/>
    <s v=""/>
    <s v="6202"/>
    <s v="Printing/Copying/Paper Mgt"/>
    <n v="0"/>
    <n v="0"/>
    <n v="0"/>
    <n v="0"/>
    <n v="0"/>
    <n v="0"/>
    <n v="0"/>
    <x v="9"/>
  </r>
  <r>
    <x v="0"/>
    <s v="-"/>
    <x v="9"/>
    <x v="0"/>
    <s v="06"/>
    <s v="000"/>
    <s v=""/>
    <s v=""/>
    <s v="6203"/>
    <s v="Dues/Subscriptions"/>
    <n v="2593"/>
    <n v="0"/>
    <n v="2593"/>
    <n v="196.39"/>
    <n v="2067.7800000000002"/>
    <n v="328.83"/>
    <n v="1000"/>
    <x v="9"/>
  </r>
  <r>
    <x v="0"/>
    <s v="-"/>
    <x v="9"/>
    <x v="0"/>
    <s v="06"/>
    <s v="000"/>
    <s v=""/>
    <s v=""/>
    <s v="6208"/>
    <s v="Special Supplies"/>
    <n v="900"/>
    <n v="0"/>
    <n v="900"/>
    <n v="131.15"/>
    <n v="678.31"/>
    <n v="90.54"/>
    <n v="146.66999999999999"/>
    <x v="9"/>
  </r>
  <r>
    <x v="0"/>
    <s v="-"/>
    <x v="9"/>
    <x v="0"/>
    <s v="06"/>
    <s v="000"/>
    <s v=""/>
    <s v=""/>
    <s v="6210"/>
    <s v="Small Tools and Equipment"/>
    <n v="800"/>
    <n v="0"/>
    <n v="800"/>
    <n v="0"/>
    <n v="0"/>
    <n v="800"/>
    <n v="0"/>
    <x v="9"/>
  </r>
  <r>
    <x v="0"/>
    <s v="-"/>
    <x v="9"/>
    <x v="0"/>
    <s v="06"/>
    <s v="000"/>
    <s v=""/>
    <s v=""/>
    <s v="6214"/>
    <s v="Clothing And Uniforms"/>
    <n v="425"/>
    <n v="0"/>
    <n v="425"/>
    <n v="0"/>
    <n v="0"/>
    <n v="425"/>
    <n v="0"/>
    <x v="9"/>
  </r>
  <r>
    <x v="0"/>
    <s v="-"/>
    <x v="9"/>
    <x v="0"/>
    <s v="06"/>
    <s v="000"/>
    <s v=""/>
    <s v=""/>
    <s v="6350"/>
    <s v="Legal Notice &amp; Advertising"/>
    <n v="3200"/>
    <n v="0"/>
    <n v="3200"/>
    <n v="1718.92"/>
    <n v="1453.2"/>
    <n v="27.88"/>
    <n v="191.52"/>
    <x v="9"/>
  </r>
  <r>
    <x v="0"/>
    <s v="-"/>
    <x v="9"/>
    <x v="0"/>
    <s v="06"/>
    <s v="000"/>
    <s v=""/>
    <s v=""/>
    <s v="6400_125"/>
    <s v="Utilities Telecommunications"/>
    <n v="4500"/>
    <n v="0"/>
    <n v="4500"/>
    <n v="0"/>
    <n v="2231.83"/>
    <n v="2268.17"/>
    <n v="374.59"/>
    <x v="9"/>
  </r>
  <r>
    <x v="0"/>
    <s v="-"/>
    <x v="9"/>
    <x v="0"/>
    <s v="06"/>
    <s v="000"/>
    <s v=""/>
    <s v=""/>
    <s v="6500_118"/>
    <s v="Professional and Consultant Services Contractual Services"/>
    <n v="56347"/>
    <n v="0"/>
    <n v="56347"/>
    <n v="200"/>
    <n v="30095.4"/>
    <n v="26051.599999999999"/>
    <n v="27490.18"/>
    <x v="9"/>
  </r>
  <r>
    <x v="0"/>
    <s v="-"/>
    <x v="9"/>
    <x v="0"/>
    <s v="06"/>
    <s v="000"/>
    <s v=""/>
    <s v=""/>
    <s v="6700_100"/>
    <s v="Travel &amp; Training Education"/>
    <n v="2320"/>
    <n v="0"/>
    <n v="2320"/>
    <n v="0"/>
    <n v="1614.78"/>
    <n v="705.22"/>
    <n v="135.44999999999999"/>
    <x v="9"/>
  </r>
  <r>
    <x v="0"/>
    <s v="-"/>
    <x v="9"/>
    <x v="0"/>
    <s v="06"/>
    <s v="000"/>
    <s v=""/>
    <s v=""/>
    <s v="6700_107"/>
    <s v="Travel &amp; Training Training Materials"/>
    <n v="80"/>
    <n v="0"/>
    <n v="80"/>
    <n v="0"/>
    <n v="0"/>
    <n v="80"/>
    <n v="0"/>
    <x v="9"/>
  </r>
  <r>
    <x v="0"/>
    <s v="-"/>
    <x v="9"/>
    <x v="0"/>
    <s v="06"/>
    <s v="000"/>
    <s v=""/>
    <s v=""/>
    <s v="6700_110"/>
    <s v="Travel &amp; Training Travel Expense"/>
    <n v="6160"/>
    <n v="0"/>
    <n v="6160"/>
    <n v="937.28"/>
    <n v="346.68"/>
    <n v="4876.04"/>
    <n v="116.88"/>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393.88"/>
    <n v="1905.82"/>
    <n v="1900.3"/>
    <n v="120.73"/>
    <x v="9"/>
  </r>
  <r>
    <x v="0"/>
    <s v="-"/>
    <x v="10"/>
    <x v="0"/>
    <s v="07"/>
    <s v="000"/>
    <s v=""/>
    <s v=""/>
    <s v="5000_100"/>
    <s v="Salaries and Wages Regular, Full Time"/>
    <n v="179695"/>
    <n v="0"/>
    <n v="179695"/>
    <n v="0"/>
    <n v="85633.76"/>
    <n v="94061.24"/>
    <n v="14552.54"/>
    <x v="10"/>
  </r>
  <r>
    <x v="0"/>
    <s v="-"/>
    <x v="10"/>
    <x v="0"/>
    <s v="07"/>
    <s v="000"/>
    <s v=""/>
    <s v=""/>
    <s v="5000_115"/>
    <s v="Salaries and Wages Seasonal/Temporary"/>
    <n v="3400"/>
    <n v="0"/>
    <n v="3400"/>
    <n v="0"/>
    <n v="0"/>
    <n v="3400"/>
    <n v="0"/>
    <x v="10"/>
  </r>
  <r>
    <x v="0"/>
    <s v="-"/>
    <x v="10"/>
    <x v="0"/>
    <s v="07"/>
    <s v="000"/>
    <s v=""/>
    <s v=""/>
    <s v="5100"/>
    <s v="Overtime"/>
    <n v="300"/>
    <n v="0"/>
    <n v="300"/>
    <n v="0"/>
    <n v="0"/>
    <n v="300"/>
    <n v="0"/>
    <x v="10"/>
  </r>
  <r>
    <x v="0"/>
    <s v="-"/>
    <x v="10"/>
    <x v="0"/>
    <s v="07"/>
    <s v="000"/>
    <s v=""/>
    <s v=""/>
    <s v="5200_115"/>
    <s v="Other Personal Services Other Compensation"/>
    <n v="0"/>
    <n v="0"/>
    <n v="0"/>
    <n v="0"/>
    <n v="722.73"/>
    <n v="-722.73"/>
    <n v="0"/>
    <x v="10"/>
  </r>
  <r>
    <x v="0"/>
    <s v="-"/>
    <x v="10"/>
    <x v="0"/>
    <s v="07"/>
    <s v="000"/>
    <s v=""/>
    <s v=""/>
    <s v="5200_130"/>
    <s v="Other Personal Services Allowance Taxable"/>
    <n v="425"/>
    <n v="0"/>
    <n v="425"/>
    <n v="0"/>
    <n v="425"/>
    <n v="0"/>
    <n v="0"/>
    <x v="10"/>
  </r>
  <r>
    <x v="0"/>
    <s v="-"/>
    <x v="10"/>
    <x v="0"/>
    <s v="07"/>
    <s v="000"/>
    <s v=""/>
    <s v=""/>
    <s v="5400_100"/>
    <s v="Employee Benefits FICA"/>
    <n v="14107"/>
    <n v="0"/>
    <n v="14107"/>
    <n v="0"/>
    <n v="6580.84"/>
    <n v="7526.16"/>
    <n v="1058.3599999999999"/>
    <x v="10"/>
  </r>
  <r>
    <x v="0"/>
    <s v="-"/>
    <x v="10"/>
    <x v="0"/>
    <s v="07"/>
    <s v="000"/>
    <s v=""/>
    <s v=""/>
    <s v="5400_115"/>
    <s v="Employee Benefits Retirement B"/>
    <n v="10635"/>
    <n v="0"/>
    <n v="10635"/>
    <n v="0"/>
    <n v="10858.75"/>
    <n v="-223.75"/>
    <n v="2155.25"/>
    <x v="10"/>
  </r>
  <r>
    <x v="0"/>
    <s v="-"/>
    <x v="10"/>
    <x v="0"/>
    <s v="07"/>
    <s v="000"/>
    <s v=""/>
    <s v=""/>
    <s v="5400_120"/>
    <s v="Employee Benefits Workers Compensation"/>
    <n v="2660"/>
    <n v="0"/>
    <n v="2660"/>
    <n v="0"/>
    <n v="0"/>
    <n v="2660"/>
    <n v="0"/>
    <x v="10"/>
  </r>
  <r>
    <x v="0"/>
    <s v="-"/>
    <x v="10"/>
    <x v="0"/>
    <s v="07"/>
    <s v="000"/>
    <s v=""/>
    <s v=""/>
    <s v="5400_130"/>
    <s v="Employee Benefits Dental Insurance"/>
    <n v="2205"/>
    <n v="0"/>
    <n v="2205"/>
    <n v="0"/>
    <n v="640.53"/>
    <n v="1564.47"/>
    <n v="99.2"/>
    <x v="10"/>
  </r>
  <r>
    <x v="0"/>
    <s v="-"/>
    <x v="10"/>
    <x v="0"/>
    <s v="07"/>
    <s v="000"/>
    <s v=""/>
    <s v=""/>
    <s v="5400_135"/>
    <s v="Employee Benefits Life Insurance"/>
    <n v="0"/>
    <n v="0"/>
    <n v="0"/>
    <n v="0"/>
    <n v="405.17"/>
    <n v="-405.17"/>
    <n v="72"/>
    <x v="10"/>
  </r>
  <r>
    <x v="0"/>
    <s v="-"/>
    <x v="10"/>
    <x v="0"/>
    <s v="07"/>
    <s v="000"/>
    <s v=""/>
    <s v=""/>
    <s v="5400_140"/>
    <s v="Employee Benefits Accrued Vac/Sick/Comp"/>
    <n v="1050"/>
    <n v="0"/>
    <n v="1050"/>
    <n v="0"/>
    <n v="0"/>
    <n v="1050"/>
    <n v="0"/>
    <x v="10"/>
  </r>
  <r>
    <x v="0"/>
    <s v="-"/>
    <x v="10"/>
    <x v="0"/>
    <s v="07"/>
    <s v="000"/>
    <s v=""/>
    <s v=""/>
    <s v="5400_145"/>
    <s v="Employee Benefits Employee Parking"/>
    <n v="720"/>
    <n v="0"/>
    <n v="720"/>
    <n v="0"/>
    <n v="420"/>
    <n v="300"/>
    <n v="60"/>
    <x v="10"/>
  </r>
  <r>
    <x v="0"/>
    <s v="-"/>
    <x v="10"/>
    <x v="0"/>
    <s v="07"/>
    <s v="000"/>
    <s v=""/>
    <s v=""/>
    <s v="6000"/>
    <s v="Office Supplies"/>
    <n v="160"/>
    <n v="0"/>
    <n v="160"/>
    <n v="0"/>
    <n v="104.1"/>
    <n v="55.9"/>
    <n v="0"/>
    <x v="10"/>
  </r>
  <r>
    <x v="0"/>
    <s v="-"/>
    <x v="10"/>
    <x v="0"/>
    <s v="07"/>
    <s v="000"/>
    <s v=""/>
    <s v=""/>
    <s v="6005"/>
    <s v="Postage"/>
    <n v="1700"/>
    <n v="0"/>
    <n v="1700"/>
    <n v="0"/>
    <n v="225.45"/>
    <n v="1474.55"/>
    <n v="60.39"/>
    <x v="10"/>
  </r>
  <r>
    <x v="0"/>
    <s v="-"/>
    <x v="10"/>
    <x v="0"/>
    <s v="07"/>
    <s v="000"/>
    <s v=""/>
    <s v=""/>
    <s v="6020"/>
    <s v="Office Equipment"/>
    <n v="905"/>
    <n v="0"/>
    <n v="905"/>
    <n v="0"/>
    <n v="76.39"/>
    <n v="828.61"/>
    <n v="0"/>
    <x v="10"/>
  </r>
  <r>
    <x v="0"/>
    <s v="-"/>
    <x v="10"/>
    <x v="0"/>
    <s v="07"/>
    <s v="000"/>
    <s v=""/>
    <s v=""/>
    <s v="6200"/>
    <s v="Medical Fees And Supplies"/>
    <n v="0"/>
    <n v="0"/>
    <n v="0"/>
    <n v="0"/>
    <n v="0"/>
    <n v="0"/>
    <n v="0"/>
    <x v="10"/>
  </r>
  <r>
    <x v="0"/>
    <s v="-"/>
    <x v="10"/>
    <x v="0"/>
    <s v="07"/>
    <s v="000"/>
    <s v=""/>
    <s v=""/>
    <s v="6202"/>
    <s v="Printing/Copying/Paper Mgt"/>
    <n v="1000"/>
    <n v="0"/>
    <n v="1000"/>
    <n v="0"/>
    <n v="0"/>
    <n v="1000"/>
    <n v="0"/>
    <x v="10"/>
  </r>
  <r>
    <x v="0"/>
    <s v="-"/>
    <x v="10"/>
    <x v="0"/>
    <s v="07"/>
    <s v="000"/>
    <s v=""/>
    <s v=""/>
    <s v="6203"/>
    <s v="Dues/Subscriptions"/>
    <n v="2485"/>
    <n v="0"/>
    <n v="2485"/>
    <n v="0"/>
    <n v="1819"/>
    <n v="666"/>
    <n v="750"/>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944.32"/>
    <n v="1055.68"/>
    <n v="156.69999999999999"/>
    <x v="10"/>
  </r>
  <r>
    <x v="0"/>
    <s v="-"/>
    <x v="10"/>
    <x v="0"/>
    <s v="07"/>
    <s v="000"/>
    <s v=""/>
    <s v=""/>
    <s v="6500_118"/>
    <s v="Professional and Consultant Services Contractual Services"/>
    <n v="0"/>
    <n v="0"/>
    <n v="0"/>
    <n v="0"/>
    <n v="0"/>
    <n v="0"/>
    <n v="0"/>
    <x v="10"/>
  </r>
  <r>
    <x v="0"/>
    <s v="-"/>
    <x v="10"/>
    <x v="0"/>
    <s v="07"/>
    <s v="000"/>
    <s v=""/>
    <s v=""/>
    <s v="6600"/>
    <s v="Maintenance Contracts"/>
    <n v="10800"/>
    <n v="0"/>
    <n v="10800"/>
    <n v="0"/>
    <n v="400"/>
    <n v="10400"/>
    <n v="400"/>
    <x v="10"/>
  </r>
  <r>
    <x v="0"/>
    <s v="-"/>
    <x v="10"/>
    <x v="0"/>
    <s v="07"/>
    <s v="000"/>
    <s v=""/>
    <s v=""/>
    <s v="6700_100"/>
    <s v="Travel &amp; Training Education"/>
    <n v="1275"/>
    <n v="0"/>
    <n v="1275"/>
    <n v="0"/>
    <n v="352"/>
    <n v="923"/>
    <n v="75"/>
    <x v="10"/>
  </r>
  <r>
    <x v="0"/>
    <s v="-"/>
    <x v="10"/>
    <x v="0"/>
    <s v="07"/>
    <s v="000"/>
    <s v=""/>
    <s v=""/>
    <s v="6700_110"/>
    <s v="Travel &amp; Training Travel Expense"/>
    <n v="1500"/>
    <n v="0"/>
    <n v="1500"/>
    <n v="0"/>
    <n v="406.81"/>
    <n v="1093.19"/>
    <n v="0"/>
    <x v="10"/>
  </r>
  <r>
    <x v="0"/>
    <s v="-"/>
    <x v="10"/>
    <x v="0"/>
    <s v="07"/>
    <s v="000"/>
    <s v=""/>
    <s v=""/>
    <s v="7200_115"/>
    <s v="Rent/Lease Equipment"/>
    <n v="600"/>
    <n v="0"/>
    <n v="600"/>
    <n v="0"/>
    <n v="0"/>
    <n v="600"/>
    <n v="0"/>
    <x v="10"/>
  </r>
  <r>
    <x v="0"/>
    <s v="-"/>
    <x v="11"/>
    <x v="0"/>
    <s v="08"/>
    <s v="000"/>
    <s v=""/>
    <s v=""/>
    <s v="5000_100"/>
    <s v="Salaries and Wages Regular, Full Time"/>
    <n v="337283"/>
    <n v="0"/>
    <n v="337283"/>
    <n v="0"/>
    <n v="142014.97"/>
    <n v="195268.03"/>
    <n v="27391.01"/>
    <x v="11"/>
  </r>
  <r>
    <x v="0"/>
    <s v="-"/>
    <x v="11"/>
    <x v="0"/>
    <s v="08"/>
    <s v="000"/>
    <s v=""/>
    <s v=""/>
    <s v="5000_115"/>
    <s v="Salaries and Wages Seasonal/Temporary"/>
    <n v="9500"/>
    <n v="0"/>
    <n v="9500"/>
    <n v="0"/>
    <n v="15258.18"/>
    <n v="-5758.18"/>
    <n v="2458.83"/>
    <x v="11"/>
  </r>
  <r>
    <x v="0"/>
    <s v="-"/>
    <x v="11"/>
    <x v="0"/>
    <s v="08"/>
    <s v="000"/>
    <s v=""/>
    <s v=""/>
    <s v="5100"/>
    <s v="Overtime"/>
    <n v="500"/>
    <n v="0"/>
    <n v="500"/>
    <n v="0"/>
    <n v="18.95"/>
    <n v="481.05"/>
    <n v="18.95"/>
    <x v="11"/>
  </r>
  <r>
    <x v="0"/>
    <s v="-"/>
    <x v="11"/>
    <x v="0"/>
    <s v="08"/>
    <s v="000"/>
    <s v=""/>
    <s v=""/>
    <s v="5200_115"/>
    <s v="Other Personal Services Other Compensation"/>
    <n v="0"/>
    <n v="0"/>
    <n v="0"/>
    <n v="0"/>
    <n v="287.5"/>
    <n v="-287.5"/>
    <n v="0"/>
    <x v="11"/>
  </r>
  <r>
    <x v="0"/>
    <s v="-"/>
    <x v="11"/>
    <x v="0"/>
    <s v="08"/>
    <s v="000"/>
    <s v=""/>
    <s v=""/>
    <s v="5200_125"/>
    <s v="Other Personal Services Taxable Reimbursements"/>
    <n v="0"/>
    <n v="0"/>
    <n v="0"/>
    <n v="0"/>
    <n v="0"/>
    <n v="0"/>
    <n v="0"/>
    <x v="11"/>
  </r>
  <r>
    <x v="0"/>
    <s v="-"/>
    <x v="11"/>
    <x v="0"/>
    <s v="08"/>
    <s v="000"/>
    <s v=""/>
    <s v=""/>
    <s v="5200_130"/>
    <s v="Other Personal Services Allowance Taxable"/>
    <n v="0"/>
    <n v="0"/>
    <n v="0"/>
    <n v="0"/>
    <n v="480.75"/>
    <n v="-480.75"/>
    <n v="76.92"/>
    <x v="11"/>
  </r>
  <r>
    <x v="0"/>
    <s v="-"/>
    <x v="11"/>
    <x v="0"/>
    <s v="08"/>
    <s v="000"/>
    <s v=""/>
    <s v=""/>
    <s v="5400_100"/>
    <s v="Employee Benefits FICA"/>
    <n v="26590"/>
    <n v="0"/>
    <n v="26590"/>
    <n v="0"/>
    <n v="12514.59"/>
    <n v="14075.41"/>
    <n v="2299.13"/>
    <x v="11"/>
  </r>
  <r>
    <x v="0"/>
    <s v="-"/>
    <x v="11"/>
    <x v="0"/>
    <s v="08"/>
    <s v="000"/>
    <s v=""/>
    <s v=""/>
    <s v="5400_115"/>
    <s v="Employee Benefits Retirement B"/>
    <n v="20000"/>
    <n v="0"/>
    <n v="20000"/>
    <n v="0"/>
    <n v="16905.48"/>
    <n v="3094.52"/>
    <n v="3977.27"/>
    <x v="11"/>
  </r>
  <r>
    <x v="0"/>
    <s v="-"/>
    <x v="11"/>
    <x v="0"/>
    <s v="08"/>
    <s v="000"/>
    <s v=""/>
    <s v=""/>
    <s v="5400_120"/>
    <s v="Employee Benefits Workers Compensation"/>
    <n v="32135"/>
    <n v="0"/>
    <n v="32135"/>
    <n v="0"/>
    <n v="0"/>
    <n v="32135"/>
    <n v="0"/>
    <x v="11"/>
  </r>
  <r>
    <x v="0"/>
    <s v="-"/>
    <x v="11"/>
    <x v="0"/>
    <s v="08"/>
    <s v="000"/>
    <s v=""/>
    <s v=""/>
    <s v="5400_130"/>
    <s v="Employee Benefits Dental Insurance"/>
    <n v="4043"/>
    <n v="0"/>
    <n v="4043"/>
    <n v="0"/>
    <n v="2119.7800000000002"/>
    <n v="1923.22"/>
    <n v="324.36"/>
    <x v="11"/>
  </r>
  <r>
    <x v="0"/>
    <s v="-"/>
    <x v="11"/>
    <x v="0"/>
    <s v="08"/>
    <s v="000"/>
    <s v=""/>
    <s v=""/>
    <s v="5400_135"/>
    <s v="Employee Benefits Life Insurance"/>
    <n v="0"/>
    <n v="0"/>
    <n v="0"/>
    <n v="0"/>
    <n v="451.86"/>
    <n v="-451.86"/>
    <n v="71.61"/>
    <x v="11"/>
  </r>
  <r>
    <x v="0"/>
    <s v="-"/>
    <x v="11"/>
    <x v="0"/>
    <s v="08"/>
    <s v="000"/>
    <s v=""/>
    <s v=""/>
    <s v="5400_145"/>
    <s v="Employee Benefits Employee Parking"/>
    <n v="720"/>
    <n v="0"/>
    <n v="720"/>
    <n v="0"/>
    <n v="530"/>
    <n v="190"/>
    <n v="80"/>
    <x v="11"/>
  </r>
  <r>
    <x v="0"/>
    <s v="-"/>
    <x v="11"/>
    <x v="0"/>
    <s v="08"/>
    <s v="000"/>
    <s v=""/>
    <s v=""/>
    <s v="5400_155"/>
    <s v="Employee Benefits Public Transportation"/>
    <n v="7000"/>
    <n v="0"/>
    <n v="7000"/>
    <n v="0"/>
    <n v="1628"/>
    <n v="5372"/>
    <n v="1560"/>
    <x v="11"/>
  </r>
  <r>
    <x v="0"/>
    <s v="-"/>
    <x v="11"/>
    <x v="0"/>
    <s v="08"/>
    <s v="000"/>
    <s v=""/>
    <s v=""/>
    <s v="6000"/>
    <s v="Office Supplies"/>
    <n v="1780"/>
    <n v="0"/>
    <n v="1780"/>
    <n v="717.18"/>
    <n v="805.42"/>
    <n v="257.39999999999998"/>
    <n v="94.25"/>
    <x v="11"/>
  </r>
  <r>
    <x v="0"/>
    <s v="-"/>
    <x v="11"/>
    <x v="0"/>
    <s v="08"/>
    <s v="000"/>
    <s v=""/>
    <s v=""/>
    <s v="6005"/>
    <s v="Postage"/>
    <n v="350"/>
    <n v="0"/>
    <n v="350"/>
    <n v="0"/>
    <n v="117.54"/>
    <n v="232.46"/>
    <n v="24.48"/>
    <x v="11"/>
  </r>
  <r>
    <x v="0"/>
    <s v="-"/>
    <x v="11"/>
    <x v="0"/>
    <s v="08"/>
    <s v="000"/>
    <s v=""/>
    <s v=""/>
    <s v="6020"/>
    <s v="Office Equipment"/>
    <n v="270"/>
    <n v="0"/>
    <n v="270"/>
    <n v="0"/>
    <n v="0"/>
    <n v="270"/>
    <n v="0"/>
    <x v="11"/>
  </r>
  <r>
    <x v="0"/>
    <s v="-"/>
    <x v="11"/>
    <x v="0"/>
    <s v="08"/>
    <s v="000"/>
    <s v=""/>
    <s v=""/>
    <s v="6200"/>
    <s v="Medical Fees And Supplies"/>
    <n v="0"/>
    <n v="0"/>
    <n v="0"/>
    <n v="0"/>
    <n v="0"/>
    <n v="0"/>
    <n v="0"/>
    <x v="11"/>
  </r>
  <r>
    <x v="0"/>
    <s v="-"/>
    <x v="11"/>
    <x v="0"/>
    <s v="08"/>
    <s v="000"/>
    <s v=""/>
    <s v=""/>
    <s v="6202"/>
    <s v="Printing/Copying/Paper Mgt"/>
    <n v="1000"/>
    <n v="0"/>
    <n v="1000"/>
    <n v="0"/>
    <n v="526.44000000000005"/>
    <n v="473.56"/>
    <n v="0"/>
    <x v="11"/>
  </r>
  <r>
    <x v="0"/>
    <s v="-"/>
    <x v="11"/>
    <x v="0"/>
    <s v="08"/>
    <s v="000"/>
    <s v=""/>
    <s v=""/>
    <s v="6203"/>
    <s v="Dues/Subscriptions"/>
    <n v="1400"/>
    <n v="0"/>
    <n v="1400"/>
    <n v="0"/>
    <n v="185"/>
    <n v="1215"/>
    <n v="160"/>
    <x v="11"/>
  </r>
  <r>
    <x v="0"/>
    <s v="-"/>
    <x v="11"/>
    <x v="0"/>
    <s v="08"/>
    <s v="000"/>
    <s v=""/>
    <s v=""/>
    <s v="6350"/>
    <s v="Legal Notice &amp; Advertising"/>
    <n v="1700"/>
    <n v="0"/>
    <n v="1700"/>
    <n v="0"/>
    <n v="0"/>
    <n v="1700"/>
    <n v="0"/>
    <x v="11"/>
  </r>
  <r>
    <x v="0"/>
    <s v="-"/>
    <x v="11"/>
    <x v="0"/>
    <s v="08"/>
    <s v="000"/>
    <s v=""/>
    <s v=""/>
    <s v="6400_125"/>
    <s v="Utilities Telecommunications"/>
    <n v="3200"/>
    <n v="0"/>
    <n v="3200"/>
    <n v="0"/>
    <n v="1544.16"/>
    <n v="1655.84"/>
    <n v="259.16000000000003"/>
    <x v="11"/>
  </r>
  <r>
    <x v="0"/>
    <s v="-"/>
    <x v="11"/>
    <x v="0"/>
    <s v="08"/>
    <s v="000"/>
    <s v=""/>
    <s v=""/>
    <s v="6500_118"/>
    <s v="Professional and Consultant Services Contractual Services"/>
    <n v="0"/>
    <n v="0"/>
    <n v="0"/>
    <n v="0"/>
    <n v="0"/>
    <n v="0"/>
    <n v="0"/>
    <x v="11"/>
  </r>
  <r>
    <x v="0"/>
    <s v="-"/>
    <x v="11"/>
    <x v="0"/>
    <s v="08"/>
    <s v="000"/>
    <s v=""/>
    <s v=""/>
    <s v="6500_125"/>
    <s v="Professional and Consultant Services Employee Assistance / Counseling"/>
    <n v="17900"/>
    <n v="0"/>
    <n v="17900"/>
    <n v="0"/>
    <n v="8950.5"/>
    <n v="8949.5"/>
    <n v="0"/>
    <x v="11"/>
  </r>
  <r>
    <x v="0"/>
    <s v="-"/>
    <x v="11"/>
    <x v="0"/>
    <s v="08"/>
    <s v="000"/>
    <s v=""/>
    <s v=""/>
    <s v="6700_100"/>
    <s v="Travel &amp; Training Education"/>
    <n v="12000"/>
    <n v="0"/>
    <n v="12000"/>
    <n v="0"/>
    <n v="1365.65"/>
    <n v="10634.35"/>
    <n v="139.65"/>
    <x v="11"/>
  </r>
  <r>
    <x v="0"/>
    <s v="-"/>
    <x v="11"/>
    <x v="0"/>
    <s v="08"/>
    <s v="000"/>
    <s v=""/>
    <s v=""/>
    <s v="6700_105"/>
    <s v="Travel &amp; Training Special Training"/>
    <n v="20000"/>
    <n v="0"/>
    <n v="20000"/>
    <n v="0"/>
    <n v="3666.67"/>
    <n v="16333.33"/>
    <n v="2000"/>
    <x v="11"/>
  </r>
  <r>
    <x v="0"/>
    <s v="-"/>
    <x v="11"/>
    <x v="0"/>
    <s v="08"/>
    <s v="000"/>
    <s v=""/>
    <s v=""/>
    <s v="6800_160"/>
    <s v="Fees for Services  Background Check"/>
    <n v="5000"/>
    <n v="0"/>
    <n v="5000"/>
    <n v="0"/>
    <n v="0"/>
    <n v="5000"/>
    <n v="0"/>
    <x v="11"/>
  </r>
  <r>
    <x v="0"/>
    <s v="-"/>
    <x v="11"/>
    <x v="0"/>
    <s v="08"/>
    <s v="000"/>
    <s v=""/>
    <s v=""/>
    <s v="7200_115"/>
    <s v="Rent/Lease Equipment"/>
    <n v="1152"/>
    <n v="0"/>
    <n v="1152"/>
    <n v="0"/>
    <n v="504.14"/>
    <n v="647.86"/>
    <n v="72.02"/>
    <x v="11"/>
  </r>
  <r>
    <x v="0"/>
    <s v="-"/>
    <x v="12"/>
    <x v="0"/>
    <s v="15"/>
    <s v="000"/>
    <s v=""/>
    <s v=""/>
    <s v="5000_100"/>
    <s v="Salaries and Wages Regular, Full Time"/>
    <n v="351054"/>
    <n v="0"/>
    <n v="351054"/>
    <n v="0"/>
    <n v="211935.28"/>
    <n v="139118.72"/>
    <n v="40862.39"/>
    <x v="12"/>
  </r>
  <r>
    <x v="0"/>
    <s v="-"/>
    <x v="12"/>
    <x v="0"/>
    <s v="15"/>
    <s v="000"/>
    <s v=""/>
    <s v=""/>
    <s v="5100"/>
    <s v="Overtime"/>
    <n v="8400"/>
    <n v="0"/>
    <n v="8400"/>
    <n v="0"/>
    <n v="2144.8000000000002"/>
    <n v="6255.2"/>
    <n v="4.26"/>
    <x v="12"/>
  </r>
  <r>
    <x v="0"/>
    <s v="-"/>
    <x v="12"/>
    <x v="0"/>
    <s v="15"/>
    <s v="000"/>
    <s v=""/>
    <s v=""/>
    <s v="5200_105"/>
    <s v="Other Personal Services Special Duty"/>
    <n v="40000"/>
    <n v="0"/>
    <n v="40000"/>
    <n v="0"/>
    <n v="20639.97"/>
    <n v="19360.03"/>
    <n v="2450"/>
    <x v="12"/>
  </r>
  <r>
    <x v="0"/>
    <s v="-"/>
    <x v="12"/>
    <x v="0"/>
    <s v="15"/>
    <s v="000"/>
    <s v=""/>
    <s v=""/>
    <s v="5200_115"/>
    <s v="Other Personal Services Other Compensation"/>
    <n v="4346"/>
    <n v="0"/>
    <n v="4346"/>
    <n v="0"/>
    <n v="775"/>
    <n v="3571"/>
    <n v="0"/>
    <x v="12"/>
  </r>
  <r>
    <x v="0"/>
    <s v="-"/>
    <x v="12"/>
    <x v="0"/>
    <s v="15"/>
    <s v="000"/>
    <s v=""/>
    <s v=""/>
    <s v="5200_130"/>
    <s v="Other Personal Services Allowance Taxable"/>
    <n v="2825"/>
    <n v="0"/>
    <n v="2825"/>
    <n v="0"/>
    <n v="1340"/>
    <n v="1485"/>
    <n v="200"/>
    <x v="12"/>
  </r>
  <r>
    <x v="0"/>
    <s v="-"/>
    <x v="12"/>
    <x v="0"/>
    <s v="15"/>
    <s v="000"/>
    <s v=""/>
    <s v=""/>
    <s v="5400_100"/>
    <s v="Employee Benefits FICA"/>
    <n v="10367"/>
    <n v="0"/>
    <n v="10367"/>
    <n v="0"/>
    <n v="3773.89"/>
    <n v="6593.11"/>
    <n v="687.86"/>
    <x v="12"/>
  </r>
  <r>
    <x v="0"/>
    <s v="-"/>
    <x v="12"/>
    <x v="0"/>
    <s v="15"/>
    <s v="000"/>
    <s v=""/>
    <s v=""/>
    <s v="5400_110"/>
    <s v="Employee Benefits Retirement A"/>
    <n v="35650"/>
    <n v="0"/>
    <n v="35650"/>
    <n v="0"/>
    <n v="61292.33"/>
    <n v="-25642.33"/>
    <n v="11524.5"/>
    <x v="12"/>
  </r>
  <r>
    <x v="0"/>
    <s v="-"/>
    <x v="12"/>
    <x v="0"/>
    <s v="15"/>
    <s v="000"/>
    <s v=""/>
    <s v=""/>
    <s v="5400_115"/>
    <s v="Employee Benefits Retirement B"/>
    <n v="1758"/>
    <n v="0"/>
    <n v="1758"/>
    <n v="0"/>
    <n v="2094.89"/>
    <n v="-336.89"/>
    <n v="419.7"/>
    <x v="12"/>
  </r>
  <r>
    <x v="0"/>
    <s v="-"/>
    <x v="12"/>
    <x v="0"/>
    <s v="15"/>
    <s v="000"/>
    <s v=""/>
    <s v=""/>
    <s v="5400_130"/>
    <s v="Employee Benefits Dental Insurance"/>
    <n v="3528"/>
    <n v="0"/>
    <n v="3528"/>
    <n v="0"/>
    <n v="2412.98"/>
    <n v="1115.02"/>
    <n v="385.77"/>
    <x v="12"/>
  </r>
  <r>
    <x v="0"/>
    <s v="-"/>
    <x v="12"/>
    <x v="0"/>
    <s v="15"/>
    <s v="000"/>
    <s v=""/>
    <s v=""/>
    <s v="5400_135"/>
    <s v="Employee Benefits Life Insurance"/>
    <n v="0"/>
    <n v="0"/>
    <n v="0"/>
    <n v="0"/>
    <n v="1287.26"/>
    <n v="-1287.26"/>
    <n v="152"/>
    <x v="12"/>
  </r>
  <r>
    <x v="0"/>
    <s v="-"/>
    <x v="12"/>
    <x v="0"/>
    <s v="15"/>
    <s v="000"/>
    <s v=""/>
    <s v=""/>
    <s v="6000"/>
    <s v="Office Supplies"/>
    <n v="6300"/>
    <n v="0"/>
    <n v="6300"/>
    <n v="1607.83"/>
    <n v="1524.58"/>
    <n v="3167.59"/>
    <n v="157"/>
    <x v="12"/>
  </r>
  <r>
    <x v="0"/>
    <s v="-"/>
    <x v="12"/>
    <x v="0"/>
    <s v="15"/>
    <s v="000"/>
    <s v=""/>
    <s v=""/>
    <s v="6005"/>
    <s v="Postage"/>
    <n v="600"/>
    <n v="0"/>
    <n v="600"/>
    <n v="36.64"/>
    <n v="21.78"/>
    <n v="541.58000000000004"/>
    <n v="21.78"/>
    <x v="12"/>
  </r>
  <r>
    <x v="0"/>
    <s v="-"/>
    <x v="12"/>
    <x v="0"/>
    <s v="15"/>
    <s v="000"/>
    <s v=""/>
    <s v=""/>
    <s v="6010"/>
    <s v="Computer Equipment"/>
    <n v="0"/>
    <n v="0"/>
    <n v="0"/>
    <n v="0"/>
    <n v="0"/>
    <n v="0"/>
    <n v="0"/>
    <x v="12"/>
  </r>
  <r>
    <x v="0"/>
    <s v="-"/>
    <x v="12"/>
    <x v="0"/>
    <s v="15"/>
    <s v="000"/>
    <s v=""/>
    <s v=""/>
    <s v="6020"/>
    <s v="Office Equipment"/>
    <n v="1000"/>
    <n v="0"/>
    <n v="1000"/>
    <n v="0"/>
    <n v="0"/>
    <n v="1000"/>
    <n v="0"/>
    <x v="12"/>
  </r>
  <r>
    <x v="0"/>
    <s v="-"/>
    <x v="12"/>
    <x v="0"/>
    <s v="15"/>
    <s v="000"/>
    <s v=""/>
    <s v=""/>
    <s v="6025"/>
    <s v="Furnishings"/>
    <n v="5300"/>
    <n v="0"/>
    <n v="5300"/>
    <n v="2020.99"/>
    <n v="2376.16"/>
    <n v="902.85"/>
    <n v="0"/>
    <x v="12"/>
  </r>
  <r>
    <x v="0"/>
    <s v="-"/>
    <x v="12"/>
    <x v="0"/>
    <s v="15"/>
    <s v="000"/>
    <s v=""/>
    <s v=""/>
    <s v="6030"/>
    <s v="Vehicles and Trucks"/>
    <n v="0"/>
    <n v="0"/>
    <n v="0"/>
    <n v="0"/>
    <n v="0"/>
    <n v="0"/>
    <n v="0"/>
    <x v="12"/>
  </r>
  <r>
    <x v="0"/>
    <s v="-"/>
    <x v="12"/>
    <x v="0"/>
    <s v="15"/>
    <s v="000"/>
    <s v=""/>
    <s v=""/>
    <s v="6200"/>
    <s v="Medical Fees And Supplies"/>
    <n v="500"/>
    <n v="0"/>
    <n v="500"/>
    <n v="0"/>
    <n v="1588.18"/>
    <n v="-1088.18"/>
    <n v="0"/>
    <x v="12"/>
  </r>
  <r>
    <x v="0"/>
    <s v="-"/>
    <x v="12"/>
    <x v="0"/>
    <s v="15"/>
    <s v="000"/>
    <s v=""/>
    <s v=""/>
    <s v="6202"/>
    <s v="Printing/Copying/Paper Mgt"/>
    <n v="3800"/>
    <n v="0"/>
    <n v="3800"/>
    <n v="1680.4"/>
    <n v="1600.48"/>
    <n v="519.12"/>
    <n v="493"/>
    <x v="12"/>
  </r>
  <r>
    <x v="0"/>
    <s v="-"/>
    <x v="12"/>
    <x v="0"/>
    <s v="15"/>
    <s v="000"/>
    <s v=""/>
    <s v=""/>
    <s v="6203"/>
    <s v="Dues/Subscriptions"/>
    <n v="2752"/>
    <n v="0"/>
    <n v="2752"/>
    <n v="0"/>
    <n v="600.61"/>
    <n v="2151.39"/>
    <n v="214"/>
    <x v="12"/>
  </r>
  <r>
    <x v="0"/>
    <s v="-"/>
    <x v="12"/>
    <x v="0"/>
    <s v="15"/>
    <s v="000"/>
    <s v=""/>
    <s v=""/>
    <s v="6204"/>
    <s v="Books"/>
    <n v="600"/>
    <n v="0"/>
    <n v="600"/>
    <n v="0"/>
    <n v="0"/>
    <n v="600"/>
    <n v="0"/>
    <x v="12"/>
  </r>
  <r>
    <x v="0"/>
    <s v="-"/>
    <x v="12"/>
    <x v="0"/>
    <s v="15"/>
    <s v="000"/>
    <s v=""/>
    <s v=""/>
    <s v="6206"/>
    <s v="Custodian Supplies"/>
    <n v="9600"/>
    <n v="0"/>
    <n v="9600"/>
    <n v="2865.25"/>
    <n v="5094.3100000000004"/>
    <n v="1640.44"/>
    <n v="78"/>
    <x v="12"/>
  </r>
  <r>
    <x v="0"/>
    <s v="-"/>
    <x v="12"/>
    <x v="0"/>
    <s v="15"/>
    <s v="000"/>
    <s v=""/>
    <s v=""/>
    <s v="6208"/>
    <s v="Special Supplies"/>
    <n v="6290"/>
    <n v="0"/>
    <n v="6290"/>
    <n v="159.83000000000001"/>
    <n v="3469.5"/>
    <n v="2660.67"/>
    <n v="1106.05"/>
    <x v="12"/>
  </r>
  <r>
    <x v="0"/>
    <s v="-"/>
    <x v="12"/>
    <x v="0"/>
    <s v="15"/>
    <s v="000"/>
    <s v=""/>
    <s v=""/>
    <s v="6210"/>
    <s v="Small Tools and Equipment"/>
    <n v="870"/>
    <n v="0"/>
    <n v="870"/>
    <n v="104.61"/>
    <n v="107.22"/>
    <n v="658.17"/>
    <n v="0"/>
    <x v="12"/>
  </r>
  <r>
    <x v="0"/>
    <s v="-"/>
    <x v="12"/>
    <x v="0"/>
    <s v="15"/>
    <s v="000"/>
    <s v=""/>
    <s v=""/>
    <s v="6211"/>
    <s v="Specialized Equipment"/>
    <n v="3530"/>
    <n v="0"/>
    <n v="3530"/>
    <n v="0"/>
    <n v="0"/>
    <n v="3530"/>
    <n v="0"/>
    <x v="12"/>
  </r>
  <r>
    <x v="0"/>
    <s v="-"/>
    <x v="12"/>
    <x v="0"/>
    <s v="15"/>
    <s v="000"/>
    <s v=""/>
    <s v=""/>
    <s v="6214_100"/>
    <s v="Clothing And Uniforms Dress Uniforms"/>
    <n v="6000"/>
    <n v="0"/>
    <n v="6000"/>
    <n v="290"/>
    <n v="5616.08"/>
    <n v="93.92"/>
    <n v="974.01"/>
    <x v="12"/>
  </r>
  <r>
    <x v="0"/>
    <s v="-"/>
    <x v="12"/>
    <x v="0"/>
    <s v="15"/>
    <s v="000"/>
    <s v=""/>
    <s v=""/>
    <s v="6215"/>
    <s v="Uniform Laundering"/>
    <n v="600"/>
    <n v="500"/>
    <n v="1100"/>
    <n v="0"/>
    <n v="507.8"/>
    <n v="592.20000000000005"/>
    <n v="0"/>
    <x v="12"/>
  </r>
  <r>
    <x v="0"/>
    <s v="-"/>
    <x v="12"/>
    <x v="0"/>
    <s v="15"/>
    <s v="000"/>
    <s v=""/>
    <s v=""/>
    <s v="6276"/>
    <s v="Field Supplies&amp;Materials"/>
    <n v="11500"/>
    <n v="-500"/>
    <n v="11000"/>
    <n v="0"/>
    <n v="0"/>
    <n v="11000"/>
    <n v="0"/>
    <x v="12"/>
  </r>
  <r>
    <x v="0"/>
    <s v="-"/>
    <x v="12"/>
    <x v="0"/>
    <s v="15"/>
    <s v="000"/>
    <s v=""/>
    <s v=""/>
    <s v="6300_100"/>
    <s v="Repair &amp; Maintenance Equipment  Parts"/>
    <n v="2000"/>
    <n v="0"/>
    <n v="2000"/>
    <n v="0"/>
    <n v="253.11"/>
    <n v="1746.89"/>
    <n v="0"/>
    <x v="12"/>
  </r>
  <r>
    <x v="0"/>
    <s v="-"/>
    <x v="12"/>
    <x v="0"/>
    <s v="15"/>
    <s v="000"/>
    <s v=""/>
    <s v=""/>
    <s v="6300_105"/>
    <s v="Repair &amp; Maintenance Vehicle Maint Supplies"/>
    <n v="19000"/>
    <n v="0"/>
    <n v="19000"/>
    <n v="0"/>
    <n v="12584.56"/>
    <n v="6415.44"/>
    <n v="6788.17"/>
    <x v="12"/>
  </r>
  <r>
    <x v="0"/>
    <s v="-"/>
    <x v="12"/>
    <x v="0"/>
    <s v="15"/>
    <s v="000"/>
    <s v=""/>
    <s v=""/>
    <s v="6300_170"/>
    <s v="Repair &amp; Maintenance Buildings"/>
    <n v="33332"/>
    <n v="0"/>
    <n v="33332"/>
    <n v="3249.71"/>
    <n v="17771.29"/>
    <n v="12311"/>
    <n v="3677.65"/>
    <x v="12"/>
  </r>
  <r>
    <x v="0"/>
    <s v="-"/>
    <x v="12"/>
    <x v="0"/>
    <s v="15"/>
    <s v="000"/>
    <s v=""/>
    <s v=""/>
    <s v="6350"/>
    <s v="Legal Notice &amp; Advertising"/>
    <n v="1000"/>
    <n v="0"/>
    <n v="1000"/>
    <n v="0"/>
    <n v="0"/>
    <n v="1000"/>
    <n v="0"/>
    <x v="12"/>
  </r>
  <r>
    <x v="0"/>
    <s v="-"/>
    <x v="12"/>
    <x v="0"/>
    <s v="15"/>
    <s v="000"/>
    <s v=""/>
    <s v=""/>
    <s v="6400_100"/>
    <s v="Utilities Electricity"/>
    <n v="44000"/>
    <n v="0"/>
    <n v="44000"/>
    <n v="16460.23"/>
    <n v="19539.77"/>
    <n v="8000"/>
    <n v="4323.4799999999996"/>
    <x v="12"/>
  </r>
  <r>
    <x v="0"/>
    <s v="-"/>
    <x v="12"/>
    <x v="0"/>
    <s v="15"/>
    <s v="000"/>
    <s v=""/>
    <s v=""/>
    <s v="6400_105"/>
    <s v="Utilities Gas"/>
    <n v="54500"/>
    <n v="0"/>
    <n v="54500"/>
    <n v="0"/>
    <n v="10788.28"/>
    <n v="43711.72"/>
    <n v="4835.84"/>
    <x v="12"/>
  </r>
  <r>
    <x v="0"/>
    <s v="-"/>
    <x v="12"/>
    <x v="0"/>
    <s v="15"/>
    <s v="000"/>
    <s v=""/>
    <s v=""/>
    <s v="6400_115"/>
    <s v="Utilities Water/Wastewater"/>
    <n v="6150"/>
    <n v="0"/>
    <n v="6150"/>
    <n v="0"/>
    <n v="4079.86"/>
    <n v="2070.14"/>
    <n v="613.54999999999995"/>
    <x v="12"/>
  </r>
  <r>
    <x v="0"/>
    <s v="-"/>
    <x v="12"/>
    <x v="0"/>
    <s v="15"/>
    <s v="000"/>
    <s v=""/>
    <s v=""/>
    <s v="6400_117"/>
    <s v="Utilities Stormwater"/>
    <n v="661"/>
    <n v="0"/>
    <n v="661"/>
    <n v="0"/>
    <n v="317.11"/>
    <n v="343.89"/>
    <n v="44.46"/>
    <x v="12"/>
  </r>
  <r>
    <x v="0"/>
    <s v="-"/>
    <x v="12"/>
    <x v="0"/>
    <s v="15"/>
    <s v="000"/>
    <s v=""/>
    <s v=""/>
    <s v="6400_120"/>
    <s v="Utilities Rubbish Removal"/>
    <n v="3500"/>
    <n v="0"/>
    <n v="3500"/>
    <n v="1816.53"/>
    <n v="1363.47"/>
    <n v="320"/>
    <n v="275.12"/>
    <x v="12"/>
  </r>
  <r>
    <x v="0"/>
    <s v="-"/>
    <x v="12"/>
    <x v="0"/>
    <s v="15"/>
    <s v="000"/>
    <s v=""/>
    <s v=""/>
    <s v="6400_127"/>
    <s v="Utilities Cellular Communications"/>
    <n v="3300"/>
    <n v="0"/>
    <n v="3300"/>
    <n v="19.96"/>
    <n v="4041.44"/>
    <n v="-761.4"/>
    <n v="1671.35"/>
    <x v="12"/>
  </r>
  <r>
    <x v="0"/>
    <s v="-"/>
    <x v="12"/>
    <x v="0"/>
    <s v="15"/>
    <s v="000"/>
    <s v=""/>
    <s v=""/>
    <s v="6500_118"/>
    <s v="Professional and Consultant Services Contractual Services"/>
    <n v="2200"/>
    <n v="0"/>
    <n v="2200"/>
    <n v="0"/>
    <n v="585"/>
    <n v="1615"/>
    <n v="0"/>
    <x v="12"/>
  </r>
  <r>
    <x v="0"/>
    <s v="-"/>
    <x v="12"/>
    <x v="0"/>
    <s v="15"/>
    <s v="000"/>
    <s v=""/>
    <s v=""/>
    <s v="6500_142"/>
    <s v="Professional and Consultant Services Marketing and Promotion"/>
    <n v="810"/>
    <n v="0"/>
    <n v="810"/>
    <n v="0"/>
    <n v="0"/>
    <n v="810"/>
    <n v="0"/>
    <x v="12"/>
  </r>
  <r>
    <x v="0"/>
    <s v="-"/>
    <x v="12"/>
    <x v="0"/>
    <s v="15"/>
    <s v="000"/>
    <s v=""/>
    <s v=""/>
    <s v="6600"/>
    <s v="Maintenance Contracts"/>
    <n v="9130"/>
    <n v="0"/>
    <n v="9130"/>
    <n v="0"/>
    <n v="6288"/>
    <n v="2842"/>
    <n v="0"/>
    <x v="12"/>
  </r>
  <r>
    <x v="0"/>
    <s v="-"/>
    <x v="12"/>
    <x v="0"/>
    <s v="15"/>
    <s v="000"/>
    <s v=""/>
    <s v=""/>
    <s v="6605"/>
    <s v="Radio Maintenance"/>
    <n v="4670"/>
    <n v="0"/>
    <n v="4670"/>
    <n v="0"/>
    <n v="225.1"/>
    <n v="4444.8999999999996"/>
    <n v="0"/>
    <x v="12"/>
  </r>
  <r>
    <x v="0"/>
    <s v="-"/>
    <x v="12"/>
    <x v="0"/>
    <s v="15"/>
    <s v="000"/>
    <s v=""/>
    <s v=""/>
    <s v="6700_105"/>
    <s v="Travel &amp; Training Special Training"/>
    <n v="19000"/>
    <n v="0"/>
    <n v="19000"/>
    <n v="693.97"/>
    <n v="13018.69"/>
    <n v="5287.34"/>
    <n v="2568.8000000000002"/>
    <x v="12"/>
  </r>
  <r>
    <x v="0"/>
    <s v="-"/>
    <x v="12"/>
    <x v="0"/>
    <s v="15"/>
    <s v="000"/>
    <s v=""/>
    <s v=""/>
    <s v="6700_107"/>
    <s v="Travel &amp; Training Training Materials"/>
    <n v="5000"/>
    <n v="0"/>
    <n v="5000"/>
    <n v="0"/>
    <n v="1183.98"/>
    <n v="3816.02"/>
    <n v="0"/>
    <x v="12"/>
  </r>
  <r>
    <x v="0"/>
    <s v="-"/>
    <x v="12"/>
    <x v="0"/>
    <s v="15"/>
    <s v="000"/>
    <s v=""/>
    <s v=""/>
    <s v="6800_103"/>
    <s v="Fees for Services  Inspection Services"/>
    <n v="50000"/>
    <n v="0"/>
    <n v="50000"/>
    <n v="37079.64"/>
    <n v="12920.36"/>
    <n v="0"/>
    <n v="234"/>
    <x v="12"/>
  </r>
  <r>
    <x v="0"/>
    <s v="-"/>
    <x v="12"/>
    <x v="0"/>
    <s v="15"/>
    <s v="000"/>
    <s v=""/>
    <s v=""/>
    <s v="6800_105"/>
    <s v="Fees for Services  BT Data Charges"/>
    <n v="2500"/>
    <n v="0"/>
    <n v="2500"/>
    <n v="0"/>
    <n v="0"/>
    <n v="2500"/>
    <n v="0"/>
    <x v="12"/>
  </r>
  <r>
    <x v="0"/>
    <s v="-"/>
    <x v="12"/>
    <x v="0"/>
    <s v="15"/>
    <s v="000"/>
    <s v=""/>
    <s v=""/>
    <s v="6800_140"/>
    <s v="Fees for Services  Hospitality Expense"/>
    <n v="200"/>
    <n v="0"/>
    <n v="200"/>
    <n v="0"/>
    <n v="0"/>
    <n v="200"/>
    <n v="0"/>
    <x v="12"/>
  </r>
  <r>
    <x v="0"/>
    <s v="-"/>
    <x v="12"/>
    <x v="0"/>
    <s v="15"/>
    <s v="000"/>
    <s v=""/>
    <s v=""/>
    <s v="7000"/>
    <s v="Bad Debt Expense"/>
    <n v="0"/>
    <n v="0"/>
    <n v="0"/>
    <n v="0"/>
    <n v="0"/>
    <n v="0"/>
    <n v="0"/>
    <x v="12"/>
  </r>
  <r>
    <x v="0"/>
    <s v="-"/>
    <x v="12"/>
    <x v="0"/>
    <s v="15"/>
    <s v="000"/>
    <s v=""/>
    <s v=""/>
    <s v="7005"/>
    <s v="Refund for Error"/>
    <n v="0"/>
    <n v="1000"/>
    <n v="1000"/>
    <n v="0"/>
    <n v="190.93"/>
    <n v="809.07"/>
    <n v="0"/>
    <x v="12"/>
  </r>
  <r>
    <x v="0"/>
    <s v="-"/>
    <x v="12"/>
    <x v="0"/>
    <s v="15"/>
    <s v="000"/>
    <s v=""/>
    <s v=""/>
    <s v="7200_115"/>
    <s v="Rent/Lease Equipment"/>
    <n v="43000"/>
    <n v="0"/>
    <n v="43000"/>
    <n v="0"/>
    <n v="19281.38"/>
    <n v="23718.62"/>
    <n v="19281.38"/>
    <x v="12"/>
  </r>
  <r>
    <x v="0"/>
    <s v="-"/>
    <x v="13"/>
    <x v="0"/>
    <s v="15"/>
    <s v="040"/>
    <s v=""/>
    <s v=""/>
    <s v="5000_100"/>
    <s v="Salaries and Wages Regular, Full Time"/>
    <n v="3605991"/>
    <n v="0"/>
    <n v="3605991"/>
    <n v="0"/>
    <n v="1850529.2"/>
    <n v="1755461.8"/>
    <n v="343358.25"/>
    <x v="13"/>
  </r>
  <r>
    <x v="0"/>
    <s v="-"/>
    <x v="13"/>
    <x v="0"/>
    <s v="15"/>
    <s v="040"/>
    <s v=""/>
    <s v=""/>
    <s v="5100"/>
    <s v="Overtime"/>
    <n v="66000"/>
    <n v="0"/>
    <n v="66000"/>
    <n v="0"/>
    <n v="50849.440000000002"/>
    <n v="15150.56"/>
    <n v="9122.34"/>
    <x v="13"/>
  </r>
  <r>
    <x v="0"/>
    <s v="-"/>
    <x v="13"/>
    <x v="0"/>
    <s v="15"/>
    <s v="040"/>
    <s v=""/>
    <s v=""/>
    <s v="5200_105"/>
    <s v="Other Personal Services Special Duty"/>
    <n v="638916"/>
    <n v="0"/>
    <n v="638916"/>
    <n v="0"/>
    <n v="220937.11"/>
    <n v="417978.89"/>
    <n v="46817.11"/>
    <x v="13"/>
  </r>
  <r>
    <x v="0"/>
    <s v="-"/>
    <x v="13"/>
    <x v="0"/>
    <s v="15"/>
    <s v="040"/>
    <s v=""/>
    <s v=""/>
    <s v="5200_115"/>
    <s v="Other Personal Services Other Compensation"/>
    <n v="230000"/>
    <n v="0"/>
    <n v="230000"/>
    <n v="0"/>
    <n v="42058.25"/>
    <n v="187941.75"/>
    <n v="12835.93"/>
    <x v="13"/>
  </r>
  <r>
    <x v="0"/>
    <s v="-"/>
    <x v="13"/>
    <x v="0"/>
    <s v="15"/>
    <s v="040"/>
    <s v=""/>
    <s v=""/>
    <s v="5200_125"/>
    <s v="Other Personal Services Taxable Reimbursements"/>
    <n v="0"/>
    <n v="0"/>
    <n v="0"/>
    <n v="0"/>
    <n v="0"/>
    <n v="0"/>
    <n v="0"/>
    <x v="13"/>
  </r>
  <r>
    <x v="0"/>
    <s v="-"/>
    <x v="13"/>
    <x v="0"/>
    <s v="15"/>
    <s v="040"/>
    <s v=""/>
    <s v=""/>
    <s v="5200_130"/>
    <s v="Other Personal Services Allowance Taxable"/>
    <n v="0"/>
    <n v="0"/>
    <n v="0"/>
    <n v="0"/>
    <n v="684.69"/>
    <n v="-684.69"/>
    <n v="96.15"/>
    <x v="13"/>
  </r>
  <r>
    <x v="0"/>
    <s v="-"/>
    <x v="13"/>
    <x v="0"/>
    <s v="15"/>
    <s v="040"/>
    <s v=""/>
    <s v=""/>
    <s v="5300_105"/>
    <s v="Employer Contributions Post Employment A Fire"/>
    <n v="0"/>
    <n v="0"/>
    <n v="0"/>
    <n v="0"/>
    <n v="0"/>
    <n v="0"/>
    <n v="0"/>
    <x v="13"/>
  </r>
  <r>
    <x v="0"/>
    <s v="-"/>
    <x v="13"/>
    <x v="0"/>
    <s v="15"/>
    <s v="040"/>
    <s v=""/>
    <s v=""/>
    <s v="5400_100"/>
    <s v="Employee Benefits FICA"/>
    <n v="73567"/>
    <n v="0"/>
    <n v="73567"/>
    <n v="0"/>
    <n v="31830.92"/>
    <n v="41736.080000000002"/>
    <n v="5844.87"/>
    <x v="13"/>
  </r>
  <r>
    <x v="0"/>
    <s v="-"/>
    <x v="13"/>
    <x v="0"/>
    <s v="15"/>
    <s v="040"/>
    <s v=""/>
    <s v=""/>
    <s v="5400_110"/>
    <s v="Employee Benefits Retirement A"/>
    <n v="319514"/>
    <n v="0"/>
    <n v="319514"/>
    <n v="0"/>
    <n v="615386.93999999994"/>
    <n v="-295872.94"/>
    <n v="110140.35"/>
    <x v="13"/>
  </r>
  <r>
    <x v="0"/>
    <s v="-"/>
    <x v="13"/>
    <x v="0"/>
    <s v="15"/>
    <s v="040"/>
    <s v=""/>
    <s v=""/>
    <s v="5400_120"/>
    <s v="Employee Benefits Workers Compensation"/>
    <n v="202516"/>
    <n v="0"/>
    <n v="202516"/>
    <n v="0"/>
    <n v="0"/>
    <n v="202516"/>
    <n v="0"/>
    <x v="13"/>
  </r>
  <r>
    <x v="0"/>
    <s v="-"/>
    <x v="13"/>
    <x v="0"/>
    <s v="15"/>
    <s v="040"/>
    <s v=""/>
    <s v=""/>
    <s v="5400_130"/>
    <s v="Employee Benefits Dental Insurance"/>
    <n v="45570"/>
    <n v="0"/>
    <n v="45570"/>
    <n v="0"/>
    <n v="25104.3"/>
    <n v="20465.7"/>
    <n v="3962.52"/>
    <x v="13"/>
  </r>
  <r>
    <x v="0"/>
    <s v="-"/>
    <x v="13"/>
    <x v="0"/>
    <s v="15"/>
    <s v="040"/>
    <s v=""/>
    <s v=""/>
    <s v="5400_135"/>
    <s v="Employee Benefits Life Insurance"/>
    <n v="0"/>
    <n v="0"/>
    <n v="0"/>
    <n v="0"/>
    <n v="12172.75"/>
    <n v="-12172.75"/>
    <n v="336"/>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0"/>
    <n v="1473.76"/>
    <n v="3526.24"/>
    <n v="396.69"/>
    <x v="13"/>
  </r>
  <r>
    <x v="0"/>
    <s v="-"/>
    <x v="13"/>
    <x v="0"/>
    <s v="15"/>
    <s v="040"/>
    <s v=""/>
    <s v=""/>
    <s v="6211_100"/>
    <s v="Specialized Equipment Fire Hose"/>
    <n v="5000"/>
    <n v="3500"/>
    <n v="8500"/>
    <n v="8490"/>
    <n v="0"/>
    <n v="10"/>
    <n v="0"/>
    <x v="13"/>
  </r>
  <r>
    <x v="0"/>
    <s v="-"/>
    <x v="13"/>
    <x v="0"/>
    <s v="15"/>
    <s v="040"/>
    <s v=""/>
    <s v=""/>
    <s v="6211_105"/>
    <s v="Specialized Equipment Air Packs"/>
    <n v="14650"/>
    <n v="0"/>
    <n v="14650"/>
    <n v="3488.84"/>
    <n v="5953.56"/>
    <n v="5207.6000000000004"/>
    <n v="494.92"/>
    <x v="13"/>
  </r>
  <r>
    <x v="0"/>
    <s v="-"/>
    <x v="13"/>
    <x v="0"/>
    <s v="15"/>
    <s v="040"/>
    <s v=""/>
    <s v=""/>
    <s v="6211_110"/>
    <s v="Specialized Equipment Safety Equipment"/>
    <n v="19500"/>
    <n v="-3500"/>
    <n v="16000"/>
    <n v="705.09"/>
    <n v="3626.91"/>
    <n v="11668"/>
    <n v="1370.95"/>
    <x v="13"/>
  </r>
  <r>
    <x v="0"/>
    <s v="-"/>
    <x v="13"/>
    <x v="0"/>
    <s v="15"/>
    <s v="040"/>
    <s v=""/>
    <s v=""/>
    <s v="6211_115"/>
    <s v="Specialized Equipment Turnout Gear"/>
    <n v="35000"/>
    <n v="0"/>
    <n v="35000"/>
    <n v="3614.4"/>
    <n v="14558.04"/>
    <n v="16827.560000000001"/>
    <n v="3644.21"/>
    <x v="13"/>
  </r>
  <r>
    <x v="0"/>
    <s v="-"/>
    <x v="13"/>
    <x v="0"/>
    <s v="15"/>
    <s v="040"/>
    <s v=""/>
    <s v=""/>
    <s v="6211_130"/>
    <s v="Specialized Equipment Extinguishers"/>
    <n v="810"/>
    <n v="0"/>
    <n v="810"/>
    <n v="0"/>
    <n v="95"/>
    <n v="715"/>
    <n v="0"/>
    <x v="13"/>
  </r>
  <r>
    <x v="0"/>
    <s v="-"/>
    <x v="13"/>
    <x v="0"/>
    <s v="15"/>
    <s v="040"/>
    <s v=""/>
    <s v=""/>
    <s v="6212"/>
    <s v="Fuel"/>
    <n v="85884"/>
    <n v="0"/>
    <n v="85884"/>
    <n v="0"/>
    <n v="45515.24"/>
    <n v="40368.76"/>
    <n v="6728.58"/>
    <x v="13"/>
  </r>
  <r>
    <x v="0"/>
    <s v="-"/>
    <x v="13"/>
    <x v="0"/>
    <s v="15"/>
    <s v="040"/>
    <s v=""/>
    <s v=""/>
    <s v="6212_100"/>
    <s v="Fuel Unleaded"/>
    <n v="2456"/>
    <n v="0"/>
    <n v="2456"/>
    <n v="270.82"/>
    <n v="1354.53"/>
    <n v="830.65"/>
    <n v="187.04"/>
    <x v="13"/>
  </r>
  <r>
    <x v="0"/>
    <s v="-"/>
    <x v="13"/>
    <x v="0"/>
    <s v="15"/>
    <s v="040"/>
    <s v=""/>
    <s v=""/>
    <s v="6214_110"/>
    <s v="Clothing And Uniforms Regular"/>
    <n v="18430"/>
    <n v="0"/>
    <n v="18430"/>
    <n v="16266.5"/>
    <n v="179.7"/>
    <n v="1983.8"/>
    <n v="53.99"/>
    <x v="13"/>
  </r>
  <r>
    <x v="0"/>
    <s v="-"/>
    <x v="13"/>
    <x v="0"/>
    <s v="15"/>
    <s v="040"/>
    <s v=""/>
    <s v=""/>
    <s v="8005"/>
    <s v="Vehicle/Equipment Repairs"/>
    <n v="150000"/>
    <n v="0"/>
    <n v="150000"/>
    <n v="0"/>
    <n v="73247.31"/>
    <n v="76752.69"/>
    <n v="12259.12"/>
    <x v="13"/>
  </r>
  <r>
    <x v="0"/>
    <s v="-"/>
    <x v="14"/>
    <x v="0"/>
    <s v="15"/>
    <s v="041"/>
    <s v=""/>
    <s v=""/>
    <s v="5000_100"/>
    <s v="Salaries and Wages Regular, Full Time"/>
    <n v="592876"/>
    <n v="0"/>
    <n v="592876"/>
    <n v="0"/>
    <n v="307277.98"/>
    <n v="285598.02"/>
    <n v="59657.11"/>
    <x v="14"/>
  </r>
  <r>
    <x v="0"/>
    <s v="-"/>
    <x v="14"/>
    <x v="0"/>
    <s v="15"/>
    <s v="041"/>
    <s v=""/>
    <s v=""/>
    <s v="5100"/>
    <s v="Overtime"/>
    <n v="30000"/>
    <n v="0"/>
    <n v="30000"/>
    <n v="0"/>
    <n v="12676.24"/>
    <n v="17323.759999999998"/>
    <n v="1194.98"/>
    <x v="14"/>
  </r>
  <r>
    <x v="0"/>
    <s v="-"/>
    <x v="14"/>
    <x v="0"/>
    <s v="15"/>
    <s v="041"/>
    <s v=""/>
    <s v=""/>
    <s v="5200_105"/>
    <s v="Other Personal Services Special Duty"/>
    <n v="51750"/>
    <n v="0"/>
    <n v="51750"/>
    <n v="0"/>
    <n v="39674.620000000003"/>
    <n v="12075.38"/>
    <n v="10239.719999999999"/>
    <x v="14"/>
  </r>
  <r>
    <x v="0"/>
    <s v="-"/>
    <x v="14"/>
    <x v="0"/>
    <s v="15"/>
    <s v="041"/>
    <s v=""/>
    <s v=""/>
    <s v="5200_115"/>
    <s v="Other Personal Services Other Compensation"/>
    <n v="46271"/>
    <n v="0"/>
    <n v="46271"/>
    <n v="0"/>
    <n v="10562.5"/>
    <n v="35708.5"/>
    <n v="3318.57"/>
    <x v="14"/>
  </r>
  <r>
    <x v="0"/>
    <s v="-"/>
    <x v="14"/>
    <x v="0"/>
    <s v="15"/>
    <s v="041"/>
    <s v=""/>
    <s v=""/>
    <s v="5200_125"/>
    <s v="Other Personal Services Taxable Reimbursements"/>
    <n v="1600"/>
    <n v="0"/>
    <n v="1600"/>
    <n v="0"/>
    <n v="0"/>
    <n v="1600"/>
    <n v="0"/>
    <x v="14"/>
  </r>
  <r>
    <x v="0"/>
    <s v="-"/>
    <x v="14"/>
    <x v="0"/>
    <s v="15"/>
    <s v="041"/>
    <s v=""/>
    <s v=""/>
    <s v="5200_130"/>
    <s v="Other Personal Services Allowance Taxable"/>
    <n v="0"/>
    <n v="0"/>
    <n v="0"/>
    <n v="0"/>
    <n v="538.65"/>
    <n v="-538.65"/>
    <n v="153.9"/>
    <x v="14"/>
  </r>
  <r>
    <x v="0"/>
    <s v="-"/>
    <x v="14"/>
    <x v="0"/>
    <s v="15"/>
    <s v="041"/>
    <s v=""/>
    <s v=""/>
    <s v="5300_105"/>
    <s v="Employer Contributions Post Employment A Fire"/>
    <n v="0"/>
    <n v="0"/>
    <n v="0"/>
    <n v="0"/>
    <n v="0"/>
    <n v="0"/>
    <n v="0"/>
    <x v="14"/>
  </r>
  <r>
    <x v="0"/>
    <s v="-"/>
    <x v="14"/>
    <x v="0"/>
    <s v="15"/>
    <s v="041"/>
    <s v=""/>
    <s v=""/>
    <s v="5400_100"/>
    <s v="Employee Benefits FICA"/>
    <n v="9782"/>
    <n v="0"/>
    <n v="9782"/>
    <n v="0"/>
    <n v="5591.73"/>
    <n v="4190.2700000000004"/>
    <n v="1057.28"/>
    <x v="14"/>
  </r>
  <r>
    <x v="0"/>
    <s v="-"/>
    <x v="14"/>
    <x v="0"/>
    <s v="15"/>
    <s v="041"/>
    <s v=""/>
    <s v=""/>
    <s v="5400_110"/>
    <s v="Employee Benefits Retirement A"/>
    <n v="52410"/>
    <n v="0"/>
    <n v="52410"/>
    <n v="0"/>
    <n v="103515.37"/>
    <n v="-51105.37"/>
    <n v="19437.82"/>
    <x v="14"/>
  </r>
  <r>
    <x v="0"/>
    <s v="-"/>
    <x v="14"/>
    <x v="0"/>
    <s v="15"/>
    <s v="041"/>
    <s v=""/>
    <s v=""/>
    <s v="5400_130"/>
    <s v="Employee Benefits Dental Insurance"/>
    <n v="8820"/>
    <n v="0"/>
    <n v="8820"/>
    <n v="0"/>
    <n v="3516.4"/>
    <n v="5303.6"/>
    <n v="636.97"/>
    <x v="14"/>
  </r>
  <r>
    <x v="0"/>
    <s v="-"/>
    <x v="14"/>
    <x v="0"/>
    <s v="15"/>
    <s v="041"/>
    <s v=""/>
    <s v=""/>
    <s v="5400_135"/>
    <s v="Employee Benefits Life Insurance"/>
    <n v="0"/>
    <n v="0"/>
    <n v="0"/>
    <n v="0"/>
    <n v="2314.46"/>
    <n v="-2314.46"/>
    <n v="0"/>
    <x v="14"/>
  </r>
  <r>
    <x v="0"/>
    <s v="-"/>
    <x v="14"/>
    <x v="0"/>
    <s v="15"/>
    <s v="041"/>
    <s v=""/>
    <s v=""/>
    <s v="6200"/>
    <s v="Medical Fees And Supplies"/>
    <n v="0"/>
    <n v="0"/>
    <n v="0"/>
    <n v="0"/>
    <n v="1548.96"/>
    <n v="-1548.96"/>
    <n v="0"/>
    <x v="14"/>
  </r>
  <r>
    <x v="0"/>
    <s v="-"/>
    <x v="14"/>
    <x v="0"/>
    <s v="15"/>
    <s v="041"/>
    <s v=""/>
    <s v=""/>
    <s v="6200_100"/>
    <s v="Medical Fees And Supplies General Medical"/>
    <n v="40000"/>
    <n v="0"/>
    <n v="40000"/>
    <n v="0"/>
    <n v="35021.980000000003"/>
    <n v="4978.0200000000004"/>
    <n v="1082.69"/>
    <x v="14"/>
  </r>
  <r>
    <x v="0"/>
    <s v="-"/>
    <x v="14"/>
    <x v="0"/>
    <s v="15"/>
    <s v="041"/>
    <s v=""/>
    <s v=""/>
    <s v="6200_110"/>
    <s v="Medical Fees And Supplies Oxygen"/>
    <n v="6000"/>
    <n v="0"/>
    <n v="6000"/>
    <n v="934.99"/>
    <n v="5065.01"/>
    <n v="0"/>
    <n v="816.19"/>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29332"/>
    <n v="24952"/>
    <n v="29332"/>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s Special Duty"/>
    <n v="0"/>
    <n v="0"/>
    <n v="0"/>
    <n v="0"/>
    <n v="0"/>
    <n v="0"/>
    <n v="0"/>
    <x v="15"/>
  </r>
  <r>
    <x v="0"/>
    <s v="-"/>
    <x v="15"/>
    <x v="0"/>
    <s v="15"/>
    <s v="042"/>
    <s v=""/>
    <s v=""/>
    <s v="5200_115"/>
    <s v="Other Personal Services Other Compensation"/>
    <n v="0"/>
    <n v="0"/>
    <n v="0"/>
    <n v="0"/>
    <n v="0"/>
    <n v="0"/>
    <n v="0"/>
    <x v="15"/>
  </r>
  <r>
    <x v="0"/>
    <s v="-"/>
    <x v="15"/>
    <x v="0"/>
    <s v="15"/>
    <s v="042"/>
    <s v=""/>
    <s v=""/>
    <s v="5200_130"/>
    <s v="Other Personal Services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s Other Compensation"/>
    <n v="0"/>
    <n v="0"/>
    <n v="0"/>
    <n v="0"/>
    <n v="0"/>
    <n v="0"/>
    <n v="0"/>
    <x v="16"/>
  </r>
  <r>
    <x v="0"/>
    <s v="-"/>
    <x v="17"/>
    <x v="0"/>
    <s v="15"/>
    <s v="044"/>
    <s v=""/>
    <s v=""/>
    <s v="5100"/>
    <s v="Overtime"/>
    <n v="65763"/>
    <n v="65764"/>
    <n v="131527"/>
    <n v="0"/>
    <n v="26410.13"/>
    <n v="105116.87"/>
    <n v="0"/>
    <x v="17"/>
  </r>
  <r>
    <x v="0"/>
    <s v="-"/>
    <x v="17"/>
    <x v="0"/>
    <s v="15"/>
    <s v="044"/>
    <s v=""/>
    <s v=""/>
    <s v="5200_105"/>
    <s v="Other Personal Services Special Duty"/>
    <n v="6000"/>
    <n v="6000"/>
    <n v="12000"/>
    <n v="0"/>
    <n v="18352.45"/>
    <n v="-6352.45"/>
    <n v="0"/>
    <x v="17"/>
  </r>
  <r>
    <x v="0"/>
    <s v="-"/>
    <x v="17"/>
    <x v="0"/>
    <s v="15"/>
    <s v="044"/>
    <s v=""/>
    <s v=""/>
    <s v="5400_100"/>
    <s v="Employee Benefits FICA"/>
    <n v="1500"/>
    <n v="1500"/>
    <n v="3000"/>
    <n v="0"/>
    <n v="636.59"/>
    <n v="2363.41"/>
    <n v="0"/>
    <x v="17"/>
  </r>
  <r>
    <x v="0"/>
    <s v="-"/>
    <x v="17"/>
    <x v="0"/>
    <s v="15"/>
    <s v="044"/>
    <s v=""/>
    <s v=""/>
    <s v="5400_130"/>
    <s v="Employee Benefits Dental Insurance"/>
    <n v="0"/>
    <n v="0"/>
    <n v="0"/>
    <n v="0"/>
    <n v="329.2"/>
    <n v="-329.2"/>
    <n v="0"/>
    <x v="17"/>
  </r>
  <r>
    <x v="0"/>
    <s v="-"/>
    <x v="17"/>
    <x v="0"/>
    <s v="15"/>
    <s v="044"/>
    <s v=""/>
    <s v=""/>
    <s v="5400_135"/>
    <s v="Employee Benefits Life Insurance"/>
    <n v="0"/>
    <n v="0"/>
    <n v="0"/>
    <n v="0"/>
    <n v="317.58999999999997"/>
    <n v="-317.58999999999997"/>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6400"/>
    <n v="8800"/>
    <n v="0"/>
    <n v="0"/>
    <n v="8800"/>
    <n v="0"/>
    <x v="17"/>
  </r>
  <r>
    <x v="0"/>
    <s v="-"/>
    <x v="17"/>
    <x v="0"/>
    <s v="15"/>
    <s v="044"/>
    <s v=""/>
    <s v=""/>
    <s v="6800_140"/>
    <s v="Fees for Services  Hospitality Expense"/>
    <n v="2100"/>
    <n v="2600"/>
    <n v="4700"/>
    <n v="0"/>
    <n v="0"/>
    <n v="4700"/>
    <n v="0"/>
    <x v="17"/>
  </r>
  <r>
    <x v="0"/>
    <s v="-"/>
    <x v="18"/>
    <x v="0"/>
    <s v="17"/>
    <s v="000"/>
    <s v=""/>
    <s v=""/>
    <s v="6010"/>
    <s v="Computer Equipment"/>
    <n v="30000"/>
    <n v="5000"/>
    <n v="35000"/>
    <n v="31753.59"/>
    <n v="0"/>
    <n v="3246.41"/>
    <n v="0"/>
    <x v="18"/>
  </r>
  <r>
    <x v="0"/>
    <s v="-"/>
    <x v="18"/>
    <x v="0"/>
    <s v="17"/>
    <s v="000"/>
    <s v=""/>
    <s v=""/>
    <s v="6015"/>
    <s v="Computer Software"/>
    <n v="14000"/>
    <n v="-5000"/>
    <n v="9000"/>
    <n v="0"/>
    <n v="3903.2"/>
    <n v="5096.8"/>
    <n v="0"/>
    <x v="18"/>
  </r>
  <r>
    <x v="0"/>
    <s v="-"/>
    <x v="18"/>
    <x v="0"/>
    <s v="17"/>
    <s v="000"/>
    <s v=""/>
    <s v=""/>
    <s v="6017"/>
    <s v="Computer Licensing and Maint."/>
    <n v="15000"/>
    <n v="0"/>
    <n v="15000"/>
    <n v="10900"/>
    <n v="1920"/>
    <n v="2180"/>
    <n v="1920"/>
    <x v="18"/>
  </r>
  <r>
    <x v="0"/>
    <s v="-"/>
    <x v="18"/>
    <x v="0"/>
    <s v="17"/>
    <s v="000"/>
    <s v=""/>
    <s v=""/>
    <s v="6211"/>
    <s v="Specialized Equipment"/>
    <n v="15000"/>
    <n v="0"/>
    <n v="15000"/>
    <n v="0"/>
    <n v="1565"/>
    <n v="13435"/>
    <n v="1565"/>
    <x v="18"/>
  </r>
  <r>
    <x v="0"/>
    <s v="-"/>
    <x v="18"/>
    <x v="0"/>
    <s v="17"/>
    <s v="000"/>
    <s v=""/>
    <s v=""/>
    <s v="6500_120"/>
    <s v="Professional and Consultant Services Information Technology"/>
    <n v="46000"/>
    <n v="0"/>
    <n v="46000"/>
    <n v="3470"/>
    <n v="1530"/>
    <n v="41000"/>
    <n v="490"/>
    <x v="18"/>
  </r>
  <r>
    <x v="0"/>
    <s v="-"/>
    <x v="19"/>
    <x v="0"/>
    <s v="17"/>
    <s v="044"/>
    <s v=""/>
    <s v=""/>
    <s v="5100"/>
    <s v="Overtime"/>
    <n v="68852"/>
    <n v="-1503"/>
    <n v="67349"/>
    <n v="0"/>
    <n v="1340.42"/>
    <n v="66008.58"/>
    <n v="276.98"/>
    <x v="19"/>
  </r>
  <r>
    <x v="0"/>
    <s v="-"/>
    <x v="19"/>
    <x v="0"/>
    <s v="17"/>
    <s v="044"/>
    <s v=""/>
    <s v=""/>
    <s v="5400_100"/>
    <s v="Employee Benefits FICA"/>
    <n v="0"/>
    <n v="0"/>
    <n v="0"/>
    <n v="0"/>
    <n v="18.989999999999998"/>
    <n v="-18.989999999999998"/>
    <n v="3.9"/>
    <x v="19"/>
  </r>
  <r>
    <x v="0"/>
    <s v="-"/>
    <x v="19"/>
    <x v="0"/>
    <s v="17"/>
    <s v="044"/>
    <s v=""/>
    <s v=""/>
    <s v="5400_130"/>
    <s v="Employee Benefits Dental Insurance"/>
    <n v="0"/>
    <n v="0"/>
    <n v="0"/>
    <n v="0"/>
    <n v="11.03"/>
    <n v="-11.03"/>
    <n v="3.15"/>
    <x v="19"/>
  </r>
  <r>
    <x v="0"/>
    <s v="-"/>
    <x v="19"/>
    <x v="0"/>
    <s v="17"/>
    <s v="044"/>
    <s v=""/>
    <s v=""/>
    <s v="5400_135"/>
    <s v="Employee Benefits Life Insurance"/>
    <n v="0"/>
    <n v="0"/>
    <n v="0"/>
    <n v="0"/>
    <n v="2.79"/>
    <n v="-2.79"/>
    <n v="0"/>
    <x v="19"/>
  </r>
  <r>
    <x v="0"/>
    <s v="-"/>
    <x v="19"/>
    <x v="0"/>
    <s v="17"/>
    <s v="044"/>
    <s v=""/>
    <s v=""/>
    <s v="6010"/>
    <s v="Computer Equipment"/>
    <n v="6037"/>
    <n v="50952"/>
    <n v="56989"/>
    <n v="0"/>
    <n v="36954.26"/>
    <n v="20034.740000000002"/>
    <n v="0"/>
    <x v="19"/>
  </r>
  <r>
    <x v="0"/>
    <s v="-"/>
    <x v="19"/>
    <x v="0"/>
    <s v="17"/>
    <s v="044"/>
    <s v=""/>
    <s v=""/>
    <s v="6015"/>
    <s v="Computer Software"/>
    <n v="5999"/>
    <n v="5212"/>
    <n v="11211"/>
    <n v="0"/>
    <n v="2713.53"/>
    <n v="8497.4699999999993"/>
    <n v="0"/>
    <x v="19"/>
  </r>
  <r>
    <x v="0"/>
    <s v="-"/>
    <x v="19"/>
    <x v="0"/>
    <s v="17"/>
    <s v="044"/>
    <s v=""/>
    <s v=""/>
    <s v="6017"/>
    <s v="Computer Licensing and Maint."/>
    <n v="7255"/>
    <n v="11814"/>
    <n v="19069"/>
    <n v="0"/>
    <n v="12840.3"/>
    <n v="6228.7"/>
    <n v="0"/>
    <x v="19"/>
  </r>
  <r>
    <x v="0"/>
    <s v="-"/>
    <x v="19"/>
    <x v="0"/>
    <s v="17"/>
    <s v="044"/>
    <s v=""/>
    <s v=""/>
    <s v="6208"/>
    <s v="Special Supplies"/>
    <n v="10795"/>
    <n v="-8167"/>
    <n v="2628"/>
    <n v="0"/>
    <n v="1849.56"/>
    <n v="778.44"/>
    <n v="744.95"/>
    <x v="19"/>
  </r>
  <r>
    <x v="0"/>
    <s v="-"/>
    <x v="19"/>
    <x v="0"/>
    <s v="17"/>
    <s v="044"/>
    <s v=""/>
    <s v=""/>
    <s v="6211"/>
    <s v="Specialized Equipment"/>
    <n v="23396"/>
    <n v="15000"/>
    <n v="38396"/>
    <n v="0"/>
    <n v="6784"/>
    <n v="31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0"/>
    <n v="1043"/>
    <n v="0"/>
    <n v="724.46"/>
    <n v="318.54000000000002"/>
    <n v="0"/>
    <x v="19"/>
  </r>
  <r>
    <x v="0"/>
    <s v="-"/>
    <x v="19"/>
    <x v="0"/>
    <s v="17"/>
    <s v="044"/>
    <s v=""/>
    <s v=""/>
    <s v="6500_118"/>
    <s v="Professional and Consultant Services Contractual Services"/>
    <n v="110412"/>
    <n v="-6427"/>
    <n v="103985"/>
    <n v="664.64"/>
    <n v="15884.72"/>
    <n v="87435.64"/>
    <n v="3647.3"/>
    <x v="19"/>
  </r>
  <r>
    <x v="0"/>
    <s v="-"/>
    <x v="19"/>
    <x v="0"/>
    <s v="17"/>
    <s v="044"/>
    <s v=""/>
    <s v=""/>
    <s v="6500_120"/>
    <s v="Professional and Consultant Services Information Technology"/>
    <n v="75583"/>
    <n v="0"/>
    <n v="75583"/>
    <n v="0"/>
    <n v="0"/>
    <n v="75583"/>
    <n v="0"/>
    <x v="19"/>
  </r>
  <r>
    <x v="0"/>
    <s v="-"/>
    <x v="19"/>
    <x v="0"/>
    <s v="17"/>
    <s v="044"/>
    <s v=""/>
    <s v=""/>
    <s v="6700_105"/>
    <s v="Travel &amp; Training Special Training"/>
    <n v="13170"/>
    <n v="8350"/>
    <n v="21520"/>
    <n v="0"/>
    <n v="0"/>
    <n v="21520"/>
    <n v="0"/>
    <x v="19"/>
  </r>
  <r>
    <x v="0"/>
    <s v="-"/>
    <x v="19"/>
    <x v="0"/>
    <s v="17"/>
    <s v="044"/>
    <s v=""/>
    <s v=""/>
    <s v="6700_110"/>
    <s v="Travel &amp; Training Travel Expense"/>
    <n v="29987"/>
    <n v="-5157"/>
    <n v="24830"/>
    <n v="0"/>
    <n v="10149.959999999999"/>
    <n v="14680.04"/>
    <n v="1684.75"/>
    <x v="19"/>
  </r>
  <r>
    <x v="0"/>
    <s v="-"/>
    <x v="19"/>
    <x v="0"/>
    <s v="17"/>
    <s v="044"/>
    <s v=""/>
    <s v=""/>
    <s v="7702"/>
    <s v="Program Delivery - Other"/>
    <n v="24600"/>
    <n v="-7732"/>
    <n v="16868"/>
    <n v="0"/>
    <n v="4282.37"/>
    <n v="12585.63"/>
    <n v="1546.33"/>
    <x v="19"/>
  </r>
  <r>
    <x v="0"/>
    <s v="-"/>
    <x v="19"/>
    <x v="0"/>
    <s v="17"/>
    <s v="044"/>
    <s v=""/>
    <s v=""/>
    <s v="8105"/>
    <s v="Labor Force Work"/>
    <n v="4860"/>
    <n v="36398"/>
    <n v="41258"/>
    <n v="0"/>
    <n v="0"/>
    <n v="41258"/>
    <n v="0"/>
    <x v="19"/>
  </r>
  <r>
    <x v="0"/>
    <s v="-"/>
    <x v="20"/>
    <x v="0"/>
    <s v="17"/>
    <s v="050"/>
    <s v=""/>
    <s v=""/>
    <s v="5000_100"/>
    <s v="Salaries and Wages Regular, Full Time"/>
    <n v="6177716"/>
    <n v="-128293"/>
    <n v="6049423"/>
    <n v="0"/>
    <n v="2989337.94"/>
    <n v="3060085.06"/>
    <n v="531984.6"/>
    <x v="20"/>
  </r>
  <r>
    <x v="0"/>
    <s v="-"/>
    <x v="20"/>
    <x v="0"/>
    <s v="17"/>
    <s v="050"/>
    <s v=""/>
    <s v=""/>
    <s v="5000_105"/>
    <s v="Salaries and Wages Limited Service"/>
    <n v="33700"/>
    <n v="0"/>
    <n v="33700"/>
    <n v="0"/>
    <n v="0"/>
    <n v="33700"/>
    <n v="0"/>
    <x v="20"/>
  </r>
  <r>
    <x v="0"/>
    <s v="-"/>
    <x v="20"/>
    <x v="0"/>
    <s v="17"/>
    <s v="050"/>
    <s v=""/>
    <s v=""/>
    <s v="5000_110"/>
    <s v="Salaries and Wages Regular Part Time"/>
    <n v="35000"/>
    <n v="0"/>
    <n v="35000"/>
    <n v="0"/>
    <n v="0"/>
    <n v="35000"/>
    <n v="0"/>
    <x v="20"/>
  </r>
  <r>
    <x v="0"/>
    <s v="-"/>
    <x v="20"/>
    <x v="0"/>
    <s v="17"/>
    <s v="050"/>
    <s v=""/>
    <s v=""/>
    <s v="5000_115"/>
    <s v="Salaries and Wages Seasonal/Temporary"/>
    <n v="67000"/>
    <n v="0"/>
    <n v="67000"/>
    <n v="0"/>
    <n v="187.56"/>
    <n v="66812.44"/>
    <n v="0"/>
    <x v="20"/>
  </r>
  <r>
    <x v="0"/>
    <s v="-"/>
    <x v="20"/>
    <x v="0"/>
    <s v="17"/>
    <s v="050"/>
    <s v=""/>
    <s v=""/>
    <s v="5100"/>
    <s v="Overtime"/>
    <n v="262457"/>
    <n v="128293"/>
    <n v="390750"/>
    <n v="0"/>
    <n v="228716.13"/>
    <n v="162033.87"/>
    <n v="37977.629999999997"/>
    <x v="20"/>
  </r>
  <r>
    <x v="0"/>
    <s v="-"/>
    <x v="20"/>
    <x v="0"/>
    <s v="17"/>
    <s v="050"/>
    <s v=""/>
    <s v=""/>
    <s v="5200_105"/>
    <s v="Other Personal Services Special Duty"/>
    <n v="125000"/>
    <n v="9000"/>
    <n v="134000"/>
    <n v="0"/>
    <n v="69465.789999999994"/>
    <n v="64534.21"/>
    <n v="4990.67"/>
    <x v="20"/>
  </r>
  <r>
    <x v="0"/>
    <s v="-"/>
    <x v="20"/>
    <x v="0"/>
    <s v="17"/>
    <s v="050"/>
    <s v=""/>
    <s v=""/>
    <s v="5200_110"/>
    <s v="Other Personal Services On-Call"/>
    <n v="0"/>
    <n v="0"/>
    <n v="0"/>
    <n v="0"/>
    <n v="30"/>
    <n v="-30"/>
    <n v="30"/>
    <x v="20"/>
  </r>
  <r>
    <x v="0"/>
    <s v="-"/>
    <x v="20"/>
    <x v="0"/>
    <s v="17"/>
    <s v="050"/>
    <s v=""/>
    <s v=""/>
    <s v="5200_115"/>
    <s v="Other Personal Services Other Compensation"/>
    <n v="223980"/>
    <n v="0"/>
    <n v="223980"/>
    <n v="0"/>
    <n v="172761.98"/>
    <n v="51218.02"/>
    <n v="50789.19"/>
    <x v="20"/>
  </r>
  <r>
    <x v="0"/>
    <s v="-"/>
    <x v="20"/>
    <x v="0"/>
    <s v="17"/>
    <s v="050"/>
    <s v=""/>
    <s v=""/>
    <s v="5200_117"/>
    <s v="Other Personal Services Retention "/>
    <n v="77800"/>
    <n v="0"/>
    <n v="77800"/>
    <n v="0"/>
    <n v="0"/>
    <n v="77800"/>
    <n v="0"/>
    <x v="20"/>
  </r>
  <r>
    <x v="0"/>
    <s v="-"/>
    <x v="20"/>
    <x v="0"/>
    <s v="17"/>
    <s v="050"/>
    <s v=""/>
    <s v=""/>
    <s v="5200_120"/>
    <s v="Other Personal Services Shift Differential"/>
    <n v="96600"/>
    <n v="0"/>
    <n v="96600"/>
    <n v="0"/>
    <n v="53196.31"/>
    <n v="43403.69"/>
    <n v="9847.5"/>
    <x v="20"/>
  </r>
  <r>
    <x v="0"/>
    <s v="-"/>
    <x v="20"/>
    <x v="0"/>
    <s v="17"/>
    <s v="050"/>
    <s v=""/>
    <s v=""/>
    <s v="5200_125"/>
    <s v="Other Personal Services Taxable Reimbursements"/>
    <n v="3000"/>
    <n v="0"/>
    <n v="3000"/>
    <n v="0"/>
    <n v="0"/>
    <n v="3000"/>
    <n v="0"/>
    <x v="20"/>
  </r>
  <r>
    <x v="0"/>
    <s v="-"/>
    <x v="20"/>
    <x v="0"/>
    <s v="17"/>
    <s v="050"/>
    <s v=""/>
    <s v=""/>
    <s v="5200_130"/>
    <s v="Other Personal Services Allowance Taxable"/>
    <n v="104625"/>
    <n v="0"/>
    <n v="104625"/>
    <n v="0"/>
    <n v="64791.88"/>
    <n v="39833.120000000003"/>
    <n v="55322.01"/>
    <x v="20"/>
  </r>
  <r>
    <x v="0"/>
    <s v="-"/>
    <x v="20"/>
    <x v="0"/>
    <s v="17"/>
    <s v="050"/>
    <s v=""/>
    <s v=""/>
    <s v="5300_100"/>
    <s v="Employer Contributions Post Employment A Police"/>
    <n v="0"/>
    <n v="0"/>
    <n v="0"/>
    <n v="0"/>
    <n v="16628.560000000001"/>
    <n v="-16628.560000000001"/>
    <n v="3154.1"/>
    <x v="20"/>
  </r>
  <r>
    <x v="0"/>
    <s v="-"/>
    <x v="20"/>
    <x v="0"/>
    <s v="17"/>
    <s v="050"/>
    <s v=""/>
    <s v=""/>
    <s v="5400_100"/>
    <s v="Employee Benefits FICA"/>
    <n v="145090"/>
    <n v="0"/>
    <n v="145090"/>
    <n v="0"/>
    <n v="78917.25"/>
    <n v="66172.75"/>
    <n v="14238.5"/>
    <x v="20"/>
  </r>
  <r>
    <x v="0"/>
    <s v="-"/>
    <x v="20"/>
    <x v="0"/>
    <s v="17"/>
    <s v="050"/>
    <s v=""/>
    <s v=""/>
    <s v="5400_110"/>
    <s v="Employee Benefits Retirement A"/>
    <n v="487372"/>
    <n v="0"/>
    <n v="487372"/>
    <n v="0"/>
    <n v="887345.3"/>
    <n v="-399973.3"/>
    <n v="155448.59"/>
    <x v="20"/>
  </r>
  <r>
    <x v="0"/>
    <s v="-"/>
    <x v="20"/>
    <x v="0"/>
    <s v="17"/>
    <s v="050"/>
    <s v=""/>
    <s v=""/>
    <s v="5400_115"/>
    <s v="Employee Benefits Retirement B"/>
    <n v="39755"/>
    <n v="0"/>
    <n v="39755"/>
    <n v="0"/>
    <n v="35336.76"/>
    <n v="4418.24"/>
    <n v="8417.6"/>
    <x v="20"/>
  </r>
  <r>
    <x v="0"/>
    <s v="-"/>
    <x v="20"/>
    <x v="0"/>
    <s v="17"/>
    <s v="050"/>
    <s v=""/>
    <s v=""/>
    <s v="5400_120"/>
    <s v="Employee Benefits Workers Compensation"/>
    <n v="172191"/>
    <n v="0"/>
    <n v="172191"/>
    <n v="0"/>
    <n v="0"/>
    <n v="172191"/>
    <n v="0"/>
    <x v="20"/>
  </r>
  <r>
    <x v="0"/>
    <s v="-"/>
    <x v="20"/>
    <x v="0"/>
    <s v="17"/>
    <s v="050"/>
    <s v=""/>
    <s v=""/>
    <s v="5400_130"/>
    <s v="Employee Benefits Dental Insurance"/>
    <n v="85775"/>
    <n v="0"/>
    <n v="85775"/>
    <n v="0"/>
    <n v="35501.269999999997"/>
    <n v="50273.73"/>
    <n v="5694.7"/>
    <x v="20"/>
  </r>
  <r>
    <x v="0"/>
    <s v="-"/>
    <x v="20"/>
    <x v="0"/>
    <s v="17"/>
    <s v="050"/>
    <s v=""/>
    <s v=""/>
    <s v="5400_135"/>
    <s v="Employee Benefits Life Insurance"/>
    <n v="0"/>
    <n v="0"/>
    <n v="0"/>
    <n v="0"/>
    <n v="18432.93"/>
    <n v="-18432.93"/>
    <n v="1087.4100000000001"/>
    <x v="20"/>
  </r>
  <r>
    <x v="0"/>
    <s v="-"/>
    <x v="20"/>
    <x v="0"/>
    <s v="17"/>
    <s v="050"/>
    <s v=""/>
    <s v=""/>
    <s v="5400_145"/>
    <s v="Employee Benefits Employee Parking"/>
    <n v="1000"/>
    <n v="0"/>
    <n v="1000"/>
    <n v="0"/>
    <n v="-80"/>
    <n v="1080"/>
    <n v="0"/>
    <x v="20"/>
  </r>
  <r>
    <x v="0"/>
    <s v="-"/>
    <x v="20"/>
    <x v="0"/>
    <s v="17"/>
    <s v="050"/>
    <s v=""/>
    <s v=""/>
    <s v="6000"/>
    <s v="Office Supplies"/>
    <n v="7500"/>
    <n v="0"/>
    <n v="7500"/>
    <n v="1230.33"/>
    <n v="3769.67"/>
    <n v="2500"/>
    <n v="737.35"/>
    <x v="20"/>
  </r>
  <r>
    <x v="0"/>
    <s v="-"/>
    <x v="20"/>
    <x v="0"/>
    <s v="17"/>
    <s v="050"/>
    <s v=""/>
    <s v=""/>
    <s v="6005"/>
    <s v="Postage"/>
    <n v="4150"/>
    <n v="0"/>
    <n v="4150"/>
    <n v="197.02"/>
    <n v="552.98"/>
    <n v="3400"/>
    <n v="35.14"/>
    <x v="20"/>
  </r>
  <r>
    <x v="0"/>
    <s v="-"/>
    <x v="20"/>
    <x v="0"/>
    <s v="17"/>
    <s v="050"/>
    <s v=""/>
    <s v=""/>
    <s v="6010"/>
    <s v="Computer Equipment"/>
    <n v="7800"/>
    <n v="0"/>
    <n v="7800"/>
    <n v="324.54000000000002"/>
    <n v="787.82"/>
    <n v="6687.64"/>
    <n v="46.22"/>
    <x v="20"/>
  </r>
  <r>
    <x v="0"/>
    <s v="-"/>
    <x v="20"/>
    <x v="0"/>
    <s v="17"/>
    <s v="050"/>
    <s v=""/>
    <s v=""/>
    <s v="6015"/>
    <s v="Computer Software"/>
    <n v="0"/>
    <n v="0"/>
    <n v="0"/>
    <n v="0"/>
    <n v="129.9"/>
    <n v="-129.9"/>
    <n v="0"/>
    <x v="20"/>
  </r>
  <r>
    <x v="0"/>
    <s v="-"/>
    <x v="20"/>
    <x v="0"/>
    <s v="17"/>
    <s v="050"/>
    <s v=""/>
    <s v=""/>
    <s v="6017"/>
    <s v="Computer Licensing and Maint."/>
    <n v="7500"/>
    <n v="0"/>
    <n v="7500"/>
    <n v="1.93"/>
    <n v="5624.2"/>
    <n v="1873.87"/>
    <n v="4793.71"/>
    <x v="20"/>
  </r>
  <r>
    <x v="0"/>
    <s v="-"/>
    <x v="20"/>
    <x v="0"/>
    <s v="17"/>
    <s v="050"/>
    <s v=""/>
    <s v=""/>
    <s v="6200"/>
    <s v="Medical Fees And Supplies"/>
    <n v="22100"/>
    <n v="0"/>
    <n v="22100"/>
    <n v="2454.1799999999998"/>
    <n v="10486.68"/>
    <n v="9159.14"/>
    <n v="1931"/>
    <x v="20"/>
  </r>
  <r>
    <x v="0"/>
    <s v="-"/>
    <x v="20"/>
    <x v="0"/>
    <s v="17"/>
    <s v="050"/>
    <s v=""/>
    <s v=""/>
    <s v="6202"/>
    <s v="Printing/Copying/Paper Mgt"/>
    <n v="5100"/>
    <n v="5300"/>
    <n v="10400"/>
    <n v="1753.97"/>
    <n v="7297.92"/>
    <n v="1348.11"/>
    <n v="895.68"/>
    <x v="20"/>
  </r>
  <r>
    <x v="0"/>
    <s v="-"/>
    <x v="20"/>
    <x v="0"/>
    <s v="17"/>
    <s v="050"/>
    <s v=""/>
    <s v=""/>
    <s v="6203"/>
    <s v="Dues/Subscriptions"/>
    <n v="3000"/>
    <n v="0"/>
    <n v="3000"/>
    <n v="325"/>
    <n v="851.85"/>
    <n v="1823.15"/>
    <n v="307.97000000000003"/>
    <x v="20"/>
  </r>
  <r>
    <x v="0"/>
    <s v="-"/>
    <x v="20"/>
    <x v="0"/>
    <s v="17"/>
    <s v="050"/>
    <s v=""/>
    <s v=""/>
    <s v="6204"/>
    <s v="Books"/>
    <n v="500"/>
    <n v="0"/>
    <n v="500"/>
    <n v="0"/>
    <n v="2.99"/>
    <n v="497.01"/>
    <n v="0"/>
    <x v="20"/>
  </r>
  <r>
    <x v="0"/>
    <s v="-"/>
    <x v="20"/>
    <x v="0"/>
    <s v="17"/>
    <s v="050"/>
    <s v=""/>
    <s v=""/>
    <s v="6206"/>
    <s v="Custodian Supplies"/>
    <n v="200"/>
    <n v="0"/>
    <n v="200"/>
    <n v="0"/>
    <n v="0"/>
    <n v="200"/>
    <n v="0"/>
    <x v="20"/>
  </r>
  <r>
    <x v="0"/>
    <s v="-"/>
    <x v="20"/>
    <x v="0"/>
    <s v="17"/>
    <s v="050"/>
    <s v=""/>
    <s v=""/>
    <s v="6208"/>
    <s v="Special Supplies"/>
    <n v="27500"/>
    <n v="0"/>
    <n v="27500"/>
    <n v="12739.32"/>
    <n v="7016.89"/>
    <n v="7743.79"/>
    <n v="556.41"/>
    <x v="20"/>
  </r>
  <r>
    <x v="0"/>
    <s v="-"/>
    <x v="20"/>
    <x v="0"/>
    <s v="17"/>
    <s v="050"/>
    <s v=""/>
    <s v=""/>
    <s v="6210"/>
    <s v="Small Tools and Equipment"/>
    <n v="12250"/>
    <n v="0"/>
    <n v="12250"/>
    <n v="400"/>
    <n v="883.1"/>
    <n v="10966.9"/>
    <n v="0"/>
    <x v="20"/>
  </r>
  <r>
    <x v="0"/>
    <s v="-"/>
    <x v="20"/>
    <x v="0"/>
    <s v="17"/>
    <s v="050"/>
    <s v=""/>
    <s v=""/>
    <s v="6211"/>
    <s v="Specialized Equipment"/>
    <n v="37800"/>
    <n v="0"/>
    <n v="37800"/>
    <n v="1755.61"/>
    <n v="20504.52"/>
    <n v="15539.87"/>
    <n v="3075.13"/>
    <x v="20"/>
  </r>
  <r>
    <x v="0"/>
    <s v="-"/>
    <x v="20"/>
    <x v="0"/>
    <s v="17"/>
    <s v="050"/>
    <s v=""/>
    <s v=""/>
    <s v="6212"/>
    <s v="Fuel"/>
    <n v="166150"/>
    <n v="0"/>
    <n v="166150"/>
    <n v="0"/>
    <n v="75882.5"/>
    <n v="90267.5"/>
    <n v="12976.09"/>
    <x v="20"/>
  </r>
  <r>
    <x v="0"/>
    <s v="-"/>
    <x v="20"/>
    <x v="0"/>
    <s v="17"/>
    <s v="050"/>
    <s v=""/>
    <s v=""/>
    <s v="6212_100"/>
    <s v="Fuel Unleaded"/>
    <n v="900"/>
    <n v="0"/>
    <n v="900"/>
    <n v="97.58"/>
    <n v="217.83"/>
    <n v="584.59"/>
    <n v="0"/>
    <x v="20"/>
  </r>
  <r>
    <x v="0"/>
    <s v="-"/>
    <x v="20"/>
    <x v="0"/>
    <s v="17"/>
    <s v="050"/>
    <s v=""/>
    <s v=""/>
    <s v="6214"/>
    <s v="Clothing And Uniforms"/>
    <n v="46500"/>
    <n v="0"/>
    <n v="46500"/>
    <n v="10442.11"/>
    <n v="9466.73"/>
    <n v="26591.16"/>
    <n v="1400.05"/>
    <x v="20"/>
  </r>
  <r>
    <x v="0"/>
    <s v="-"/>
    <x v="20"/>
    <x v="0"/>
    <s v="17"/>
    <s v="050"/>
    <s v=""/>
    <s v=""/>
    <s v="6215"/>
    <s v="Uniform Laundering"/>
    <n v="26100"/>
    <n v="0"/>
    <n v="26100"/>
    <n v="1727.57"/>
    <n v="14272.43"/>
    <n v="10100"/>
    <n v="2651.91"/>
    <x v="20"/>
  </r>
  <r>
    <x v="0"/>
    <s v="-"/>
    <x v="20"/>
    <x v="0"/>
    <s v="17"/>
    <s v="050"/>
    <s v=""/>
    <s v=""/>
    <s v="6276"/>
    <s v="Field Supplies&amp;Materials"/>
    <n v="20000"/>
    <n v="0"/>
    <n v="20000"/>
    <n v="0"/>
    <n v="11289"/>
    <n v="8711"/>
    <n v="0"/>
    <x v="20"/>
  </r>
  <r>
    <x v="0"/>
    <s v="-"/>
    <x v="20"/>
    <x v="0"/>
    <s v="17"/>
    <s v="050"/>
    <s v=""/>
    <s v=""/>
    <s v="6300_100"/>
    <s v="Repair &amp; Maintenance Equipment  Parts"/>
    <n v="4000"/>
    <n v="0"/>
    <n v="4000"/>
    <n v="230"/>
    <n v="538.84"/>
    <n v="3231.16"/>
    <n v="435.6"/>
    <x v="20"/>
  </r>
  <r>
    <x v="0"/>
    <s v="-"/>
    <x v="20"/>
    <x v="0"/>
    <s v="17"/>
    <s v="050"/>
    <s v=""/>
    <s v=""/>
    <s v="6300_105"/>
    <s v="Repair &amp; Maintenance Vehicle Maint Supplies"/>
    <n v="14400"/>
    <n v="0"/>
    <n v="14400"/>
    <n v="3018.5"/>
    <n v="1981.5"/>
    <n v="9400"/>
    <n v="708.25"/>
    <x v="20"/>
  </r>
  <r>
    <x v="0"/>
    <s v="-"/>
    <x v="20"/>
    <x v="0"/>
    <s v="17"/>
    <s v="050"/>
    <s v=""/>
    <s v=""/>
    <s v="6300_170"/>
    <s v="Repair &amp; Maintenance Buildings"/>
    <n v="16200"/>
    <n v="0"/>
    <n v="16200"/>
    <n v="3041.42"/>
    <n v="3680.14"/>
    <n v="9478.44"/>
    <n v="394.06"/>
    <x v="20"/>
  </r>
  <r>
    <x v="0"/>
    <s v="-"/>
    <x v="20"/>
    <x v="0"/>
    <s v="17"/>
    <s v="050"/>
    <s v=""/>
    <s v=""/>
    <s v="6350"/>
    <s v="Legal Notice &amp; Advertising"/>
    <n v="6100"/>
    <n v="-1500"/>
    <n v="4600"/>
    <n v="870"/>
    <n v="1800"/>
    <n v="1930"/>
    <n v="600"/>
    <x v="20"/>
  </r>
  <r>
    <x v="0"/>
    <s v="-"/>
    <x v="20"/>
    <x v="0"/>
    <s v="17"/>
    <s v="050"/>
    <s v=""/>
    <s v=""/>
    <s v="6355"/>
    <s v="Recruitment"/>
    <n v="2950"/>
    <n v="-1500"/>
    <n v="1450"/>
    <n v="0"/>
    <n v="874"/>
    <n v="576"/>
    <n v="54"/>
    <x v="20"/>
  </r>
  <r>
    <x v="0"/>
    <s v="-"/>
    <x v="20"/>
    <x v="0"/>
    <s v="17"/>
    <s v="050"/>
    <s v=""/>
    <s v=""/>
    <s v="6400_100"/>
    <s v="Utilities Electricity"/>
    <n v="65000"/>
    <n v="0"/>
    <n v="65000"/>
    <n v="17786.060000000001"/>
    <n v="30213.94"/>
    <n v="17000"/>
    <n v="8160.42"/>
    <x v="20"/>
  </r>
  <r>
    <x v="0"/>
    <s v="-"/>
    <x v="20"/>
    <x v="0"/>
    <s v="17"/>
    <s v="050"/>
    <s v=""/>
    <s v=""/>
    <s v="6400_105"/>
    <s v="Utilities Gas"/>
    <n v="11000"/>
    <n v="0"/>
    <n v="11000"/>
    <n v="0"/>
    <n v="2819.48"/>
    <n v="8180.52"/>
    <n v="1336.13"/>
    <x v="20"/>
  </r>
  <r>
    <x v="0"/>
    <s v="-"/>
    <x v="20"/>
    <x v="0"/>
    <s v="17"/>
    <s v="050"/>
    <s v=""/>
    <s v=""/>
    <s v="6400_115"/>
    <s v="Utilities Water/Wastewater"/>
    <n v="2800"/>
    <n v="0"/>
    <n v="2800"/>
    <n v="0"/>
    <n v="2049.4499999999998"/>
    <n v="750.55"/>
    <n v="357.61"/>
    <x v="20"/>
  </r>
  <r>
    <x v="0"/>
    <s v="-"/>
    <x v="20"/>
    <x v="0"/>
    <s v="17"/>
    <s v="050"/>
    <s v=""/>
    <s v=""/>
    <s v="6400_117"/>
    <s v="Utilities Stormwater"/>
    <n v="782"/>
    <n v="0"/>
    <n v="782"/>
    <n v="0"/>
    <n v="383.58"/>
    <n v="398.42"/>
    <n v="63.93"/>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19199.23"/>
    <n v="13590.17"/>
    <n v="7460.6"/>
    <n v="2176.09"/>
    <x v="20"/>
  </r>
  <r>
    <x v="0"/>
    <s v="-"/>
    <x v="20"/>
    <x v="0"/>
    <s v="17"/>
    <s v="050"/>
    <s v=""/>
    <s v=""/>
    <s v="6500_120"/>
    <s v="Professional and Consultant Services Information Technology"/>
    <n v="52000"/>
    <n v="-1000"/>
    <n v="51000"/>
    <n v="5780"/>
    <n v="2420"/>
    <n v="42800"/>
    <n v="0"/>
    <x v="20"/>
  </r>
  <r>
    <x v="0"/>
    <s v="-"/>
    <x v="20"/>
    <x v="0"/>
    <s v="17"/>
    <s v="050"/>
    <s v=""/>
    <s v=""/>
    <s v="6500_142"/>
    <s v="Professional and Consultant Services Marketing and Promotion"/>
    <n v="2000"/>
    <n v="4000"/>
    <n v="6000"/>
    <n v="1734.7"/>
    <n v="968.5"/>
    <n v="3296.8"/>
    <n v="252.32"/>
    <x v="20"/>
  </r>
  <r>
    <x v="0"/>
    <s v="-"/>
    <x v="20"/>
    <x v="0"/>
    <s v="17"/>
    <s v="050"/>
    <s v=""/>
    <s v=""/>
    <s v="6500_148"/>
    <s v="Professional and Consultant Services Interpreter Services"/>
    <n v="1000"/>
    <n v="0"/>
    <n v="1000"/>
    <n v="151.1"/>
    <n v="848.31"/>
    <n v="0.59"/>
    <n v="1.21"/>
    <x v="20"/>
  </r>
  <r>
    <x v="0"/>
    <s v="-"/>
    <x v="20"/>
    <x v="0"/>
    <s v="17"/>
    <s v="050"/>
    <s v=""/>
    <s v=""/>
    <s v="6500_154"/>
    <s v="Professional and Consultant Services Laboratory Analysis"/>
    <n v="1000"/>
    <n v="0"/>
    <n v="1000"/>
    <n v="0"/>
    <n v="0"/>
    <n v="1000"/>
    <n v="0"/>
    <x v="20"/>
  </r>
  <r>
    <x v="0"/>
    <s v="-"/>
    <x v="20"/>
    <x v="0"/>
    <s v="17"/>
    <s v="050"/>
    <s v=""/>
    <s v=""/>
    <s v="6600"/>
    <s v="Maintenance Contracts"/>
    <n v="52300"/>
    <n v="-5550"/>
    <n v="46750"/>
    <n v="2458"/>
    <n v="28365.040000000001"/>
    <n v="15926.96"/>
    <n v="0"/>
    <x v="20"/>
  </r>
  <r>
    <x v="0"/>
    <s v="-"/>
    <x v="20"/>
    <x v="0"/>
    <s v="17"/>
    <s v="050"/>
    <s v=""/>
    <s v=""/>
    <s v="6605"/>
    <s v="Radio Maintenance"/>
    <n v="3000"/>
    <n v="0"/>
    <n v="3000"/>
    <n v="0"/>
    <n v="2878"/>
    <n v="122"/>
    <n v="178"/>
    <x v="20"/>
  </r>
  <r>
    <x v="0"/>
    <s v="-"/>
    <x v="20"/>
    <x v="0"/>
    <s v="17"/>
    <s v="050"/>
    <s v=""/>
    <s v=""/>
    <s v="6700_105"/>
    <s v="Travel &amp; Training Special Training"/>
    <n v="63000"/>
    <n v="0"/>
    <n v="63000"/>
    <n v="4054.5"/>
    <n v="26756.240000000002"/>
    <n v="32189.26"/>
    <n v="1080.5899999999999"/>
    <x v="20"/>
  </r>
  <r>
    <x v="0"/>
    <s v="-"/>
    <x v="20"/>
    <x v="0"/>
    <s v="17"/>
    <s v="050"/>
    <s v=""/>
    <s v=""/>
    <s v="6700_107"/>
    <s v="Travel &amp; Training Training Materials"/>
    <n v="5000"/>
    <n v="0"/>
    <n v="5000"/>
    <n v="0"/>
    <n v="758.3"/>
    <n v="4241.7"/>
    <n v="758.3"/>
    <x v="20"/>
  </r>
  <r>
    <x v="0"/>
    <s v="-"/>
    <x v="20"/>
    <x v="0"/>
    <s v="17"/>
    <s v="050"/>
    <s v=""/>
    <s v=""/>
    <s v="6700_115"/>
    <s v="Travel &amp; Training Mileage"/>
    <n v="1500"/>
    <n v="0"/>
    <n v="1500"/>
    <n v="0"/>
    <n v="390.86"/>
    <n v="1109.1400000000001"/>
    <n v="88.29"/>
    <x v="20"/>
  </r>
  <r>
    <x v="0"/>
    <s v="-"/>
    <x v="20"/>
    <x v="0"/>
    <s v="17"/>
    <s v="050"/>
    <s v=""/>
    <s v=""/>
    <s v="6800_140"/>
    <s v="Fees for Services  Hospitality Expense"/>
    <n v="13200"/>
    <n v="0"/>
    <n v="13200"/>
    <n v="4.5999999999999996"/>
    <n v="1552.98"/>
    <n v="11642.42"/>
    <n v="54.99"/>
    <x v="20"/>
  </r>
  <r>
    <x v="0"/>
    <s v="-"/>
    <x v="20"/>
    <x v="0"/>
    <s v="17"/>
    <s v="050"/>
    <s v=""/>
    <s v=""/>
    <s v="7200_115"/>
    <s v="Rent/Lease Equipment"/>
    <n v="226050"/>
    <n v="-30000"/>
    <n v="196050"/>
    <n v="0"/>
    <n v="76135.19"/>
    <n v="119914.81"/>
    <n v="26026.400000000001"/>
    <x v="20"/>
  </r>
  <r>
    <x v="0"/>
    <s v="-"/>
    <x v="20"/>
    <x v="0"/>
    <s v="17"/>
    <s v="050"/>
    <s v=""/>
    <s v=""/>
    <s v="8005"/>
    <s v="Vehicle/Equipment Repairs"/>
    <n v="125000"/>
    <n v="0"/>
    <n v="125000"/>
    <n v="93.02"/>
    <n v="59926.79"/>
    <n v="64980.19"/>
    <n v="13985.15"/>
    <x v="20"/>
  </r>
  <r>
    <x v="0"/>
    <s v="-"/>
    <x v="21"/>
    <x v="0"/>
    <s v="17"/>
    <s v="051"/>
    <s v=""/>
    <s v=""/>
    <s v="5000_100"/>
    <s v="Salaries and Wages Regular, Full Time"/>
    <n v="478353"/>
    <n v="0"/>
    <n v="478353"/>
    <n v="0"/>
    <n v="138235.51"/>
    <n v="340117.49"/>
    <n v="32258.16"/>
    <x v="21"/>
  </r>
  <r>
    <x v="0"/>
    <s v="-"/>
    <x v="21"/>
    <x v="0"/>
    <s v="17"/>
    <s v="051"/>
    <s v=""/>
    <s v=""/>
    <s v="5100"/>
    <s v="Overtime"/>
    <n v="33120"/>
    <n v="0"/>
    <n v="33120"/>
    <n v="0"/>
    <n v="54308.68"/>
    <n v="-21188.68"/>
    <n v="4629.1899999999996"/>
    <x v="21"/>
  </r>
  <r>
    <x v="0"/>
    <s v="-"/>
    <x v="21"/>
    <x v="0"/>
    <s v="17"/>
    <s v="051"/>
    <s v=""/>
    <s v=""/>
    <s v="5200_115"/>
    <s v="Other Personal Services Other Compensation"/>
    <n v="26700"/>
    <n v="0"/>
    <n v="26700"/>
    <n v="0"/>
    <n v="12933.02"/>
    <n v="13766.98"/>
    <n v="4094.67"/>
    <x v="21"/>
  </r>
  <r>
    <x v="0"/>
    <s v="-"/>
    <x v="21"/>
    <x v="0"/>
    <s v="17"/>
    <s v="051"/>
    <s v=""/>
    <s v=""/>
    <s v="5200_120"/>
    <s v="Other Personal Services Shift Differential"/>
    <n v="17700"/>
    <n v="0"/>
    <n v="17700"/>
    <n v="0"/>
    <n v="3464.07"/>
    <n v="14235.93"/>
    <n v="786.75"/>
    <x v="21"/>
  </r>
  <r>
    <x v="0"/>
    <s v="-"/>
    <x v="21"/>
    <x v="0"/>
    <s v="17"/>
    <s v="051"/>
    <s v=""/>
    <s v=""/>
    <s v="5300_100"/>
    <s v="Employer Contributions Post Employment A Police"/>
    <n v="0"/>
    <n v="0"/>
    <n v="0"/>
    <n v="0"/>
    <n v="1162.94"/>
    <n v="-1162.94"/>
    <n v="286.79000000000002"/>
    <x v="21"/>
  </r>
  <r>
    <x v="0"/>
    <s v="-"/>
    <x v="21"/>
    <x v="0"/>
    <s v="17"/>
    <s v="051"/>
    <s v=""/>
    <s v=""/>
    <s v="5400_100"/>
    <s v="Employee Benefits FICA"/>
    <n v="9145"/>
    <n v="0"/>
    <n v="9145"/>
    <n v="0"/>
    <n v="3058.79"/>
    <n v="6086.21"/>
    <n v="598.51"/>
    <x v="21"/>
  </r>
  <r>
    <x v="0"/>
    <s v="-"/>
    <x v="21"/>
    <x v="0"/>
    <s v="17"/>
    <s v="051"/>
    <s v=""/>
    <s v=""/>
    <s v="5400_110"/>
    <s v="Employee Benefits Retirement A"/>
    <n v="42140"/>
    <n v="0"/>
    <n v="42140"/>
    <n v="0"/>
    <n v="49454.720000000001"/>
    <n v="-7314.72"/>
    <n v="10679.06"/>
    <x v="21"/>
  </r>
  <r>
    <x v="0"/>
    <s v="-"/>
    <x v="21"/>
    <x v="0"/>
    <s v="17"/>
    <s v="051"/>
    <s v=""/>
    <s v=""/>
    <s v="5400_120"/>
    <s v="Employee Benefits Workers Compensation"/>
    <n v="9471"/>
    <n v="0"/>
    <n v="9471"/>
    <n v="0"/>
    <n v="0"/>
    <n v="9471"/>
    <n v="0"/>
    <x v="21"/>
  </r>
  <r>
    <x v="0"/>
    <s v="-"/>
    <x v="21"/>
    <x v="0"/>
    <s v="17"/>
    <s v="051"/>
    <s v=""/>
    <s v=""/>
    <s v="5400_130"/>
    <s v="Employee Benefits Dental Insurance"/>
    <n v="0"/>
    <n v="0"/>
    <n v="0"/>
    <n v="0"/>
    <n v="2841.73"/>
    <n v="-2841.73"/>
    <n v="496.59"/>
    <x v="21"/>
  </r>
  <r>
    <x v="0"/>
    <s v="-"/>
    <x v="21"/>
    <x v="0"/>
    <s v="17"/>
    <s v="051"/>
    <s v=""/>
    <s v=""/>
    <s v="5400_135"/>
    <s v="Employee Benefits Life Insurance"/>
    <n v="0"/>
    <n v="0"/>
    <n v="0"/>
    <n v="0"/>
    <n v="1002.88"/>
    <n v="-1002.88"/>
    <n v="8.56"/>
    <x v="21"/>
  </r>
  <r>
    <x v="0"/>
    <s v="-"/>
    <x v="21"/>
    <x v="0"/>
    <s v="17"/>
    <s v="051"/>
    <s v=""/>
    <s v=""/>
    <s v="6214"/>
    <s v="Clothing And Uniforms"/>
    <n v="0"/>
    <n v="0"/>
    <n v="0"/>
    <n v="0"/>
    <n v="0"/>
    <n v="0"/>
    <n v="0"/>
    <x v="21"/>
  </r>
  <r>
    <x v="0"/>
    <s v="-"/>
    <x v="21"/>
    <x v="0"/>
    <s v="17"/>
    <s v="051"/>
    <s v=""/>
    <s v=""/>
    <s v="6215"/>
    <s v="Uniform Laundering"/>
    <n v="1700"/>
    <n v="0"/>
    <n v="1700"/>
    <n v="365.02"/>
    <n v="634.98"/>
    <n v="700"/>
    <n v="73"/>
    <x v="21"/>
  </r>
  <r>
    <x v="0"/>
    <s v="-"/>
    <x v="21"/>
    <x v="0"/>
    <s v="17"/>
    <s v="051"/>
    <s v=""/>
    <s v=""/>
    <s v="8015"/>
    <s v="Indirect Fees"/>
    <n v="15000"/>
    <n v="0"/>
    <n v="15000"/>
    <n v="0"/>
    <n v="0"/>
    <n v="15000"/>
    <n v="0"/>
    <x v="21"/>
  </r>
  <r>
    <x v="0"/>
    <s v="-"/>
    <x v="22"/>
    <x v="0"/>
    <s v="17"/>
    <s v="052"/>
    <s v=""/>
    <s v=""/>
    <s v="5000_100"/>
    <s v="Salaries and Wages Regular, Full Time"/>
    <n v="577877"/>
    <n v="0"/>
    <n v="577877"/>
    <n v="0"/>
    <n v="279432.11"/>
    <n v="298444.89"/>
    <n v="51034.8"/>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0"/>
    <n v="3000"/>
    <n v="0"/>
    <x v="22"/>
  </r>
  <r>
    <x v="0"/>
    <s v="-"/>
    <x v="22"/>
    <x v="0"/>
    <s v="17"/>
    <s v="052"/>
    <s v=""/>
    <s v=""/>
    <s v="5100"/>
    <s v="Overtime"/>
    <n v="152145"/>
    <n v="0"/>
    <n v="152145"/>
    <n v="0"/>
    <n v="57616.73"/>
    <n v="94528.27"/>
    <n v="10473.06"/>
    <x v="22"/>
  </r>
  <r>
    <x v="0"/>
    <s v="-"/>
    <x v="22"/>
    <x v="0"/>
    <s v="17"/>
    <s v="052"/>
    <s v=""/>
    <s v=""/>
    <s v="5200_115"/>
    <s v="Other Personal Services Other Compensation"/>
    <n v="46610"/>
    <n v="0"/>
    <n v="46610"/>
    <n v="0"/>
    <n v="26927.07"/>
    <n v="19682.93"/>
    <n v="7332.12"/>
    <x v="22"/>
  </r>
  <r>
    <x v="0"/>
    <s v="-"/>
    <x v="22"/>
    <x v="0"/>
    <s v="17"/>
    <s v="052"/>
    <s v=""/>
    <s v=""/>
    <s v="5200_120"/>
    <s v="Other Personal Services Shift Differential"/>
    <n v="18525"/>
    <n v="0"/>
    <n v="18525"/>
    <n v="0"/>
    <n v="9420.34"/>
    <n v="9104.66"/>
    <n v="1822.97"/>
    <x v="22"/>
  </r>
  <r>
    <x v="0"/>
    <s v="-"/>
    <x v="22"/>
    <x v="0"/>
    <s v="17"/>
    <s v="052"/>
    <s v=""/>
    <s v=""/>
    <s v="5200_125"/>
    <s v="Other Personal Services Taxable Reimbursements"/>
    <n v="3000"/>
    <n v="0"/>
    <n v="3000"/>
    <n v="0"/>
    <n v="0"/>
    <n v="3000"/>
    <n v="0"/>
    <x v="22"/>
  </r>
  <r>
    <x v="0"/>
    <s v="-"/>
    <x v="22"/>
    <x v="0"/>
    <s v="17"/>
    <s v="052"/>
    <s v=""/>
    <s v=""/>
    <s v="5200_130"/>
    <s v="Other Personal Services Allowance Taxable"/>
    <n v="5100"/>
    <n v="0"/>
    <n v="5100"/>
    <n v="0"/>
    <n v="5765.61"/>
    <n v="-665.61"/>
    <n v="192.3"/>
    <x v="22"/>
  </r>
  <r>
    <x v="0"/>
    <s v="-"/>
    <x v="22"/>
    <x v="0"/>
    <s v="17"/>
    <s v="052"/>
    <s v=""/>
    <s v=""/>
    <s v="5400_100"/>
    <s v="Employee Benefits FICA"/>
    <n v="59843"/>
    <n v="0"/>
    <n v="59843"/>
    <n v="0"/>
    <n v="28138.17"/>
    <n v="31704.83"/>
    <n v="4980.34"/>
    <x v="22"/>
  </r>
  <r>
    <x v="0"/>
    <s v="-"/>
    <x v="22"/>
    <x v="0"/>
    <s v="17"/>
    <s v="052"/>
    <s v=""/>
    <s v=""/>
    <s v="5400_115"/>
    <s v="Employee Benefits Retirement B"/>
    <n v="33819"/>
    <n v="0"/>
    <n v="33819"/>
    <n v="0"/>
    <n v="38241.43"/>
    <n v="-4422.43"/>
    <n v="7451.39"/>
    <x v="22"/>
  </r>
  <r>
    <x v="0"/>
    <s v="-"/>
    <x v="22"/>
    <x v="0"/>
    <s v="17"/>
    <s v="052"/>
    <s v=""/>
    <s v=""/>
    <s v="5400_120"/>
    <s v="Employee Benefits Workers Compensation"/>
    <n v="11582"/>
    <n v="0"/>
    <n v="11582"/>
    <n v="0"/>
    <n v="0"/>
    <n v="11582"/>
    <n v="0"/>
    <x v="22"/>
  </r>
  <r>
    <x v="0"/>
    <s v="-"/>
    <x v="22"/>
    <x v="0"/>
    <s v="17"/>
    <s v="052"/>
    <s v=""/>
    <s v=""/>
    <s v="5400_130"/>
    <s v="Employee Benefits Dental Insurance"/>
    <n v="9555"/>
    <n v="0"/>
    <n v="9555"/>
    <n v="0"/>
    <n v="3589.45"/>
    <n v="5965.55"/>
    <n v="506.58"/>
    <x v="22"/>
  </r>
  <r>
    <x v="0"/>
    <s v="-"/>
    <x v="22"/>
    <x v="0"/>
    <s v="17"/>
    <s v="052"/>
    <s v=""/>
    <s v=""/>
    <s v="5400_135"/>
    <s v="Employee Benefits Life Insurance"/>
    <n v="0"/>
    <n v="0"/>
    <n v="0"/>
    <n v="0"/>
    <n v="2511.1999999999998"/>
    <n v="-2511.1999999999998"/>
    <n v="439.77"/>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0"/>
    <n v="35000"/>
    <n v="6283.26"/>
    <n v="26789.99"/>
    <n v="1926.75"/>
    <n v="4251.8900000000003"/>
    <x v="22"/>
  </r>
  <r>
    <x v="0"/>
    <s v="-"/>
    <x v="22"/>
    <x v="0"/>
    <s v="17"/>
    <s v="052"/>
    <s v=""/>
    <s v=""/>
    <s v="6400_127"/>
    <s v="Utilities Cellular Communications"/>
    <n v="31200"/>
    <n v="1200"/>
    <n v="32400"/>
    <n v="1267.4000000000001"/>
    <n v="13002.39"/>
    <n v="18130.21"/>
    <n v="4073.91"/>
    <x v="22"/>
  </r>
  <r>
    <x v="0"/>
    <s v="-"/>
    <x v="22"/>
    <x v="0"/>
    <s v="17"/>
    <s v="052"/>
    <s v=""/>
    <s v=""/>
    <s v="6800_105"/>
    <s v="Fees for Services  BT Data Charges"/>
    <n v="0"/>
    <n v="0"/>
    <n v="0"/>
    <n v="0"/>
    <n v="0"/>
    <n v="0"/>
    <n v="0"/>
    <x v="22"/>
  </r>
  <r>
    <x v="0"/>
    <s v="-"/>
    <x v="23"/>
    <x v="0"/>
    <s v="17"/>
    <s v="053"/>
    <s v=""/>
    <s v=""/>
    <s v="5000_100"/>
    <s v="Salaries and Wages Regular, Full Time"/>
    <n v="257043"/>
    <n v="0"/>
    <n v="257043"/>
    <n v="0"/>
    <n v="159788.17000000001"/>
    <n v="97254.83"/>
    <n v="30216.22"/>
    <x v="23"/>
  </r>
  <r>
    <x v="0"/>
    <s v="-"/>
    <x v="23"/>
    <x v="0"/>
    <s v="17"/>
    <s v="053"/>
    <s v=""/>
    <s v=""/>
    <s v="5000_115"/>
    <s v="Salaries and Wages Seasonal/Temporary"/>
    <n v="0"/>
    <n v="0"/>
    <n v="0"/>
    <n v="0"/>
    <n v="0"/>
    <n v="0"/>
    <n v="0"/>
    <x v="23"/>
  </r>
  <r>
    <x v="0"/>
    <s v="-"/>
    <x v="23"/>
    <x v="0"/>
    <s v="17"/>
    <s v="053"/>
    <s v=""/>
    <s v=""/>
    <s v="5100"/>
    <s v="Overtime"/>
    <n v="23020"/>
    <n v="0"/>
    <n v="23020"/>
    <n v="0"/>
    <n v="12356.76"/>
    <n v="10663.24"/>
    <n v="2181.02"/>
    <x v="23"/>
  </r>
  <r>
    <x v="0"/>
    <s v="-"/>
    <x v="23"/>
    <x v="0"/>
    <s v="17"/>
    <s v="053"/>
    <s v=""/>
    <s v=""/>
    <s v="5200_110"/>
    <s v="Other Personal Services On-Call"/>
    <n v="0"/>
    <n v="0"/>
    <n v="0"/>
    <n v="0"/>
    <n v="180"/>
    <n v="-180"/>
    <n v="180"/>
    <x v="23"/>
  </r>
  <r>
    <x v="0"/>
    <s v="-"/>
    <x v="23"/>
    <x v="0"/>
    <s v="17"/>
    <s v="053"/>
    <s v=""/>
    <s v=""/>
    <s v="5200_115"/>
    <s v="Other Personal Services Other Compensation"/>
    <n v="2300"/>
    <n v="0"/>
    <n v="2300"/>
    <n v="0"/>
    <n v="1080"/>
    <n v="1220"/>
    <n v="0"/>
    <x v="23"/>
  </r>
  <r>
    <x v="0"/>
    <s v="-"/>
    <x v="23"/>
    <x v="0"/>
    <s v="17"/>
    <s v="053"/>
    <s v=""/>
    <s v=""/>
    <s v="5200_120"/>
    <s v="Other Personal Services Shift Differential"/>
    <n v="1600"/>
    <n v="0"/>
    <n v="1600"/>
    <n v="0"/>
    <n v="831.26"/>
    <n v="768.74"/>
    <n v="153.93"/>
    <x v="23"/>
  </r>
  <r>
    <x v="0"/>
    <s v="-"/>
    <x v="23"/>
    <x v="0"/>
    <s v="17"/>
    <s v="053"/>
    <s v=""/>
    <s v=""/>
    <s v="5200_130"/>
    <s v="Other Personal Services Allowance Taxable"/>
    <n v="2975"/>
    <n v="0"/>
    <n v="2975"/>
    <n v="0"/>
    <n v="850"/>
    <n v="2125"/>
    <n v="0"/>
    <x v="23"/>
  </r>
  <r>
    <x v="0"/>
    <s v="-"/>
    <x v="23"/>
    <x v="0"/>
    <s v="17"/>
    <s v="053"/>
    <s v=""/>
    <s v=""/>
    <s v="5400_100"/>
    <s v="Employee Benefits FICA"/>
    <n v="19706"/>
    <n v="0"/>
    <n v="19706"/>
    <n v="0"/>
    <n v="13355.67"/>
    <n v="6350.33"/>
    <n v="2422.21"/>
    <x v="23"/>
  </r>
  <r>
    <x v="0"/>
    <s v="-"/>
    <x v="23"/>
    <x v="0"/>
    <s v="17"/>
    <s v="053"/>
    <s v=""/>
    <s v=""/>
    <s v="5400_115"/>
    <s v="Employee Benefits Retirement B"/>
    <n v="15069"/>
    <n v="0"/>
    <n v="15069"/>
    <n v="0"/>
    <n v="23290.65"/>
    <n v="-8221.65"/>
    <n v="4380.28"/>
    <x v="23"/>
  </r>
  <r>
    <x v="0"/>
    <s v="-"/>
    <x v="23"/>
    <x v="0"/>
    <s v="17"/>
    <s v="053"/>
    <s v=""/>
    <s v=""/>
    <s v="5400_120"/>
    <s v="Employee Benefits Workers Compensation"/>
    <n v="4939"/>
    <n v="0"/>
    <n v="4939"/>
    <n v="0"/>
    <n v="0"/>
    <n v="4939"/>
    <n v="0"/>
    <x v="23"/>
  </r>
  <r>
    <x v="0"/>
    <s v="-"/>
    <x v="23"/>
    <x v="0"/>
    <s v="17"/>
    <s v="053"/>
    <s v=""/>
    <s v=""/>
    <s v="5400_130"/>
    <s v="Employee Benefits Dental Insurance"/>
    <n v="4410"/>
    <n v="0"/>
    <n v="4410"/>
    <n v="0"/>
    <n v="2473.35"/>
    <n v="1936.65"/>
    <n v="392.66"/>
    <x v="23"/>
  </r>
  <r>
    <x v="0"/>
    <s v="-"/>
    <x v="23"/>
    <x v="0"/>
    <s v="17"/>
    <s v="053"/>
    <s v=""/>
    <s v=""/>
    <s v="5400_135"/>
    <s v="Employee Benefits Life Insurance"/>
    <n v="0"/>
    <n v="0"/>
    <n v="0"/>
    <n v="0"/>
    <n v="1560.74"/>
    <n v="-1560.74"/>
    <n v="296"/>
    <x v="23"/>
  </r>
  <r>
    <x v="0"/>
    <s v="-"/>
    <x v="23"/>
    <x v="0"/>
    <s v="17"/>
    <s v="053"/>
    <s v=""/>
    <s v=""/>
    <s v="6000"/>
    <s v="Office Supplies"/>
    <n v="1000"/>
    <n v="0"/>
    <n v="1000"/>
    <n v="238.7"/>
    <n v="261.3"/>
    <n v="500"/>
    <n v="22.52"/>
    <x v="23"/>
  </r>
  <r>
    <x v="0"/>
    <s v="-"/>
    <x v="23"/>
    <x v="0"/>
    <s v="17"/>
    <s v="053"/>
    <s v=""/>
    <s v=""/>
    <s v="6005"/>
    <s v="Postage"/>
    <n v="14000"/>
    <n v="0"/>
    <n v="14000"/>
    <n v="2380.0100000000002"/>
    <n v="10050.450000000001"/>
    <n v="1569.54"/>
    <n v="2630.46"/>
    <x v="23"/>
  </r>
  <r>
    <x v="0"/>
    <s v="-"/>
    <x v="23"/>
    <x v="0"/>
    <s v="17"/>
    <s v="053"/>
    <s v=""/>
    <s v=""/>
    <s v="6020"/>
    <s v="Office Equipment"/>
    <n v="1000"/>
    <n v="0"/>
    <n v="1000"/>
    <n v="0"/>
    <n v="0"/>
    <n v="1000"/>
    <n v="0"/>
    <x v="23"/>
  </r>
  <r>
    <x v="0"/>
    <s v="-"/>
    <x v="23"/>
    <x v="0"/>
    <s v="17"/>
    <s v="053"/>
    <s v=""/>
    <s v=""/>
    <s v="6202"/>
    <s v="Printing/Copying/Paper Mgt"/>
    <n v="3500"/>
    <n v="250"/>
    <n v="3750"/>
    <n v="848"/>
    <n v="906.98"/>
    <n v="1995.02"/>
    <n v="316"/>
    <x v="23"/>
  </r>
  <r>
    <x v="0"/>
    <s v="-"/>
    <x v="23"/>
    <x v="0"/>
    <s v="17"/>
    <s v="053"/>
    <s v=""/>
    <s v=""/>
    <s v="6211"/>
    <s v="Specialized Equipment"/>
    <n v="16000"/>
    <n v="0"/>
    <n v="16000"/>
    <n v="0"/>
    <n v="5898.78"/>
    <n v="10101.219999999999"/>
    <n v="0"/>
    <x v="23"/>
  </r>
  <r>
    <x v="0"/>
    <s v="-"/>
    <x v="23"/>
    <x v="0"/>
    <s v="17"/>
    <s v="053"/>
    <s v=""/>
    <s v=""/>
    <s v="6214"/>
    <s v="Clothing And Uniforms"/>
    <n v="4000"/>
    <n v="0"/>
    <n v="4000"/>
    <n v="409.34"/>
    <n v="257.99"/>
    <n v="3332.67"/>
    <n v="0"/>
    <x v="23"/>
  </r>
  <r>
    <x v="0"/>
    <s v="-"/>
    <x v="23"/>
    <x v="0"/>
    <s v="17"/>
    <s v="053"/>
    <s v=""/>
    <s v=""/>
    <s v="6500_118"/>
    <s v="Professional and Consultant Services Contractual Services"/>
    <n v="86000"/>
    <n v="-256"/>
    <n v="85744"/>
    <n v="11185"/>
    <n v="2735"/>
    <n v="71824"/>
    <n v="160"/>
    <x v="23"/>
  </r>
  <r>
    <x v="0"/>
    <s v="-"/>
    <x v="23"/>
    <x v="0"/>
    <s v="17"/>
    <s v="053"/>
    <s v=""/>
    <s v=""/>
    <s v="7000"/>
    <s v="Bad Debt Expense"/>
    <n v="100"/>
    <n v="0"/>
    <n v="100"/>
    <n v="0"/>
    <n v="758.68"/>
    <n v="-658.68"/>
    <n v="0"/>
    <x v="23"/>
  </r>
  <r>
    <x v="0"/>
    <s v="-"/>
    <x v="23"/>
    <x v="0"/>
    <s v="17"/>
    <s v="053"/>
    <s v=""/>
    <s v=""/>
    <s v="7005"/>
    <s v="Refund for Error"/>
    <n v="200"/>
    <n v="256"/>
    <n v="456"/>
    <n v="0"/>
    <n v="348"/>
    <n v="108"/>
    <n v="35"/>
    <x v="23"/>
  </r>
  <r>
    <x v="0"/>
    <s v="-"/>
    <x v="23"/>
    <x v="0"/>
    <s v="17"/>
    <s v="053"/>
    <s v=""/>
    <s v=""/>
    <s v="7200_115"/>
    <s v="Rent/Lease Equipment"/>
    <n v="2900"/>
    <n v="0"/>
    <n v="2900"/>
    <n v="778.83"/>
    <n v="1557.66"/>
    <n v="563.51"/>
    <n v="778.83"/>
    <x v="23"/>
  </r>
  <r>
    <x v="0"/>
    <s v="-"/>
    <x v="23"/>
    <x v="0"/>
    <s v="17"/>
    <s v="053"/>
    <s v=""/>
    <s v=""/>
    <s v="7303"/>
    <s v="Regulatory and Bank Fees"/>
    <n v="2500"/>
    <n v="0"/>
    <n v="2500"/>
    <n v="0"/>
    <n v="3418.91"/>
    <n v="-918.91"/>
    <n v="584.9"/>
    <x v="23"/>
  </r>
  <r>
    <x v="0"/>
    <s v="-"/>
    <x v="23"/>
    <x v="0"/>
    <s v="17"/>
    <s v="053"/>
    <s v=""/>
    <s v=""/>
    <s v="7710"/>
    <s v="Project Subsidies"/>
    <n v="40000"/>
    <n v="0"/>
    <n v="40000"/>
    <n v="0"/>
    <n v="20000.13"/>
    <n v="19999.87"/>
    <n v="3333.36"/>
    <x v="23"/>
  </r>
  <r>
    <x v="0"/>
    <s v="-"/>
    <x v="24"/>
    <x v="0"/>
    <s v="19"/>
    <s v="000"/>
    <s v=""/>
    <s v=""/>
    <s v="5000_100"/>
    <s v="Salaries and Wages Regular, Full Time"/>
    <n v="386845"/>
    <n v="-5000"/>
    <n v="381845"/>
    <n v="0"/>
    <n v="213246.78"/>
    <n v="168598.22"/>
    <n v="31349.15"/>
    <x v="24"/>
  </r>
  <r>
    <x v="0"/>
    <s v="-"/>
    <x v="24"/>
    <x v="0"/>
    <s v="19"/>
    <s v="000"/>
    <s v=""/>
    <s v=""/>
    <s v="5100"/>
    <s v="Overtime"/>
    <n v="3000"/>
    <n v="0"/>
    <n v="3000"/>
    <n v="0"/>
    <n v="1058.8699999999999"/>
    <n v="1941.13"/>
    <n v="125.52"/>
    <x v="24"/>
  </r>
  <r>
    <x v="0"/>
    <s v="-"/>
    <x v="24"/>
    <x v="0"/>
    <s v="19"/>
    <s v="000"/>
    <s v=""/>
    <s v=""/>
    <s v="5200_115"/>
    <s v="Other Personal Services Other Compensation"/>
    <n v="2360"/>
    <n v="0"/>
    <n v="2360"/>
    <n v="0"/>
    <n v="1480"/>
    <n v="880"/>
    <n v="0"/>
    <x v="24"/>
  </r>
  <r>
    <x v="0"/>
    <s v="-"/>
    <x v="24"/>
    <x v="0"/>
    <s v="19"/>
    <s v="000"/>
    <s v=""/>
    <s v=""/>
    <s v="5200_125"/>
    <s v="Other Personal Services Taxable Reimbursements"/>
    <n v="0"/>
    <n v="0"/>
    <n v="0"/>
    <n v="0"/>
    <n v="0"/>
    <n v="0"/>
    <n v="0"/>
    <x v="24"/>
  </r>
  <r>
    <x v="0"/>
    <s v="-"/>
    <x v="24"/>
    <x v="0"/>
    <s v="19"/>
    <s v="000"/>
    <s v=""/>
    <s v=""/>
    <s v="5200_130"/>
    <s v="Other Personal Services Allowance Taxable"/>
    <n v="0"/>
    <n v="0"/>
    <n v="0"/>
    <n v="0"/>
    <n v="2760.73"/>
    <n v="-2760.73"/>
    <n v="265.39"/>
    <x v="24"/>
  </r>
  <r>
    <x v="0"/>
    <s v="-"/>
    <x v="24"/>
    <x v="0"/>
    <s v="19"/>
    <s v="000"/>
    <s v=""/>
    <s v=""/>
    <s v="5400_100"/>
    <s v="Employee Benefits FICA"/>
    <n v="30003"/>
    <n v="0"/>
    <n v="30003"/>
    <n v="0"/>
    <n v="16892.62"/>
    <n v="13110.38"/>
    <n v="2369.27"/>
    <x v="24"/>
  </r>
  <r>
    <x v="0"/>
    <s v="-"/>
    <x v="24"/>
    <x v="0"/>
    <s v="19"/>
    <s v="000"/>
    <s v=""/>
    <s v=""/>
    <s v="5400_115"/>
    <s v="Employee Benefits Retirement B"/>
    <n v="22878"/>
    <n v="0"/>
    <n v="22878"/>
    <n v="0"/>
    <n v="22695.29"/>
    <n v="182.71"/>
    <n v="3630.67"/>
    <x v="24"/>
  </r>
  <r>
    <x v="0"/>
    <s v="-"/>
    <x v="24"/>
    <x v="0"/>
    <s v="19"/>
    <s v="000"/>
    <s v=""/>
    <s v=""/>
    <s v="5400_120"/>
    <s v="Employee Benefits Workers Compensation"/>
    <n v="5611"/>
    <n v="0"/>
    <n v="5611"/>
    <n v="0"/>
    <n v="0"/>
    <n v="5611"/>
    <n v="0"/>
    <x v="24"/>
  </r>
  <r>
    <x v="0"/>
    <s v="-"/>
    <x v="24"/>
    <x v="0"/>
    <s v="19"/>
    <s v="000"/>
    <s v=""/>
    <s v=""/>
    <s v="5400_130"/>
    <s v="Employee Benefits Dental Insurance"/>
    <n v="4410"/>
    <n v="0"/>
    <n v="4410"/>
    <n v="0"/>
    <n v="3134"/>
    <n v="1276"/>
    <n v="441.94"/>
    <x v="24"/>
  </r>
  <r>
    <x v="0"/>
    <s v="-"/>
    <x v="24"/>
    <x v="0"/>
    <s v="19"/>
    <s v="000"/>
    <s v=""/>
    <s v=""/>
    <s v="5400_135"/>
    <s v="Employee Benefits Life Insurance"/>
    <n v="0"/>
    <n v="0"/>
    <n v="0"/>
    <n v="0"/>
    <n v="766.46"/>
    <n v="-766.46"/>
    <n v="128"/>
    <x v="24"/>
  </r>
  <r>
    <x v="0"/>
    <s v="-"/>
    <x v="24"/>
    <x v="0"/>
    <s v="19"/>
    <s v="000"/>
    <s v=""/>
    <s v=""/>
    <s v="5400_145"/>
    <s v="Employee Benefits Employee Parking"/>
    <n v="0"/>
    <n v="0"/>
    <n v="0"/>
    <n v="0"/>
    <n v="24"/>
    <n v="-24"/>
    <n v="0"/>
    <x v="24"/>
  </r>
  <r>
    <x v="0"/>
    <s v="-"/>
    <x v="24"/>
    <x v="0"/>
    <s v="19"/>
    <s v="000"/>
    <s v=""/>
    <s v=""/>
    <s v="5400_150"/>
    <s v="Employee Benefits Recognition"/>
    <n v="4100"/>
    <n v="0"/>
    <n v="4100"/>
    <n v="5"/>
    <n v="3436.34"/>
    <n v="658.66"/>
    <n v="0"/>
    <x v="24"/>
  </r>
  <r>
    <x v="0"/>
    <s v="-"/>
    <x v="24"/>
    <x v="0"/>
    <s v="19"/>
    <s v="000"/>
    <s v=""/>
    <s v=""/>
    <s v="6000"/>
    <s v="Office Supplies"/>
    <n v="8000"/>
    <n v="0"/>
    <n v="8000"/>
    <n v="1295.5"/>
    <n v="2312.1799999999998"/>
    <n v="4392.32"/>
    <n v="301.69"/>
    <x v="24"/>
  </r>
  <r>
    <x v="0"/>
    <s v="-"/>
    <x v="24"/>
    <x v="0"/>
    <s v="19"/>
    <s v="000"/>
    <s v=""/>
    <s v=""/>
    <s v="6005"/>
    <s v="Postage"/>
    <n v="5000"/>
    <n v="0"/>
    <n v="5000"/>
    <n v="1313"/>
    <n v="3421"/>
    <n v="266"/>
    <n v="999.19"/>
    <x v="24"/>
  </r>
  <r>
    <x v="0"/>
    <s v="-"/>
    <x v="24"/>
    <x v="0"/>
    <s v="19"/>
    <s v="000"/>
    <s v=""/>
    <s v=""/>
    <s v="6020"/>
    <s v="Office Equipment"/>
    <n v="2000"/>
    <n v="3000"/>
    <n v="5000"/>
    <n v="0"/>
    <n v="3277.49"/>
    <n v="1722.51"/>
    <n v="0"/>
    <x v="24"/>
  </r>
  <r>
    <x v="0"/>
    <s v="-"/>
    <x v="24"/>
    <x v="0"/>
    <s v="19"/>
    <s v="000"/>
    <s v=""/>
    <s v=""/>
    <s v="6025"/>
    <s v="Furnishings"/>
    <n v="0"/>
    <n v="2000"/>
    <n v="2000"/>
    <n v="402"/>
    <n v="498"/>
    <n v="1100"/>
    <n v="498"/>
    <x v="24"/>
  </r>
  <r>
    <x v="0"/>
    <s v="-"/>
    <x v="24"/>
    <x v="0"/>
    <s v="19"/>
    <s v="000"/>
    <s v=""/>
    <s v=""/>
    <s v="6200"/>
    <s v="Medical Fees And Supplies"/>
    <n v="1300"/>
    <n v="0"/>
    <n v="1300"/>
    <n v="0"/>
    <n v="455"/>
    <n v="845"/>
    <n v="148.5"/>
    <x v="24"/>
  </r>
  <r>
    <x v="0"/>
    <s v="-"/>
    <x v="24"/>
    <x v="0"/>
    <s v="19"/>
    <s v="000"/>
    <s v=""/>
    <s v=""/>
    <s v="6202"/>
    <s v="Printing/Copying/Paper Mgt"/>
    <n v="6700"/>
    <n v="0"/>
    <n v="6700"/>
    <n v="0"/>
    <n v="252.4"/>
    <n v="6447.6"/>
    <n v="0"/>
    <x v="24"/>
  </r>
  <r>
    <x v="0"/>
    <s v="-"/>
    <x v="24"/>
    <x v="0"/>
    <s v="19"/>
    <s v="000"/>
    <s v=""/>
    <s v=""/>
    <s v="6203"/>
    <s v="Dues/Subscriptions"/>
    <n v="1800"/>
    <n v="0"/>
    <n v="1800"/>
    <n v="215.77"/>
    <n v="1179.23"/>
    <n v="405"/>
    <n v="19.170000000000002"/>
    <x v="24"/>
  </r>
  <r>
    <x v="0"/>
    <s v="-"/>
    <x v="24"/>
    <x v="0"/>
    <s v="19"/>
    <s v="000"/>
    <s v=""/>
    <s v=""/>
    <s v="6212"/>
    <s v="Fuel"/>
    <n v="600"/>
    <n v="0"/>
    <n v="600"/>
    <n v="0"/>
    <n v="65.25"/>
    <n v="534.75"/>
    <n v="11.4"/>
    <x v="24"/>
  </r>
  <r>
    <x v="0"/>
    <s v="-"/>
    <x v="24"/>
    <x v="0"/>
    <s v="19"/>
    <s v="000"/>
    <s v=""/>
    <s v=""/>
    <s v="6212_100"/>
    <s v="Fuel Unleaded"/>
    <n v="0"/>
    <n v="0"/>
    <n v="0"/>
    <n v="0"/>
    <n v="20.75"/>
    <n v="-20.75"/>
    <n v="0"/>
    <x v="24"/>
  </r>
  <r>
    <x v="0"/>
    <s v="-"/>
    <x v="24"/>
    <x v="0"/>
    <s v="19"/>
    <s v="000"/>
    <s v=""/>
    <s v=""/>
    <s v="6214"/>
    <s v="Clothing And Uniforms"/>
    <n v="2000"/>
    <n v="0"/>
    <n v="2000"/>
    <n v="0"/>
    <n v="136"/>
    <n v="1864"/>
    <n v="64"/>
    <x v="24"/>
  </r>
  <r>
    <x v="0"/>
    <s v="-"/>
    <x v="24"/>
    <x v="0"/>
    <s v="19"/>
    <s v="000"/>
    <s v=""/>
    <s v=""/>
    <s v="6350"/>
    <s v="Legal Notice &amp; Advertising"/>
    <n v="900"/>
    <n v="0"/>
    <n v="900"/>
    <n v="0"/>
    <n v="0"/>
    <n v="900"/>
    <n v="0"/>
    <x v="24"/>
  </r>
  <r>
    <x v="0"/>
    <s v="-"/>
    <x v="24"/>
    <x v="0"/>
    <s v="19"/>
    <s v="000"/>
    <s v=""/>
    <s v=""/>
    <s v="6400_125"/>
    <s v="Utilities Telecommunications"/>
    <n v="7400"/>
    <n v="0"/>
    <n v="7400"/>
    <n v="0"/>
    <n v="4808.96"/>
    <n v="2591.04"/>
    <n v="798.15"/>
    <x v="24"/>
  </r>
  <r>
    <x v="0"/>
    <s v="-"/>
    <x v="24"/>
    <x v="0"/>
    <s v="19"/>
    <s v="000"/>
    <s v=""/>
    <s v=""/>
    <s v="6400_127"/>
    <s v="Utilities Cellular Communications"/>
    <n v="1000"/>
    <n v="0"/>
    <n v="1000"/>
    <n v="0"/>
    <n v="666"/>
    <n v="334"/>
    <n v="421.22"/>
    <x v="24"/>
  </r>
  <r>
    <x v="0"/>
    <s v="-"/>
    <x v="24"/>
    <x v="0"/>
    <s v="19"/>
    <s v="000"/>
    <s v=""/>
    <s v=""/>
    <s v="6500_118"/>
    <s v="Professional and Consultant Services Contractual Services"/>
    <n v="19700"/>
    <n v="0"/>
    <n v="19700"/>
    <n v="3389.65"/>
    <n v="9010.35"/>
    <n v="7300"/>
    <n v="1605.95"/>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306007.42"/>
    <n v="373356.58"/>
    <n v="50711.37"/>
    <x v="25"/>
  </r>
  <r>
    <x v="0"/>
    <s v="-"/>
    <x v="25"/>
    <x v="0"/>
    <s v="19"/>
    <s v="150"/>
    <s v=""/>
    <s v=""/>
    <s v="5000_105"/>
    <s v="Salaries and Wages Limited Service"/>
    <n v="0"/>
    <n v="0"/>
    <n v="0"/>
    <n v="0"/>
    <n v="3899.06"/>
    <n v="-3899.06"/>
    <n v="1949.53"/>
    <x v="25"/>
  </r>
  <r>
    <x v="0"/>
    <s v="-"/>
    <x v="25"/>
    <x v="0"/>
    <s v="19"/>
    <s v="150"/>
    <s v=""/>
    <s v=""/>
    <s v="5000_110"/>
    <s v="Salaries and Wages Regular Part Time"/>
    <n v="0"/>
    <n v="0"/>
    <n v="0"/>
    <n v="0"/>
    <n v="0"/>
    <n v="0"/>
    <n v="0"/>
    <x v="25"/>
  </r>
  <r>
    <x v="0"/>
    <s v="-"/>
    <x v="25"/>
    <x v="0"/>
    <s v="19"/>
    <s v="150"/>
    <s v=""/>
    <s v=""/>
    <s v="5000_115"/>
    <s v="Salaries and Wages Seasonal/Temporary"/>
    <n v="0"/>
    <n v="0"/>
    <n v="0"/>
    <n v="0"/>
    <n v="14098.03"/>
    <n v="-14098.03"/>
    <n v="14098.03"/>
    <x v="25"/>
  </r>
  <r>
    <x v="0"/>
    <s v="-"/>
    <x v="25"/>
    <x v="0"/>
    <s v="19"/>
    <s v="150"/>
    <s v=""/>
    <s v=""/>
    <s v="5100"/>
    <s v="Overtime"/>
    <n v="6500"/>
    <n v="0"/>
    <n v="6500"/>
    <n v="0"/>
    <n v="2961.58"/>
    <n v="3538.42"/>
    <n v="278.42"/>
    <x v="25"/>
  </r>
  <r>
    <x v="0"/>
    <s v="-"/>
    <x v="25"/>
    <x v="0"/>
    <s v="19"/>
    <s v="150"/>
    <s v=""/>
    <s v=""/>
    <s v="5200_110"/>
    <s v="Other Personal Services On-Call"/>
    <n v="0"/>
    <n v="0"/>
    <n v="0"/>
    <n v="0"/>
    <n v="0"/>
    <n v="0"/>
    <n v="0"/>
    <x v="25"/>
  </r>
  <r>
    <x v="0"/>
    <s v="-"/>
    <x v="25"/>
    <x v="0"/>
    <s v="19"/>
    <s v="150"/>
    <s v=""/>
    <s v=""/>
    <s v="5200_115"/>
    <s v="Other Personal Services Other Compensation"/>
    <n v="1200"/>
    <n v="0"/>
    <n v="1200"/>
    <n v="0"/>
    <n v="927.49"/>
    <n v="272.51"/>
    <n v="0"/>
    <x v="25"/>
  </r>
  <r>
    <x v="0"/>
    <s v="-"/>
    <x v="25"/>
    <x v="0"/>
    <s v="19"/>
    <s v="150"/>
    <s v=""/>
    <s v=""/>
    <s v="5200_125"/>
    <s v="Other Personal Services Taxable Reimbursements"/>
    <n v="0"/>
    <n v="0"/>
    <n v="0"/>
    <n v="0"/>
    <n v="0"/>
    <n v="0"/>
    <n v="0"/>
    <x v="25"/>
  </r>
  <r>
    <x v="0"/>
    <s v="-"/>
    <x v="25"/>
    <x v="0"/>
    <s v="19"/>
    <s v="150"/>
    <s v=""/>
    <s v=""/>
    <s v="5200_130"/>
    <s v="Other Personal Services Allowance Taxable"/>
    <n v="0"/>
    <n v="0"/>
    <n v="0"/>
    <n v="0"/>
    <n v="1852"/>
    <n v="-1852"/>
    <n v="92.32"/>
    <x v="25"/>
  </r>
  <r>
    <x v="0"/>
    <s v="-"/>
    <x v="25"/>
    <x v="0"/>
    <s v="19"/>
    <s v="150"/>
    <s v=""/>
    <s v=""/>
    <s v="5400_100"/>
    <s v="Employee Benefits FICA"/>
    <n v="48480"/>
    <n v="0"/>
    <n v="48480"/>
    <n v="0"/>
    <n v="25589.56"/>
    <n v="22890.44"/>
    <n v="5021.09"/>
    <x v="25"/>
  </r>
  <r>
    <x v="0"/>
    <s v="-"/>
    <x v="25"/>
    <x v="0"/>
    <s v="19"/>
    <s v="150"/>
    <s v=""/>
    <s v=""/>
    <s v="5400_115"/>
    <s v="Employee Benefits Retirement B"/>
    <n v="36986"/>
    <n v="0"/>
    <n v="36986"/>
    <n v="0"/>
    <n v="39382.49"/>
    <n v="-2396.4899999999998"/>
    <n v="7510.41"/>
    <x v="25"/>
  </r>
  <r>
    <x v="0"/>
    <s v="-"/>
    <x v="25"/>
    <x v="0"/>
    <s v="19"/>
    <s v="150"/>
    <s v=""/>
    <s v=""/>
    <s v="5400_120"/>
    <s v="Employee Benefits Workers Compensation"/>
    <n v="9749"/>
    <n v="0"/>
    <n v="9749"/>
    <n v="0"/>
    <n v="0"/>
    <n v="9749"/>
    <n v="0"/>
    <x v="25"/>
  </r>
  <r>
    <x v="0"/>
    <s v="-"/>
    <x v="25"/>
    <x v="0"/>
    <s v="19"/>
    <s v="150"/>
    <s v=""/>
    <s v=""/>
    <s v="5400_130"/>
    <s v="Employee Benefits Dental Insurance"/>
    <n v="7350"/>
    <n v="0"/>
    <n v="7350"/>
    <n v="0"/>
    <n v="3579.96"/>
    <n v="3770.04"/>
    <n v="564.98"/>
    <x v="25"/>
  </r>
  <r>
    <x v="0"/>
    <s v="-"/>
    <x v="25"/>
    <x v="0"/>
    <s v="19"/>
    <s v="150"/>
    <s v=""/>
    <s v=""/>
    <s v="5400_135"/>
    <s v="Employee Benefits Life Insurance"/>
    <n v="0"/>
    <n v="0"/>
    <n v="0"/>
    <n v="0"/>
    <n v="1377.29"/>
    <n v="-1377.29"/>
    <n v="248"/>
    <x v="25"/>
  </r>
  <r>
    <x v="0"/>
    <s v="-"/>
    <x v="25"/>
    <x v="0"/>
    <s v="19"/>
    <s v="150"/>
    <s v=""/>
    <s v=""/>
    <s v="5400_145"/>
    <s v="Employee Benefits Employee Parking"/>
    <n v="0"/>
    <n v="0"/>
    <n v="0"/>
    <n v="0"/>
    <n v="56"/>
    <n v="-56"/>
    <n v="0"/>
    <x v="25"/>
  </r>
  <r>
    <x v="0"/>
    <s v="-"/>
    <x v="25"/>
    <x v="0"/>
    <s v="19"/>
    <s v="150"/>
    <s v=""/>
    <s v=""/>
    <s v="6000"/>
    <s v="Office Supplies"/>
    <n v="500"/>
    <n v="1000"/>
    <n v="1500"/>
    <n v="0"/>
    <n v="238.49"/>
    <n v="1261.51"/>
    <n v="0"/>
    <x v="25"/>
  </r>
  <r>
    <x v="0"/>
    <s v="-"/>
    <x v="25"/>
    <x v="0"/>
    <s v="19"/>
    <s v="150"/>
    <s v=""/>
    <s v=""/>
    <s v="6010"/>
    <s v="Computer Equipment"/>
    <n v="2000"/>
    <n v="0"/>
    <n v="2000"/>
    <n v="1883.52"/>
    <n v="0"/>
    <n v="116.48"/>
    <n v="0"/>
    <x v="25"/>
  </r>
  <r>
    <x v="0"/>
    <s v="-"/>
    <x v="25"/>
    <x v="0"/>
    <s v="19"/>
    <s v="150"/>
    <s v=""/>
    <s v=""/>
    <s v="6015"/>
    <s v="Computer Software"/>
    <n v="3500"/>
    <n v="0"/>
    <n v="3500"/>
    <n v="0"/>
    <n v="0"/>
    <n v="3500"/>
    <n v="0"/>
    <x v="25"/>
  </r>
  <r>
    <x v="0"/>
    <s v="-"/>
    <x v="25"/>
    <x v="0"/>
    <s v="19"/>
    <s v="150"/>
    <s v=""/>
    <s v=""/>
    <s v="6020"/>
    <s v="Office Equipment"/>
    <n v="9000"/>
    <n v="-1000"/>
    <n v="8000"/>
    <n v="0"/>
    <n v="0"/>
    <n v="8000"/>
    <n v="0"/>
    <x v="25"/>
  </r>
  <r>
    <x v="0"/>
    <s v="-"/>
    <x v="25"/>
    <x v="0"/>
    <s v="19"/>
    <s v="150"/>
    <s v=""/>
    <s v=""/>
    <s v="6025"/>
    <s v="Furnishings"/>
    <n v="1000"/>
    <n v="0"/>
    <n v="1000"/>
    <n v="0"/>
    <n v="0"/>
    <n v="1000"/>
    <n v="0"/>
    <x v="25"/>
  </r>
  <r>
    <x v="0"/>
    <s v="-"/>
    <x v="25"/>
    <x v="0"/>
    <s v="19"/>
    <s v="150"/>
    <s v=""/>
    <s v=""/>
    <s v="6203"/>
    <s v="Dues/Subscriptions"/>
    <n v="2400"/>
    <n v="0"/>
    <n v="2400"/>
    <n v="299.25"/>
    <n v="213.75"/>
    <n v="1887"/>
    <n v="42.75"/>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400_125"/>
    <s v="Utilities Telecommunications"/>
    <n v="2400"/>
    <n v="0"/>
    <n v="2400"/>
    <n v="0"/>
    <n v="1192.55"/>
    <n v="1207.45"/>
    <n v="198.29"/>
    <x v="25"/>
  </r>
  <r>
    <x v="0"/>
    <s v="-"/>
    <x v="25"/>
    <x v="0"/>
    <s v="19"/>
    <s v="150"/>
    <s v=""/>
    <s v=""/>
    <s v="6400_127"/>
    <s v="Utilities Cellular Communications"/>
    <n v="5940"/>
    <n v="0"/>
    <n v="5940"/>
    <n v="721.42"/>
    <n v="887.74"/>
    <n v="4330.84"/>
    <n v="0"/>
    <x v="25"/>
  </r>
  <r>
    <x v="0"/>
    <s v="-"/>
    <x v="25"/>
    <x v="0"/>
    <s v="19"/>
    <s v="150"/>
    <s v=""/>
    <s v=""/>
    <s v="6500_118"/>
    <s v="Professional and Consultant Services Contractual Services"/>
    <n v="15000"/>
    <n v="0"/>
    <n v="15000"/>
    <n v="0"/>
    <n v="0"/>
    <n v="15000"/>
    <n v="0"/>
    <x v="25"/>
  </r>
  <r>
    <x v="0"/>
    <s v="-"/>
    <x v="25"/>
    <x v="0"/>
    <s v="19"/>
    <s v="150"/>
    <s v=""/>
    <s v=""/>
    <s v="6700_100"/>
    <s v="Travel &amp; Training Education"/>
    <n v="1500"/>
    <n v="0"/>
    <n v="1500"/>
    <n v="0"/>
    <n v="0"/>
    <n v="1500"/>
    <n v="0"/>
    <x v="25"/>
  </r>
  <r>
    <x v="0"/>
    <s v="-"/>
    <x v="25"/>
    <x v="0"/>
    <s v="19"/>
    <s v="150"/>
    <s v=""/>
    <s v=""/>
    <s v="6700_105"/>
    <s v="Travel &amp; Training Special Training"/>
    <n v="9800"/>
    <n v="0"/>
    <n v="9800"/>
    <n v="0"/>
    <n v="1222"/>
    <n v="8578"/>
    <n v="717"/>
    <x v="25"/>
  </r>
  <r>
    <x v="0"/>
    <s v="-"/>
    <x v="25"/>
    <x v="0"/>
    <s v="19"/>
    <s v="150"/>
    <s v=""/>
    <s v=""/>
    <s v="6700_110"/>
    <s v="Travel &amp; Training Travel Expense"/>
    <n v="3500"/>
    <n v="0"/>
    <n v="3500"/>
    <n v="0"/>
    <n v="719.84"/>
    <n v="2780.16"/>
    <n v="563.9"/>
    <x v="25"/>
  </r>
  <r>
    <x v="0"/>
    <s v="-"/>
    <x v="25"/>
    <x v="0"/>
    <s v="19"/>
    <s v="150"/>
    <s v=""/>
    <s v=""/>
    <s v="6700_115"/>
    <s v="Travel &amp; Training Mileage"/>
    <n v="3071"/>
    <n v="0"/>
    <n v="3071"/>
    <n v="0"/>
    <n v="2061.6799999999998"/>
    <n v="1009.32"/>
    <n v="265.55"/>
    <x v="25"/>
  </r>
  <r>
    <x v="0"/>
    <s v="-"/>
    <x v="25"/>
    <x v="0"/>
    <s v="19"/>
    <s v="150"/>
    <s v=""/>
    <s v=""/>
    <s v="8070"/>
    <s v="Dpw Adm Cost Allocation"/>
    <n v="33542"/>
    <n v="0"/>
    <n v="33542"/>
    <n v="0"/>
    <n v="16771.02"/>
    <n v="16770.98"/>
    <n v="2795.17"/>
    <x v="25"/>
  </r>
  <r>
    <x v="0"/>
    <s v="-"/>
    <x v="26"/>
    <x v="0"/>
    <s v="19"/>
    <s v="151"/>
    <s v=""/>
    <s v=""/>
    <s v="5000_100"/>
    <s v="Salaries and Wages Regular, Full Time"/>
    <n v="471872"/>
    <n v="0"/>
    <n v="471872"/>
    <n v="0"/>
    <n v="224841.22"/>
    <n v="247030.78"/>
    <n v="21657.05"/>
    <x v="26"/>
  </r>
  <r>
    <x v="0"/>
    <s v="-"/>
    <x v="26"/>
    <x v="0"/>
    <s v="19"/>
    <s v="151"/>
    <s v=""/>
    <s v=""/>
    <s v="5100"/>
    <s v="Overtime"/>
    <n v="18000"/>
    <n v="0"/>
    <n v="18000"/>
    <n v="0"/>
    <n v="10895.48"/>
    <n v="7104.52"/>
    <n v="3807.03"/>
    <x v="26"/>
  </r>
  <r>
    <x v="0"/>
    <s v="-"/>
    <x v="26"/>
    <x v="0"/>
    <s v="19"/>
    <s v="151"/>
    <s v=""/>
    <s v=""/>
    <s v="5200_100"/>
    <s v="Other Personal Services Commissioned Wages"/>
    <n v="0"/>
    <n v="0"/>
    <n v="0"/>
    <n v="0"/>
    <n v="0"/>
    <n v="0"/>
    <n v="0"/>
    <x v="26"/>
  </r>
  <r>
    <x v="0"/>
    <s v="-"/>
    <x v="26"/>
    <x v="0"/>
    <s v="19"/>
    <s v="151"/>
    <s v=""/>
    <s v=""/>
    <s v="5200_105"/>
    <s v="Other Personal Services Special Duty"/>
    <n v="2032"/>
    <n v="0"/>
    <n v="2032"/>
    <n v="0"/>
    <n v="0"/>
    <n v="2032"/>
    <n v="0"/>
    <x v="26"/>
  </r>
  <r>
    <x v="0"/>
    <s v="-"/>
    <x v="26"/>
    <x v="0"/>
    <s v="19"/>
    <s v="151"/>
    <s v=""/>
    <s v=""/>
    <s v="5200_110"/>
    <s v="Other Personal Services On-Call"/>
    <n v="17000"/>
    <n v="0"/>
    <n v="17000"/>
    <n v="0"/>
    <n v="7260"/>
    <n v="9740"/>
    <n v="2700"/>
    <x v="26"/>
  </r>
  <r>
    <x v="0"/>
    <s v="-"/>
    <x v="26"/>
    <x v="0"/>
    <s v="19"/>
    <s v="151"/>
    <s v=""/>
    <s v=""/>
    <s v="5200_115"/>
    <s v="Other Personal Services Other Compensation"/>
    <n v="5985"/>
    <n v="0"/>
    <n v="5985"/>
    <n v="0"/>
    <n v="5500.55"/>
    <n v="484.45"/>
    <n v="1112.77"/>
    <x v="26"/>
  </r>
  <r>
    <x v="0"/>
    <s v="-"/>
    <x v="26"/>
    <x v="0"/>
    <s v="19"/>
    <s v="151"/>
    <s v=""/>
    <s v=""/>
    <s v="5200_125"/>
    <s v="Other Personal Services Taxable Reimbursements"/>
    <n v="0"/>
    <n v="0"/>
    <n v="0"/>
    <n v="0"/>
    <n v="0"/>
    <n v="0"/>
    <n v="0"/>
    <x v="26"/>
  </r>
  <r>
    <x v="0"/>
    <s v="-"/>
    <x v="26"/>
    <x v="0"/>
    <s v="19"/>
    <s v="151"/>
    <s v=""/>
    <s v=""/>
    <s v="5200_130"/>
    <s v="Other Personal Services Allowance Taxable"/>
    <n v="0"/>
    <n v="0"/>
    <n v="0"/>
    <n v="0"/>
    <n v="2082.71"/>
    <n v="-2082.71"/>
    <n v="201.54"/>
    <x v="26"/>
  </r>
  <r>
    <x v="0"/>
    <s v="-"/>
    <x v="26"/>
    <x v="0"/>
    <s v="19"/>
    <s v="151"/>
    <s v=""/>
    <s v=""/>
    <s v="5400_100"/>
    <s v="Employee Benefits FICA"/>
    <n v="39389"/>
    <n v="0"/>
    <n v="39389"/>
    <n v="0"/>
    <n v="19294.38"/>
    <n v="20094.62"/>
    <n v="2214.06"/>
    <x v="26"/>
  </r>
  <r>
    <x v="0"/>
    <s v="-"/>
    <x v="26"/>
    <x v="0"/>
    <s v="19"/>
    <s v="151"/>
    <s v=""/>
    <s v=""/>
    <s v="5400_115"/>
    <s v="Employee Benefits Retirement B"/>
    <n v="27647"/>
    <n v="0"/>
    <n v="27647"/>
    <n v="0"/>
    <n v="32981.129999999997"/>
    <n v="-5334.13"/>
    <n v="3267.26"/>
    <x v="26"/>
  </r>
  <r>
    <x v="0"/>
    <s v="-"/>
    <x v="26"/>
    <x v="0"/>
    <s v="19"/>
    <s v="151"/>
    <s v=""/>
    <s v=""/>
    <s v="5400_120"/>
    <s v="Employee Benefits Workers Compensation"/>
    <n v="7257"/>
    <n v="0"/>
    <n v="7257"/>
    <n v="0"/>
    <n v="0"/>
    <n v="7257"/>
    <n v="0"/>
    <x v="26"/>
  </r>
  <r>
    <x v="0"/>
    <s v="-"/>
    <x v="26"/>
    <x v="0"/>
    <s v="19"/>
    <s v="151"/>
    <s v=""/>
    <s v=""/>
    <s v="5400_130"/>
    <s v="Employee Benefits Dental Insurance"/>
    <n v="6689"/>
    <n v="0"/>
    <n v="6689"/>
    <n v="0"/>
    <n v="2805.24"/>
    <n v="3883.76"/>
    <n v="315.02999999999997"/>
    <x v="26"/>
  </r>
  <r>
    <x v="0"/>
    <s v="-"/>
    <x v="26"/>
    <x v="0"/>
    <s v="19"/>
    <s v="151"/>
    <s v=""/>
    <s v=""/>
    <s v="5400_135"/>
    <s v="Employee Benefits Life Insurance"/>
    <n v="0"/>
    <n v="0"/>
    <n v="0"/>
    <n v="0"/>
    <n v="1764.86"/>
    <n v="-1764.86"/>
    <n v="181.17"/>
    <x v="26"/>
  </r>
  <r>
    <x v="0"/>
    <s v="-"/>
    <x v="26"/>
    <x v="0"/>
    <s v="19"/>
    <s v="151"/>
    <s v=""/>
    <s v=""/>
    <s v="6000"/>
    <s v="Office Supplies"/>
    <n v="1000"/>
    <n v="0"/>
    <n v="1000"/>
    <n v="0"/>
    <n v="0"/>
    <n v="1000"/>
    <n v="0"/>
    <x v="26"/>
  </r>
  <r>
    <x v="0"/>
    <s v="-"/>
    <x v="26"/>
    <x v="0"/>
    <s v="19"/>
    <s v="151"/>
    <s v=""/>
    <s v=""/>
    <s v="6007"/>
    <s v="Shipping and Moving"/>
    <n v="300"/>
    <n v="0"/>
    <n v="300"/>
    <n v="14.59"/>
    <n v="49.62"/>
    <n v="235.79"/>
    <n v="21.29"/>
    <x v="26"/>
  </r>
  <r>
    <x v="0"/>
    <s v="-"/>
    <x v="26"/>
    <x v="0"/>
    <s v="19"/>
    <s v="151"/>
    <s v=""/>
    <s v=""/>
    <s v="6010"/>
    <s v="Computer Equipment"/>
    <n v="1200"/>
    <n v="0"/>
    <n v="1200"/>
    <n v="0"/>
    <n v="0"/>
    <n v="1200"/>
    <n v="0"/>
    <x v="26"/>
  </r>
  <r>
    <x v="0"/>
    <s v="-"/>
    <x v="26"/>
    <x v="0"/>
    <s v="19"/>
    <s v="151"/>
    <s v=""/>
    <s v=""/>
    <s v="6200"/>
    <s v="Medical Fees And Supplies"/>
    <n v="500"/>
    <n v="0"/>
    <n v="500"/>
    <n v="0"/>
    <n v="320"/>
    <n v="180"/>
    <n v="0"/>
    <x v="26"/>
  </r>
  <r>
    <x v="0"/>
    <s v="-"/>
    <x v="26"/>
    <x v="0"/>
    <s v="19"/>
    <s v="151"/>
    <s v=""/>
    <s v=""/>
    <s v="6202"/>
    <s v="Printing/Copying/Paper Mgt"/>
    <n v="100"/>
    <n v="0"/>
    <n v="100"/>
    <n v="0"/>
    <n v="0"/>
    <n v="100"/>
    <n v="0"/>
    <x v="26"/>
  </r>
  <r>
    <x v="0"/>
    <s v="-"/>
    <x v="26"/>
    <x v="0"/>
    <s v="19"/>
    <s v="151"/>
    <s v=""/>
    <s v=""/>
    <s v="6203"/>
    <s v="Dues/Subscriptions"/>
    <n v="500"/>
    <n v="0"/>
    <n v="500"/>
    <n v="0"/>
    <n v="0"/>
    <n v="500"/>
    <n v="0"/>
    <x v="26"/>
  </r>
  <r>
    <x v="0"/>
    <s v="-"/>
    <x v="26"/>
    <x v="0"/>
    <s v="19"/>
    <s v="151"/>
    <s v=""/>
    <s v=""/>
    <s v="6208"/>
    <s v="Special Supplies"/>
    <n v="12000"/>
    <n v="-200"/>
    <n v="11800"/>
    <n v="267.27"/>
    <n v="7837.26"/>
    <n v="3695.47"/>
    <n v="1816.16"/>
    <x v="26"/>
  </r>
  <r>
    <x v="0"/>
    <s v="-"/>
    <x v="26"/>
    <x v="0"/>
    <s v="19"/>
    <s v="151"/>
    <s v=""/>
    <s v=""/>
    <s v="6210"/>
    <s v="Small Tools and Equipment"/>
    <n v="10000"/>
    <n v="0"/>
    <n v="10000"/>
    <n v="0"/>
    <n v="2869.27"/>
    <n v="7130.73"/>
    <n v="348.74"/>
    <x v="26"/>
  </r>
  <r>
    <x v="0"/>
    <s v="-"/>
    <x v="26"/>
    <x v="0"/>
    <s v="19"/>
    <s v="151"/>
    <s v=""/>
    <s v=""/>
    <s v="6212"/>
    <s v="Fuel"/>
    <n v="0"/>
    <n v="0"/>
    <n v="0"/>
    <n v="0"/>
    <n v="-265.19"/>
    <n v="265.19"/>
    <n v="-68.86"/>
    <x v="26"/>
  </r>
  <r>
    <x v="0"/>
    <s v="-"/>
    <x v="26"/>
    <x v="0"/>
    <s v="19"/>
    <s v="151"/>
    <s v=""/>
    <s v=""/>
    <s v="6212_100"/>
    <s v="Fuel Unleaded"/>
    <n v="396000"/>
    <n v="0"/>
    <n v="396000"/>
    <n v="20207.28"/>
    <n v="164945.68"/>
    <n v="210847.04"/>
    <n v="31608.84"/>
    <x v="26"/>
  </r>
  <r>
    <x v="0"/>
    <s v="-"/>
    <x v="26"/>
    <x v="0"/>
    <s v="19"/>
    <s v="151"/>
    <s v=""/>
    <s v=""/>
    <s v="6212_110"/>
    <s v="Fuel Diesel"/>
    <n v="342000"/>
    <n v="0"/>
    <n v="342000"/>
    <n v="22226.36"/>
    <n v="121507.3"/>
    <n v="198266.34"/>
    <n v="24445.83"/>
    <x v="26"/>
  </r>
  <r>
    <x v="0"/>
    <s v="-"/>
    <x v="26"/>
    <x v="0"/>
    <s v="19"/>
    <s v="151"/>
    <s v=""/>
    <s v=""/>
    <s v="6212_115"/>
    <s v="Fuel Propane"/>
    <n v="200"/>
    <n v="0"/>
    <n v="200"/>
    <n v="0"/>
    <n v="42.35"/>
    <n v="157.65"/>
    <n v="42.35"/>
    <x v="26"/>
  </r>
  <r>
    <x v="0"/>
    <s v="-"/>
    <x v="26"/>
    <x v="0"/>
    <s v="19"/>
    <s v="151"/>
    <s v=""/>
    <s v=""/>
    <s v="6214"/>
    <s v="Clothing And Uniforms"/>
    <n v="5000"/>
    <n v="0"/>
    <n v="5000"/>
    <n v="94.39"/>
    <n v="2233.09"/>
    <n v="2672.52"/>
    <n v="561.26"/>
    <x v="26"/>
  </r>
  <r>
    <x v="0"/>
    <s v="-"/>
    <x v="26"/>
    <x v="0"/>
    <s v="19"/>
    <s v="151"/>
    <s v=""/>
    <s v=""/>
    <s v="6216"/>
    <s v="Oil &amp; Grease &amp; Antifreeze"/>
    <n v="38000"/>
    <n v="0"/>
    <n v="38000"/>
    <n v="0"/>
    <n v="23072.39"/>
    <n v="14927.61"/>
    <n v="6162.54"/>
    <x v="26"/>
  </r>
  <r>
    <x v="0"/>
    <s v="-"/>
    <x v="26"/>
    <x v="0"/>
    <s v="19"/>
    <s v="151"/>
    <s v=""/>
    <s v=""/>
    <s v="6300_100"/>
    <s v="Repair &amp; Maintenance Equipment  Parts"/>
    <n v="320000"/>
    <n v="0"/>
    <n v="320000"/>
    <n v="449.92"/>
    <n v="212636.43"/>
    <n v="106913.65"/>
    <n v="42555.39"/>
    <x v="26"/>
  </r>
  <r>
    <x v="0"/>
    <s v="-"/>
    <x v="26"/>
    <x v="0"/>
    <s v="19"/>
    <s v="151"/>
    <s v=""/>
    <s v=""/>
    <s v="6300_105"/>
    <s v="Repair &amp; Maintenance Vehicle Maint Supplies"/>
    <n v="0"/>
    <n v="0"/>
    <n v="0"/>
    <n v="0"/>
    <n v="0"/>
    <n v="0"/>
    <n v="0"/>
    <x v="26"/>
  </r>
  <r>
    <x v="0"/>
    <s v="-"/>
    <x v="26"/>
    <x v="0"/>
    <s v="19"/>
    <s v="151"/>
    <s v=""/>
    <s v=""/>
    <s v="6300_120"/>
    <s v="Repair &amp; Maintenance Tires"/>
    <n v="45000"/>
    <n v="6500"/>
    <n v="51500"/>
    <n v="0"/>
    <n v="41398.6"/>
    <n v="10101.4"/>
    <n v="10156.040000000001"/>
    <x v="26"/>
  </r>
  <r>
    <x v="0"/>
    <s v="-"/>
    <x v="26"/>
    <x v="0"/>
    <s v="19"/>
    <s v="151"/>
    <s v=""/>
    <s v=""/>
    <s v="6350"/>
    <s v="Legal Notice &amp; Advertising"/>
    <n v="100"/>
    <n v="0"/>
    <n v="100"/>
    <n v="0"/>
    <n v="0"/>
    <n v="100"/>
    <n v="0"/>
    <x v="26"/>
  </r>
  <r>
    <x v="0"/>
    <s v="-"/>
    <x v="26"/>
    <x v="0"/>
    <s v="19"/>
    <s v="151"/>
    <s v=""/>
    <s v=""/>
    <s v="6400_100"/>
    <s v="Utilities Electricity"/>
    <n v="23200"/>
    <n v="0"/>
    <n v="23200"/>
    <n v="0"/>
    <n v="11527.18"/>
    <n v="11672.82"/>
    <n v="5434.49"/>
    <x v="26"/>
  </r>
  <r>
    <x v="0"/>
    <s v="-"/>
    <x v="26"/>
    <x v="0"/>
    <s v="19"/>
    <s v="151"/>
    <s v=""/>
    <s v=""/>
    <s v="6400_105"/>
    <s v="Utilities Gas"/>
    <n v="53200"/>
    <n v="0"/>
    <n v="53200"/>
    <n v="0"/>
    <n v="29963.37"/>
    <n v="23236.63"/>
    <n v="11268.62"/>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291.82"/>
    <n v="1719.09"/>
    <n v="1989.09"/>
    <n v="282.24"/>
    <x v="26"/>
  </r>
  <r>
    <x v="0"/>
    <s v="-"/>
    <x v="26"/>
    <x v="0"/>
    <s v="19"/>
    <s v="151"/>
    <s v=""/>
    <s v=""/>
    <s v="6400_127"/>
    <s v="Utilities Cellular Communications"/>
    <n v="1000"/>
    <n v="0"/>
    <n v="1000"/>
    <n v="0"/>
    <n v="170.34"/>
    <n v="829.66"/>
    <n v="56.48"/>
    <x v="26"/>
  </r>
  <r>
    <x v="0"/>
    <s v="-"/>
    <x v="26"/>
    <x v="0"/>
    <s v="19"/>
    <s v="151"/>
    <s v=""/>
    <s v=""/>
    <s v="6500_118"/>
    <s v="Professional and Consultant Services Contractual Services"/>
    <n v="11000"/>
    <n v="0"/>
    <n v="11000"/>
    <n v="746.62"/>
    <n v="2970.87"/>
    <n v="7282.51"/>
    <n v="129.02000000000001"/>
    <x v="26"/>
  </r>
  <r>
    <x v="0"/>
    <s v="-"/>
    <x v="26"/>
    <x v="0"/>
    <s v="19"/>
    <s v="151"/>
    <s v=""/>
    <s v=""/>
    <s v="6605"/>
    <s v="Radio Maintenance"/>
    <n v="600"/>
    <n v="0"/>
    <n v="600"/>
    <n v="0"/>
    <n v="0"/>
    <n v="600"/>
    <n v="0"/>
    <x v="26"/>
  </r>
  <r>
    <x v="0"/>
    <s v="-"/>
    <x v="26"/>
    <x v="0"/>
    <s v="19"/>
    <s v="151"/>
    <s v=""/>
    <s v=""/>
    <s v="6620"/>
    <s v="Contractual Vehicle Repair"/>
    <n v="70000"/>
    <n v="-6500"/>
    <n v="63500"/>
    <n v="0"/>
    <n v="29430.23"/>
    <n v="34069.769999999997"/>
    <n v="10333.68"/>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0"/>
    <n v="87578.9"/>
    <n v="110785.1"/>
    <n v="30500.799999999999"/>
    <x v="26"/>
  </r>
  <r>
    <x v="0"/>
    <s v="-"/>
    <x v="26"/>
    <x v="0"/>
    <s v="19"/>
    <s v="151"/>
    <s v=""/>
    <s v=""/>
    <s v="8070"/>
    <s v="Dpw Adm Cost Allocation"/>
    <n v="25156"/>
    <n v="0"/>
    <n v="25156"/>
    <n v="0"/>
    <n v="12577.98"/>
    <n v="12578.02"/>
    <n v="2096.33"/>
    <x v="26"/>
  </r>
  <r>
    <x v="0"/>
    <s v="-"/>
    <x v="26"/>
    <x v="0"/>
    <s v="19"/>
    <s v="151"/>
    <s v=""/>
    <s v=""/>
    <s v="8085"/>
    <s v="Payment in Lieu of Rent"/>
    <n v="136468"/>
    <n v="0"/>
    <n v="136468"/>
    <n v="0"/>
    <n v="68233.8"/>
    <n v="68234.2"/>
    <n v="11372.3"/>
    <x v="26"/>
  </r>
  <r>
    <x v="0"/>
    <s v="-"/>
    <x v="27"/>
    <x v="0"/>
    <s v="19"/>
    <s v="152"/>
    <s v="480"/>
    <s v=""/>
    <s v="5000_100"/>
    <s v="Salaries and Wages Regular, Full Time"/>
    <n v="270295"/>
    <n v="0"/>
    <n v="270295"/>
    <n v="0"/>
    <n v="43480.23"/>
    <n v="226814.77"/>
    <n v="43480.23"/>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3636"/>
    <n v="14364"/>
    <n v="3636"/>
    <x v="27"/>
  </r>
  <r>
    <x v="0"/>
    <s v="-"/>
    <x v="27"/>
    <x v="0"/>
    <s v="19"/>
    <s v="152"/>
    <s v="480"/>
    <s v=""/>
    <s v="5100"/>
    <s v="Overtime"/>
    <n v="92000"/>
    <n v="-18000"/>
    <n v="74000"/>
    <n v="0"/>
    <n v="48113.62"/>
    <n v="25886.38"/>
    <n v="44063.15"/>
    <x v="27"/>
  </r>
  <r>
    <x v="0"/>
    <s v="-"/>
    <x v="27"/>
    <x v="0"/>
    <s v="19"/>
    <s v="152"/>
    <s v="480"/>
    <s v=""/>
    <s v="5200_100"/>
    <s v="Other Personal Services Commissioned Wages"/>
    <n v="0"/>
    <n v="0"/>
    <n v="0"/>
    <n v="0"/>
    <n v="0"/>
    <n v="0"/>
    <n v="0"/>
    <x v="27"/>
  </r>
  <r>
    <x v="0"/>
    <s v="-"/>
    <x v="27"/>
    <x v="0"/>
    <s v="19"/>
    <s v="152"/>
    <s v="480"/>
    <s v=""/>
    <s v="5200_105"/>
    <s v="Other Personal Services Special Duty"/>
    <n v="21500"/>
    <n v="0"/>
    <n v="21500"/>
    <n v="0"/>
    <n v="0"/>
    <n v="21500"/>
    <n v="0"/>
    <x v="27"/>
  </r>
  <r>
    <x v="0"/>
    <s v="-"/>
    <x v="27"/>
    <x v="0"/>
    <s v="19"/>
    <s v="152"/>
    <s v="480"/>
    <s v=""/>
    <s v="5200_110"/>
    <s v="Other Personal Services On-Call"/>
    <n v="0"/>
    <n v="0"/>
    <n v="0"/>
    <n v="0"/>
    <n v="4650"/>
    <n v="-4650"/>
    <n v="4140"/>
    <x v="27"/>
  </r>
  <r>
    <x v="0"/>
    <s v="-"/>
    <x v="27"/>
    <x v="0"/>
    <s v="19"/>
    <s v="152"/>
    <s v="480"/>
    <s v=""/>
    <s v="5200_115"/>
    <s v="Other Personal Services Other Compensation"/>
    <n v="6000"/>
    <n v="0"/>
    <n v="6000"/>
    <n v="0"/>
    <n v="6391.02"/>
    <n v="-391.02"/>
    <n v="6391.02"/>
    <x v="27"/>
  </r>
  <r>
    <x v="0"/>
    <s v="-"/>
    <x v="27"/>
    <x v="0"/>
    <s v="19"/>
    <s v="152"/>
    <s v="480"/>
    <s v=""/>
    <s v="5200_120"/>
    <s v="Other Personal Services Shift Differential"/>
    <n v="500"/>
    <n v="0"/>
    <n v="500"/>
    <n v="0"/>
    <n v="102.28"/>
    <n v="397.72"/>
    <n v="102.28"/>
    <x v="27"/>
  </r>
  <r>
    <x v="0"/>
    <s v="-"/>
    <x v="27"/>
    <x v="0"/>
    <s v="19"/>
    <s v="152"/>
    <s v="480"/>
    <s v=""/>
    <s v="5400_100"/>
    <s v="Employee Benefits FICA"/>
    <n v="33300"/>
    <n v="0"/>
    <n v="33300"/>
    <n v="0"/>
    <n v="8058.53"/>
    <n v="25241.47"/>
    <n v="7698.61"/>
    <x v="27"/>
  </r>
  <r>
    <x v="0"/>
    <s v="-"/>
    <x v="27"/>
    <x v="0"/>
    <s v="19"/>
    <s v="152"/>
    <s v="480"/>
    <s v=""/>
    <s v="5400_115"/>
    <s v="Employee Benefits Retirement B"/>
    <n v="15812"/>
    <n v="0"/>
    <n v="15812"/>
    <n v="0"/>
    <n v="6377.59"/>
    <n v="9434.41"/>
    <n v="6347.97"/>
    <x v="27"/>
  </r>
  <r>
    <x v="0"/>
    <s v="-"/>
    <x v="27"/>
    <x v="0"/>
    <s v="19"/>
    <s v="152"/>
    <s v="480"/>
    <s v=""/>
    <s v="5400_130"/>
    <s v="Employee Benefits Dental Insurance"/>
    <n v="183"/>
    <n v="0"/>
    <n v="183"/>
    <n v="0"/>
    <n v="582.80999999999995"/>
    <n v="-399.81"/>
    <n v="542.33000000000004"/>
    <x v="27"/>
  </r>
  <r>
    <x v="0"/>
    <s v="-"/>
    <x v="27"/>
    <x v="0"/>
    <s v="19"/>
    <s v="152"/>
    <s v="480"/>
    <s v=""/>
    <s v="5400_135"/>
    <s v="Employee Benefits Life Insurance"/>
    <n v="0"/>
    <n v="0"/>
    <n v="0"/>
    <n v="0"/>
    <n v="492.17"/>
    <n v="-492.17"/>
    <n v="463.22"/>
    <x v="27"/>
  </r>
  <r>
    <x v="0"/>
    <s v="-"/>
    <x v="27"/>
    <x v="0"/>
    <s v="19"/>
    <s v="152"/>
    <s v="480"/>
    <s v=""/>
    <s v="6208"/>
    <s v="Special Supplies"/>
    <n v="2000"/>
    <n v="0"/>
    <n v="2000"/>
    <n v="232.5"/>
    <n v="773.49"/>
    <n v="994.01"/>
    <n v="718.49"/>
    <x v="27"/>
  </r>
  <r>
    <x v="0"/>
    <s v="-"/>
    <x v="27"/>
    <x v="0"/>
    <s v="19"/>
    <s v="152"/>
    <s v="480"/>
    <s v=""/>
    <s v="6210"/>
    <s v="Small Tools and Equipment"/>
    <n v="500"/>
    <n v="0"/>
    <n v="500"/>
    <n v="62.9"/>
    <n v="396.9"/>
    <n v="40.200000000000003"/>
    <n v="396.9"/>
    <x v="27"/>
  </r>
  <r>
    <x v="0"/>
    <s v="-"/>
    <x v="27"/>
    <x v="0"/>
    <s v="19"/>
    <s v="152"/>
    <s v="480"/>
    <s v=""/>
    <s v="6212"/>
    <s v="Fuel"/>
    <n v="55200"/>
    <n v="0"/>
    <n v="55200"/>
    <n v="0"/>
    <n v="7142.65"/>
    <n v="48057.35"/>
    <n v="0"/>
    <x v="27"/>
  </r>
  <r>
    <x v="0"/>
    <s v="-"/>
    <x v="27"/>
    <x v="0"/>
    <s v="19"/>
    <s v="152"/>
    <s v="480"/>
    <s v=""/>
    <s v="6300_140"/>
    <s v="Repair &amp; Maintenance Salt"/>
    <n v="195000"/>
    <n v="38200"/>
    <n v="233200"/>
    <n v="77260.800000000003"/>
    <n v="74069.14"/>
    <n v="81870.06"/>
    <n v="56813.67"/>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246.43"/>
    <n v="253.57"/>
    <n v="40.840000000000003"/>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49102.74"/>
    <n v="186765.26"/>
    <n v="0"/>
    <x v="27"/>
  </r>
  <r>
    <x v="0"/>
    <s v="-"/>
    <x v="27"/>
    <x v="0"/>
    <s v="19"/>
    <s v="152"/>
    <s v="480"/>
    <s v=""/>
    <s v="8070"/>
    <s v="Dpw Adm Cost Allocation"/>
    <n v="27506"/>
    <n v="0"/>
    <n v="27506"/>
    <n v="0"/>
    <n v="13626.24"/>
    <n v="13879.76"/>
    <n v="2271.04"/>
    <x v="27"/>
  </r>
  <r>
    <x v="0"/>
    <s v="-"/>
    <x v="27"/>
    <x v="0"/>
    <s v="19"/>
    <s v="152"/>
    <s v="480"/>
    <s v=""/>
    <s v="8105"/>
    <s v="Labor Force Work"/>
    <n v="0"/>
    <n v="0"/>
    <n v="0"/>
    <n v="0"/>
    <n v="0"/>
    <n v="0"/>
    <n v="0"/>
    <x v="27"/>
  </r>
  <r>
    <x v="0"/>
    <s v="-"/>
    <x v="28"/>
    <x v="0"/>
    <s v="19"/>
    <s v="152"/>
    <s v="481"/>
    <s v=""/>
    <s v="5000_100"/>
    <s v="Salaries and Wages Regular, Full Time"/>
    <n v="444091"/>
    <n v="0"/>
    <n v="444091"/>
    <n v="0"/>
    <n v="317403.51"/>
    <n v="126687.49"/>
    <n v="36535.22"/>
    <x v="28"/>
  </r>
  <r>
    <x v="0"/>
    <s v="-"/>
    <x v="28"/>
    <x v="0"/>
    <s v="19"/>
    <s v="152"/>
    <s v="481"/>
    <s v=""/>
    <s v="5000_110"/>
    <s v="Salaries and Wages Regular Part Time"/>
    <n v="0"/>
    <n v="0"/>
    <n v="0"/>
    <n v="0"/>
    <n v="0"/>
    <n v="0"/>
    <n v="0"/>
    <x v="28"/>
  </r>
  <r>
    <x v="0"/>
    <s v="-"/>
    <x v="28"/>
    <x v="0"/>
    <s v="19"/>
    <s v="152"/>
    <s v="481"/>
    <s v=""/>
    <s v="5000_115"/>
    <s v="Salaries and Wages Seasonal/Temporary"/>
    <n v="8000"/>
    <n v="0"/>
    <n v="8000"/>
    <n v="0"/>
    <n v="35582.5"/>
    <n v="-27582.5"/>
    <n v="2012.75"/>
    <x v="28"/>
  </r>
  <r>
    <x v="0"/>
    <s v="-"/>
    <x v="28"/>
    <x v="0"/>
    <s v="19"/>
    <s v="152"/>
    <s v="481"/>
    <s v=""/>
    <s v="5100"/>
    <s v="Overtime"/>
    <n v="95000"/>
    <n v="0"/>
    <n v="95000"/>
    <n v="0"/>
    <n v="56221.81"/>
    <n v="38778.19"/>
    <n v="11283.33"/>
    <x v="28"/>
  </r>
  <r>
    <x v="0"/>
    <s v="-"/>
    <x v="28"/>
    <x v="0"/>
    <s v="19"/>
    <s v="152"/>
    <s v="481"/>
    <s v=""/>
    <s v="5200_100"/>
    <s v="Other Personal Services Commissioned Wages"/>
    <n v="0"/>
    <n v="0"/>
    <n v="0"/>
    <n v="0"/>
    <n v="0"/>
    <n v="0"/>
    <n v="0"/>
    <x v="28"/>
  </r>
  <r>
    <x v="0"/>
    <s v="-"/>
    <x v="28"/>
    <x v="0"/>
    <s v="19"/>
    <s v="152"/>
    <s v="481"/>
    <s v=""/>
    <s v="5200_105"/>
    <s v="Other Personal Services Special Duty"/>
    <n v="16600"/>
    <n v="0"/>
    <n v="16600"/>
    <n v="0"/>
    <n v="0"/>
    <n v="16600"/>
    <n v="0"/>
    <x v="28"/>
  </r>
  <r>
    <x v="0"/>
    <s v="-"/>
    <x v="28"/>
    <x v="0"/>
    <s v="19"/>
    <s v="152"/>
    <s v="481"/>
    <s v=""/>
    <s v="5200_110"/>
    <s v="Other Personal Services On-Call"/>
    <n v="0"/>
    <n v="0"/>
    <n v="0"/>
    <n v="0"/>
    <n v="12960"/>
    <n v="-12960"/>
    <n v="7290"/>
    <x v="28"/>
  </r>
  <r>
    <x v="0"/>
    <s v="-"/>
    <x v="28"/>
    <x v="0"/>
    <s v="19"/>
    <s v="152"/>
    <s v="481"/>
    <s v=""/>
    <s v="5200_115"/>
    <s v="Other Personal Services Other Compensation"/>
    <n v="7310"/>
    <n v="0"/>
    <n v="7310"/>
    <n v="0"/>
    <n v="7595.9"/>
    <n v="-285.89999999999998"/>
    <n v="976.86"/>
    <x v="28"/>
  </r>
  <r>
    <x v="0"/>
    <s v="-"/>
    <x v="28"/>
    <x v="0"/>
    <s v="19"/>
    <s v="152"/>
    <s v="481"/>
    <s v=""/>
    <s v="5200_120"/>
    <s v="Other Personal Services Shift Differential"/>
    <n v="2030"/>
    <n v="0"/>
    <n v="2030"/>
    <n v="0"/>
    <n v="673.4"/>
    <n v="1356.6"/>
    <n v="57.44"/>
    <x v="28"/>
  </r>
  <r>
    <x v="0"/>
    <s v="-"/>
    <x v="28"/>
    <x v="0"/>
    <s v="19"/>
    <s v="152"/>
    <s v="481"/>
    <s v=""/>
    <s v="5200_130"/>
    <s v="Other Personal Services Allowance Taxable"/>
    <n v="0"/>
    <n v="0"/>
    <n v="0"/>
    <n v="0"/>
    <n v="2542.0700000000002"/>
    <n v="-2542.0700000000002"/>
    <n v="0"/>
    <x v="28"/>
  </r>
  <r>
    <x v="0"/>
    <s v="-"/>
    <x v="28"/>
    <x v="0"/>
    <s v="19"/>
    <s v="152"/>
    <s v="481"/>
    <s v=""/>
    <s v="5400_100"/>
    <s v="Employee Benefits FICA"/>
    <n v="43837"/>
    <n v="0"/>
    <n v="43837"/>
    <n v="0"/>
    <n v="33781.64"/>
    <n v="10055.36"/>
    <n v="4376.08"/>
    <x v="28"/>
  </r>
  <r>
    <x v="0"/>
    <s v="-"/>
    <x v="28"/>
    <x v="0"/>
    <s v="19"/>
    <s v="152"/>
    <s v="481"/>
    <s v=""/>
    <s v="5400_115"/>
    <s v="Employee Benefits Retirement B"/>
    <n v="25979"/>
    <n v="0"/>
    <n v="25979"/>
    <n v="0"/>
    <n v="46676.62"/>
    <n v="-20697.62"/>
    <n v="5434.95"/>
    <x v="28"/>
  </r>
  <r>
    <x v="0"/>
    <s v="-"/>
    <x v="28"/>
    <x v="0"/>
    <s v="19"/>
    <s v="152"/>
    <s v="481"/>
    <s v=""/>
    <s v="5400_120"/>
    <s v="Employee Benefits Workers Compensation"/>
    <n v="17300"/>
    <n v="0"/>
    <n v="17300"/>
    <n v="0"/>
    <n v="0"/>
    <n v="17300"/>
    <n v="0"/>
    <x v="28"/>
  </r>
  <r>
    <x v="0"/>
    <s v="-"/>
    <x v="28"/>
    <x v="0"/>
    <s v="19"/>
    <s v="152"/>
    <s v="481"/>
    <s v=""/>
    <s v="5400_130"/>
    <s v="Employee Benefits Dental Insurance"/>
    <n v="12863"/>
    <n v="0"/>
    <n v="12863"/>
    <n v="0"/>
    <n v="4676.0600000000004"/>
    <n v="8186.94"/>
    <n v="428.51"/>
    <x v="28"/>
  </r>
  <r>
    <x v="0"/>
    <s v="-"/>
    <x v="28"/>
    <x v="0"/>
    <s v="19"/>
    <s v="152"/>
    <s v="481"/>
    <s v=""/>
    <s v="5400_135"/>
    <s v="Employee Benefits Life Insurance"/>
    <n v="0"/>
    <n v="0"/>
    <n v="0"/>
    <n v="0"/>
    <n v="3192.11"/>
    <n v="-3192.11"/>
    <n v="440.69"/>
    <x v="28"/>
  </r>
  <r>
    <x v="0"/>
    <s v="-"/>
    <x v="28"/>
    <x v="0"/>
    <s v="19"/>
    <s v="152"/>
    <s v="481"/>
    <s v=""/>
    <s v="5400_145"/>
    <s v="Employee Benefits Employee Parking"/>
    <n v="0"/>
    <n v="0"/>
    <n v="0"/>
    <n v="0"/>
    <n v="12"/>
    <n v="-12"/>
    <n v="0"/>
    <x v="28"/>
  </r>
  <r>
    <x v="0"/>
    <s v="-"/>
    <x v="28"/>
    <x v="0"/>
    <s v="19"/>
    <s v="152"/>
    <s v="481"/>
    <s v=""/>
    <s v="6000"/>
    <s v="Office Supplies"/>
    <n v="500"/>
    <n v="0"/>
    <n v="500"/>
    <n v="16.989999999999998"/>
    <n v="0"/>
    <n v="483.01"/>
    <n v="0"/>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226.22"/>
    <n v="10499.68"/>
    <n v="20274.099999999999"/>
    <n v="1243.17"/>
    <x v="28"/>
  </r>
  <r>
    <x v="0"/>
    <s v="-"/>
    <x v="28"/>
    <x v="0"/>
    <s v="19"/>
    <s v="152"/>
    <s v="481"/>
    <s v=""/>
    <s v="6210"/>
    <s v="Small Tools and Equipment"/>
    <n v="15000"/>
    <n v="0"/>
    <n v="15000"/>
    <n v="279.99"/>
    <n v="3562.79"/>
    <n v="11157.22"/>
    <n v="235.74"/>
    <x v="28"/>
  </r>
  <r>
    <x v="0"/>
    <s v="-"/>
    <x v="28"/>
    <x v="0"/>
    <s v="19"/>
    <s v="152"/>
    <s v="481"/>
    <s v=""/>
    <s v="6212"/>
    <s v="Fuel"/>
    <n v="27600"/>
    <n v="0"/>
    <n v="27600"/>
    <n v="0"/>
    <n v="18802.330000000002"/>
    <n v="8797.67"/>
    <n v="8639.5300000000007"/>
    <x v="28"/>
  </r>
  <r>
    <x v="0"/>
    <s v="-"/>
    <x v="28"/>
    <x v="0"/>
    <s v="19"/>
    <s v="152"/>
    <s v="481"/>
    <s v=""/>
    <s v="6212_115"/>
    <s v="Fuel Propane"/>
    <n v="3500"/>
    <n v="0"/>
    <n v="3500"/>
    <n v="13.09"/>
    <n v="785.06"/>
    <n v="2701.85"/>
    <n v="0"/>
    <x v="28"/>
  </r>
  <r>
    <x v="0"/>
    <s v="-"/>
    <x v="28"/>
    <x v="0"/>
    <s v="19"/>
    <s v="152"/>
    <s v="481"/>
    <s v=""/>
    <s v="6214"/>
    <s v="Clothing And Uniforms"/>
    <n v="8785"/>
    <n v="0"/>
    <n v="8785"/>
    <n v="0"/>
    <n v="5095.93"/>
    <n v="3689.07"/>
    <n v="0"/>
    <x v="28"/>
  </r>
  <r>
    <x v="0"/>
    <s v="-"/>
    <x v="28"/>
    <x v="0"/>
    <s v="19"/>
    <s v="152"/>
    <s v="481"/>
    <s v=""/>
    <s v="6300_100"/>
    <s v="Repair &amp; Maintenance Equipment  Parts"/>
    <n v="5000"/>
    <n v="0"/>
    <n v="5000"/>
    <n v="0"/>
    <n v="1351.39"/>
    <n v="3648.61"/>
    <n v="106.59"/>
    <x v="28"/>
  </r>
  <r>
    <x v="0"/>
    <s v="-"/>
    <x v="28"/>
    <x v="0"/>
    <s v="19"/>
    <s v="152"/>
    <s v="481"/>
    <s v=""/>
    <s v="6300_125"/>
    <s v="Repair &amp; Maintenance Gravel"/>
    <n v="35000"/>
    <n v="0"/>
    <n v="35000"/>
    <n v="0"/>
    <n v="15918.47"/>
    <n v="19081.53"/>
    <n v="6681.11"/>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2223.21"/>
    <n v="34817.25"/>
    <n v="37959.54"/>
    <n v="4000.79"/>
    <x v="28"/>
  </r>
  <r>
    <x v="0"/>
    <s v="-"/>
    <x v="28"/>
    <x v="0"/>
    <s v="19"/>
    <s v="152"/>
    <s v="481"/>
    <s v=""/>
    <s v="6300_182"/>
    <s v="Repair &amp; Maintenance Drainage and Catch Basins"/>
    <n v="23500"/>
    <n v="0"/>
    <n v="23500"/>
    <n v="0"/>
    <n v="14805.33"/>
    <n v="8694.67"/>
    <n v="0"/>
    <x v="28"/>
  </r>
  <r>
    <x v="0"/>
    <s v="-"/>
    <x v="28"/>
    <x v="0"/>
    <s v="19"/>
    <s v="152"/>
    <s v="481"/>
    <s v=""/>
    <s v="6350"/>
    <s v="Legal Notice &amp; Advertising"/>
    <n v="500"/>
    <n v="0"/>
    <n v="500"/>
    <n v="0"/>
    <n v="300"/>
    <n v="200"/>
    <n v="0"/>
    <x v="28"/>
  </r>
  <r>
    <x v="0"/>
    <s v="-"/>
    <x v="28"/>
    <x v="0"/>
    <s v="19"/>
    <s v="152"/>
    <s v="481"/>
    <s v=""/>
    <s v="6400_120"/>
    <s v="Utilities Rubbish Removal"/>
    <n v="23500"/>
    <n v="0"/>
    <n v="23500"/>
    <n v="12446.63"/>
    <n v="9543.84"/>
    <n v="1509.53"/>
    <n v="2187.2600000000002"/>
    <x v="28"/>
  </r>
  <r>
    <x v="0"/>
    <s v="-"/>
    <x v="28"/>
    <x v="0"/>
    <s v="19"/>
    <s v="152"/>
    <s v="481"/>
    <s v=""/>
    <s v="6400_125"/>
    <s v="Utilities Telecommunications"/>
    <n v="7600"/>
    <n v="0"/>
    <n v="7600"/>
    <n v="432.87"/>
    <n v="2127.1799999999998"/>
    <n v="5039.95"/>
    <n v="333.43"/>
    <x v="28"/>
  </r>
  <r>
    <x v="0"/>
    <s v="-"/>
    <x v="28"/>
    <x v="0"/>
    <s v="19"/>
    <s v="152"/>
    <s v="481"/>
    <s v=""/>
    <s v="6400_127"/>
    <s v="Utilities Cellular Communications"/>
    <n v="18000"/>
    <n v="-10000"/>
    <n v="8000"/>
    <n v="0"/>
    <n v="3514.18"/>
    <n v="4485.82"/>
    <n v="1225.58"/>
    <x v="28"/>
  </r>
  <r>
    <x v="0"/>
    <s v="-"/>
    <x v="28"/>
    <x v="0"/>
    <s v="19"/>
    <s v="152"/>
    <s v="481"/>
    <s v=""/>
    <s v="6500_118"/>
    <s v="Professional and Consultant Services Contractual Services"/>
    <n v="55000"/>
    <n v="-10000"/>
    <n v="45000"/>
    <n v="28"/>
    <n v="15262.7"/>
    <n v="29709.3"/>
    <n v="280.41000000000003"/>
    <x v="28"/>
  </r>
  <r>
    <x v="0"/>
    <s v="-"/>
    <x v="28"/>
    <x v="0"/>
    <s v="19"/>
    <s v="152"/>
    <s v="481"/>
    <s v=""/>
    <s v="6500_142"/>
    <s v="Professional and Consultant Services Marketing and Promotion"/>
    <n v="500"/>
    <n v="0"/>
    <n v="500"/>
    <n v="0"/>
    <n v="0"/>
    <n v="50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1000"/>
    <n v="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0"/>
    <n v="16921.21"/>
    <n v="13078.79"/>
    <n v="308"/>
    <x v="28"/>
  </r>
  <r>
    <x v="0"/>
    <s v="-"/>
    <x v="28"/>
    <x v="0"/>
    <s v="19"/>
    <s v="152"/>
    <s v="481"/>
    <s v=""/>
    <s v="8005"/>
    <s v="Vehicle/Equipment Repairs"/>
    <n v="129915"/>
    <n v="0"/>
    <n v="129915"/>
    <n v="0"/>
    <n v="92255.33"/>
    <n v="37659.67"/>
    <n v="37602.550000000003"/>
    <x v="28"/>
  </r>
  <r>
    <x v="0"/>
    <s v="-"/>
    <x v="28"/>
    <x v="0"/>
    <s v="19"/>
    <s v="152"/>
    <s v="481"/>
    <s v=""/>
    <s v="8070"/>
    <s v="Dpw Adm Cost Allocation"/>
    <n v="13752"/>
    <n v="0"/>
    <n v="13752"/>
    <n v="0"/>
    <n v="13626.24"/>
    <n v="125.76"/>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242.33"/>
    <n v="81157.67"/>
    <n v="0"/>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s Commissioned Wages"/>
    <n v="0"/>
    <n v="0"/>
    <n v="0"/>
    <n v="0"/>
    <n v="0"/>
    <n v="0"/>
    <n v="0"/>
    <x v="29"/>
  </r>
  <r>
    <x v="0"/>
    <s v="-"/>
    <x v="29"/>
    <x v="0"/>
    <s v="19"/>
    <s v="152"/>
    <s v="482"/>
    <s v=""/>
    <s v="5200_105"/>
    <s v="Other Personal Services Special Duty"/>
    <n v="2300"/>
    <n v="0"/>
    <n v="2300"/>
    <n v="0"/>
    <n v="0"/>
    <n v="2300"/>
    <n v="0"/>
    <x v="29"/>
  </r>
  <r>
    <x v="0"/>
    <s v="-"/>
    <x v="29"/>
    <x v="0"/>
    <s v="19"/>
    <s v="152"/>
    <s v="482"/>
    <s v=""/>
    <s v="5200_110"/>
    <s v="Other Personal Services On-Call"/>
    <n v="0"/>
    <n v="0"/>
    <n v="0"/>
    <n v="0"/>
    <n v="0"/>
    <n v="0"/>
    <n v="0"/>
    <x v="29"/>
  </r>
  <r>
    <x v="0"/>
    <s v="-"/>
    <x v="29"/>
    <x v="0"/>
    <s v="19"/>
    <s v="152"/>
    <s v="482"/>
    <s v=""/>
    <s v="5200_115"/>
    <s v="Other Personal Services Other Compensation"/>
    <n v="0"/>
    <n v="0"/>
    <n v="0"/>
    <n v="0"/>
    <n v="163.04"/>
    <n v="-163.04"/>
    <n v="0"/>
    <x v="29"/>
  </r>
  <r>
    <x v="0"/>
    <s v="-"/>
    <x v="29"/>
    <x v="0"/>
    <s v="19"/>
    <s v="152"/>
    <s v="482"/>
    <s v=""/>
    <s v="5200_120"/>
    <s v="Other Personal Services Shift Differential"/>
    <n v="0"/>
    <n v="0"/>
    <n v="0"/>
    <n v="0"/>
    <n v="23.2"/>
    <n v="-23.2"/>
    <n v="0"/>
    <x v="29"/>
  </r>
  <r>
    <x v="0"/>
    <s v="-"/>
    <x v="29"/>
    <x v="0"/>
    <s v="19"/>
    <s v="152"/>
    <s v="482"/>
    <s v=""/>
    <s v="5400_100"/>
    <s v="Employee Benefits FICA"/>
    <n v="11287"/>
    <n v="0"/>
    <n v="11287"/>
    <n v="0"/>
    <n v="2916.65"/>
    <n v="8370.35"/>
    <n v="0"/>
    <x v="29"/>
  </r>
  <r>
    <x v="0"/>
    <s v="-"/>
    <x v="29"/>
    <x v="0"/>
    <s v="19"/>
    <s v="152"/>
    <s v="482"/>
    <s v=""/>
    <s v="5400_115"/>
    <s v="Employee Benefits Retirement B"/>
    <n v="6575"/>
    <n v="0"/>
    <n v="6575"/>
    <n v="0"/>
    <n v="4456.53"/>
    <n v="2118.4699999999998"/>
    <n v="0"/>
    <x v="29"/>
  </r>
  <r>
    <x v="0"/>
    <s v="-"/>
    <x v="29"/>
    <x v="0"/>
    <s v="19"/>
    <s v="152"/>
    <s v="482"/>
    <s v=""/>
    <s v="5400_130"/>
    <s v="Employee Benefits Dental Insurance"/>
    <n v="0"/>
    <n v="0"/>
    <n v="0"/>
    <n v="0"/>
    <n v="473.59"/>
    <n v="-473.59"/>
    <n v="0"/>
    <x v="29"/>
  </r>
  <r>
    <x v="0"/>
    <s v="-"/>
    <x v="29"/>
    <x v="0"/>
    <s v="19"/>
    <s v="152"/>
    <s v="482"/>
    <s v=""/>
    <s v="5400_135"/>
    <s v="Employee Benefits Life Insurance"/>
    <n v="0"/>
    <n v="0"/>
    <n v="0"/>
    <n v="0"/>
    <n v="265.27999999999997"/>
    <n v="-265.27999999999997"/>
    <n v="0"/>
    <x v="29"/>
  </r>
  <r>
    <x v="0"/>
    <s v="-"/>
    <x v="29"/>
    <x v="0"/>
    <s v="19"/>
    <s v="152"/>
    <s v="482"/>
    <s v=""/>
    <s v="6210"/>
    <s v="Small Tools and Equipment"/>
    <n v="1500"/>
    <n v="0"/>
    <n v="1500"/>
    <n v="0"/>
    <n v="51.8"/>
    <n v="1448.2"/>
    <n v="0"/>
    <x v="29"/>
  </r>
  <r>
    <x v="0"/>
    <s v="-"/>
    <x v="29"/>
    <x v="0"/>
    <s v="19"/>
    <s v="152"/>
    <s v="482"/>
    <s v=""/>
    <s v="6212"/>
    <s v="Fuel"/>
    <n v="25042"/>
    <n v="0"/>
    <n v="25042"/>
    <n v="0"/>
    <n v="18802.330000000002"/>
    <n v="6239.67"/>
    <n v="8639.5300000000007"/>
    <x v="29"/>
  </r>
  <r>
    <x v="0"/>
    <s v="-"/>
    <x v="29"/>
    <x v="0"/>
    <s v="19"/>
    <s v="152"/>
    <s v="482"/>
    <s v=""/>
    <s v="6276"/>
    <s v="Field Supplies&amp;Materials"/>
    <n v="3800"/>
    <n v="0"/>
    <n v="3800"/>
    <n v="0"/>
    <n v="1326.94"/>
    <n v="2473.06"/>
    <n v="0"/>
    <x v="29"/>
  </r>
  <r>
    <x v="0"/>
    <s v="-"/>
    <x v="29"/>
    <x v="0"/>
    <s v="19"/>
    <s v="152"/>
    <s v="482"/>
    <s v=""/>
    <s v="6300_145"/>
    <s v="Repair &amp; Maintenance Concrete"/>
    <n v="135650"/>
    <n v="0"/>
    <n v="135650"/>
    <n v="25680.82"/>
    <n v="59211.21"/>
    <n v="50757.97"/>
    <n v="25598.94"/>
    <x v="29"/>
  </r>
  <r>
    <x v="0"/>
    <s v="-"/>
    <x v="29"/>
    <x v="0"/>
    <s v="19"/>
    <s v="152"/>
    <s v="482"/>
    <s v=""/>
    <s v="6300_175"/>
    <s v="Repair &amp; Maintenance Landscape materials"/>
    <n v="10000"/>
    <n v="0"/>
    <n v="10000"/>
    <n v="630"/>
    <n v="1374.5"/>
    <n v="7995.5"/>
    <n v="225"/>
    <x v="29"/>
  </r>
  <r>
    <x v="0"/>
    <s v="-"/>
    <x v="29"/>
    <x v="0"/>
    <s v="19"/>
    <s v="152"/>
    <s v="482"/>
    <s v=""/>
    <s v="6700_105"/>
    <s v="Travel &amp; Training Special Training"/>
    <n v="500"/>
    <n v="0"/>
    <n v="500"/>
    <n v="0"/>
    <n v="0"/>
    <n v="500"/>
    <n v="0"/>
    <x v="29"/>
  </r>
  <r>
    <x v="0"/>
    <s v="-"/>
    <x v="29"/>
    <x v="0"/>
    <s v="19"/>
    <s v="152"/>
    <s v="482"/>
    <s v=""/>
    <s v="8005"/>
    <s v="Vehicle/Equipment Repairs"/>
    <n v="49217"/>
    <n v="0"/>
    <n v="49217"/>
    <n v="0"/>
    <n v="92255.33"/>
    <n v="-43038.33"/>
    <n v="37602.550000000003"/>
    <x v="29"/>
  </r>
  <r>
    <x v="0"/>
    <s v="-"/>
    <x v="29"/>
    <x v="0"/>
    <s v="19"/>
    <s v="152"/>
    <s v="482"/>
    <s v=""/>
    <s v="8070"/>
    <s v="Dpw Adm Cost Allocation"/>
    <n v="13752"/>
    <n v="0"/>
    <n v="13752"/>
    <n v="0"/>
    <n v="0"/>
    <n v="13752"/>
    <n v="0"/>
    <x v="29"/>
  </r>
  <r>
    <x v="0"/>
    <s v="-"/>
    <x v="30"/>
    <x v="0"/>
    <s v="19"/>
    <s v="153"/>
    <s v=""/>
    <s v=""/>
    <s v="5000_100"/>
    <s v="Salaries and Wages Regular, Full Time"/>
    <n v="117611"/>
    <n v="0"/>
    <n v="117611"/>
    <n v="0"/>
    <n v="57412.25"/>
    <n v="60198.75"/>
    <n v="11029.17"/>
    <x v="30"/>
  </r>
  <r>
    <x v="0"/>
    <s v="-"/>
    <x v="30"/>
    <x v="0"/>
    <s v="19"/>
    <s v="153"/>
    <s v=""/>
    <s v=""/>
    <s v="5000_110"/>
    <s v="Salaries and Wages Regular Part Time"/>
    <n v="0"/>
    <n v="0"/>
    <n v="0"/>
    <n v="0"/>
    <n v="0"/>
    <n v="0"/>
    <n v="0"/>
    <x v="30"/>
  </r>
  <r>
    <x v="0"/>
    <s v="-"/>
    <x v="30"/>
    <x v="0"/>
    <s v="19"/>
    <s v="153"/>
    <s v=""/>
    <s v=""/>
    <s v="5000_115"/>
    <s v="Salaries and Wages Seasonal/Temporary"/>
    <n v="0"/>
    <n v="0"/>
    <n v="0"/>
    <n v="0"/>
    <n v="432"/>
    <n v="-432"/>
    <n v="0"/>
    <x v="30"/>
  </r>
  <r>
    <x v="0"/>
    <s v="-"/>
    <x v="30"/>
    <x v="0"/>
    <s v="19"/>
    <s v="153"/>
    <s v=""/>
    <s v=""/>
    <s v="5100"/>
    <s v="Overtime"/>
    <n v="8500"/>
    <n v="0"/>
    <n v="8500"/>
    <n v="0"/>
    <n v="6082.86"/>
    <n v="2417.14"/>
    <n v="1414.4"/>
    <x v="30"/>
  </r>
  <r>
    <x v="0"/>
    <s v="-"/>
    <x v="30"/>
    <x v="0"/>
    <s v="19"/>
    <s v="153"/>
    <s v=""/>
    <s v=""/>
    <s v="5200_100"/>
    <s v="Other Personal Services Commissioned Wages"/>
    <n v="0"/>
    <n v="0"/>
    <n v="0"/>
    <n v="0"/>
    <n v="0"/>
    <n v="0"/>
    <n v="0"/>
    <x v="30"/>
  </r>
  <r>
    <x v="0"/>
    <s v="-"/>
    <x v="30"/>
    <x v="0"/>
    <s v="19"/>
    <s v="153"/>
    <s v=""/>
    <s v=""/>
    <s v="5200_105"/>
    <s v="Other Personal Services Special Duty"/>
    <n v="9200"/>
    <n v="0"/>
    <n v="9200"/>
    <n v="0"/>
    <n v="0"/>
    <n v="9200"/>
    <n v="0"/>
    <x v="30"/>
  </r>
  <r>
    <x v="0"/>
    <s v="-"/>
    <x v="30"/>
    <x v="0"/>
    <s v="19"/>
    <s v="153"/>
    <s v=""/>
    <s v=""/>
    <s v="5200_110"/>
    <s v="Other Personal Services On-Call"/>
    <n v="0"/>
    <n v="0"/>
    <n v="0"/>
    <n v="0"/>
    <n v="30"/>
    <n v="-30"/>
    <n v="30"/>
    <x v="30"/>
  </r>
  <r>
    <x v="0"/>
    <s v="-"/>
    <x v="30"/>
    <x v="0"/>
    <s v="19"/>
    <s v="153"/>
    <s v=""/>
    <s v=""/>
    <s v="5200_115"/>
    <s v="Other Personal Services Other Compensation"/>
    <n v="6100"/>
    <n v="0"/>
    <n v="6100"/>
    <n v="0"/>
    <n v="3914.82"/>
    <n v="2185.1799999999998"/>
    <n v="349.82"/>
    <x v="30"/>
  </r>
  <r>
    <x v="0"/>
    <s v="-"/>
    <x v="30"/>
    <x v="0"/>
    <s v="19"/>
    <s v="153"/>
    <s v=""/>
    <s v=""/>
    <s v="5200_125"/>
    <s v="Other Personal Services Taxable Reimbursements"/>
    <n v="0"/>
    <n v="0"/>
    <n v="0"/>
    <n v="0"/>
    <n v="0"/>
    <n v="0"/>
    <n v="0"/>
    <x v="30"/>
  </r>
  <r>
    <x v="0"/>
    <s v="-"/>
    <x v="30"/>
    <x v="0"/>
    <s v="19"/>
    <s v="153"/>
    <s v=""/>
    <s v=""/>
    <s v="5200_130"/>
    <s v="Other Personal Services Allowance Taxable"/>
    <n v="0"/>
    <n v="0"/>
    <n v="0"/>
    <n v="0"/>
    <n v="2026.91"/>
    <n v="-2026.91"/>
    <n v="521.15"/>
    <x v="30"/>
  </r>
  <r>
    <x v="0"/>
    <s v="-"/>
    <x v="30"/>
    <x v="0"/>
    <s v="19"/>
    <s v="153"/>
    <s v=""/>
    <s v=""/>
    <s v="5400_100"/>
    <s v="Employee Benefits FICA"/>
    <n v="10818"/>
    <n v="0"/>
    <n v="10818"/>
    <n v="0"/>
    <n v="5436.19"/>
    <n v="5381.81"/>
    <n v="1000.38"/>
    <x v="30"/>
  </r>
  <r>
    <x v="0"/>
    <s v="-"/>
    <x v="30"/>
    <x v="0"/>
    <s v="19"/>
    <s v="153"/>
    <s v=""/>
    <s v=""/>
    <s v="5400_115"/>
    <s v="Employee Benefits Retirement B"/>
    <n v="6880"/>
    <n v="0"/>
    <n v="6880"/>
    <n v="0"/>
    <n v="6705.82"/>
    <n v="174.18"/>
    <n v="1179.3900000000001"/>
    <x v="30"/>
  </r>
  <r>
    <x v="0"/>
    <s v="-"/>
    <x v="30"/>
    <x v="0"/>
    <s v="19"/>
    <s v="153"/>
    <s v=""/>
    <s v=""/>
    <s v="5400_120"/>
    <s v="Employee Benefits Workers Compensation"/>
    <n v="4500"/>
    <n v="0"/>
    <n v="4500"/>
    <n v="0"/>
    <n v="2853.48"/>
    <n v="1646.52"/>
    <n v="475.58"/>
    <x v="30"/>
  </r>
  <r>
    <x v="0"/>
    <s v="-"/>
    <x v="30"/>
    <x v="0"/>
    <s v="19"/>
    <s v="153"/>
    <s v=""/>
    <s v=""/>
    <s v="5400_125"/>
    <s v="Employee Benefits Health Insurance"/>
    <n v="7863"/>
    <n v="0"/>
    <n v="7863"/>
    <n v="0"/>
    <n v="0"/>
    <n v="7863"/>
    <n v="0"/>
    <x v="30"/>
  </r>
  <r>
    <x v="0"/>
    <s v="-"/>
    <x v="30"/>
    <x v="0"/>
    <s v="19"/>
    <s v="153"/>
    <s v=""/>
    <s v=""/>
    <s v="5400_130"/>
    <s v="Employee Benefits Dental Insurance"/>
    <n v="2205"/>
    <n v="0"/>
    <n v="2205"/>
    <n v="0"/>
    <n v="861.2"/>
    <n v="1343.8"/>
    <n v="151.38"/>
    <x v="30"/>
  </r>
  <r>
    <x v="0"/>
    <s v="-"/>
    <x v="30"/>
    <x v="0"/>
    <s v="19"/>
    <s v="153"/>
    <s v=""/>
    <s v=""/>
    <s v="5400_135"/>
    <s v="Employee Benefits Life Insurance"/>
    <n v="290"/>
    <n v="0"/>
    <n v="290"/>
    <n v="0"/>
    <n v="591.23"/>
    <n v="-301.23"/>
    <n v="117.88"/>
    <x v="30"/>
  </r>
  <r>
    <x v="0"/>
    <s v="-"/>
    <x v="30"/>
    <x v="0"/>
    <s v="19"/>
    <s v="153"/>
    <s v=""/>
    <s v=""/>
    <s v="5400_145"/>
    <s v="Employee Benefits Employee Parking"/>
    <n v="50"/>
    <n v="0"/>
    <n v="50"/>
    <n v="0"/>
    <n v="0"/>
    <n v="50"/>
    <n v="0"/>
    <x v="30"/>
  </r>
  <r>
    <x v="0"/>
    <s v="-"/>
    <x v="30"/>
    <x v="0"/>
    <s v="19"/>
    <s v="153"/>
    <s v=""/>
    <s v=""/>
    <s v="6202"/>
    <s v="Printing/Copying/Paper Mgt"/>
    <n v="1000"/>
    <n v="0"/>
    <n v="1000"/>
    <n v="0"/>
    <n v="0"/>
    <n v="1000"/>
    <n v="0"/>
    <x v="30"/>
  </r>
  <r>
    <x v="0"/>
    <s v="-"/>
    <x v="30"/>
    <x v="0"/>
    <s v="19"/>
    <s v="153"/>
    <s v=""/>
    <s v=""/>
    <s v="6203"/>
    <s v="Dues/Subscriptions"/>
    <n v="200"/>
    <n v="0"/>
    <n v="200"/>
    <n v="0"/>
    <n v="0"/>
    <n v="200"/>
    <n v="0"/>
    <x v="30"/>
  </r>
  <r>
    <x v="0"/>
    <s v="-"/>
    <x v="30"/>
    <x v="0"/>
    <s v="19"/>
    <s v="153"/>
    <s v=""/>
    <s v=""/>
    <s v="6208"/>
    <s v="Special Supplies"/>
    <n v="500"/>
    <n v="0"/>
    <n v="500"/>
    <n v="0"/>
    <n v="54.12"/>
    <n v="445.88"/>
    <n v="0"/>
    <x v="30"/>
  </r>
  <r>
    <x v="0"/>
    <s v="-"/>
    <x v="30"/>
    <x v="0"/>
    <s v="19"/>
    <s v="153"/>
    <s v=""/>
    <s v=""/>
    <s v="6210"/>
    <s v="Small Tools and Equipment"/>
    <n v="10000"/>
    <n v="0"/>
    <n v="10000"/>
    <n v="0"/>
    <n v="9794.5"/>
    <n v="205.5"/>
    <n v="8514.5"/>
    <x v="30"/>
  </r>
  <r>
    <x v="0"/>
    <s v="-"/>
    <x v="30"/>
    <x v="0"/>
    <s v="19"/>
    <s v="153"/>
    <s v=""/>
    <s v=""/>
    <s v="6212"/>
    <s v="Fuel"/>
    <n v="43205"/>
    <n v="0"/>
    <n v="43205"/>
    <n v="0"/>
    <n v="20873.91"/>
    <n v="22331.09"/>
    <n v="3662.42"/>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235"/>
    <n v="0"/>
    <n v="2265"/>
    <n v="0"/>
    <x v="30"/>
  </r>
  <r>
    <x v="0"/>
    <s v="-"/>
    <x v="30"/>
    <x v="0"/>
    <s v="19"/>
    <s v="153"/>
    <s v=""/>
    <s v=""/>
    <s v="6400_127"/>
    <s v="Utilities Cellular Communications"/>
    <n v="500"/>
    <n v="0"/>
    <n v="500"/>
    <n v="0"/>
    <n v="185.38"/>
    <n v="314.62"/>
    <n v="61.84"/>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28957.77"/>
    <n v="118792.23"/>
    <n v="4107.3100000000004"/>
    <x v="30"/>
  </r>
  <r>
    <x v="0"/>
    <s v="-"/>
    <x v="30"/>
    <x v="0"/>
    <s v="19"/>
    <s v="153"/>
    <s v=""/>
    <s v=""/>
    <s v="7230_105"/>
    <s v="Insurance General"/>
    <n v="6200"/>
    <n v="0"/>
    <n v="6200"/>
    <n v="0"/>
    <n v="4963.5600000000004"/>
    <n v="1236.44"/>
    <n v="827.26"/>
    <x v="30"/>
  </r>
  <r>
    <x v="0"/>
    <s v="-"/>
    <x v="30"/>
    <x v="0"/>
    <s v="19"/>
    <s v="153"/>
    <s v=""/>
    <s v=""/>
    <s v="7230_115"/>
    <s v="Insurance Claims and Expenses"/>
    <n v="1300"/>
    <n v="0"/>
    <n v="1300"/>
    <n v="0"/>
    <n v="500.52"/>
    <n v="799.48"/>
    <n v="83.42"/>
    <x v="30"/>
  </r>
  <r>
    <x v="0"/>
    <s v="-"/>
    <x v="30"/>
    <x v="0"/>
    <s v="19"/>
    <s v="153"/>
    <s v=""/>
    <s v=""/>
    <s v="8005"/>
    <s v="Vehicle/Equipment Repairs"/>
    <n v="45000"/>
    <n v="0"/>
    <n v="45000"/>
    <n v="0"/>
    <n v="21748.84"/>
    <n v="23251.16"/>
    <n v="1053.43"/>
    <x v="30"/>
  </r>
  <r>
    <x v="0"/>
    <s v="-"/>
    <x v="30"/>
    <x v="0"/>
    <s v="19"/>
    <s v="153"/>
    <s v=""/>
    <s v=""/>
    <s v="8015"/>
    <s v="Indirect Fees"/>
    <n v="13000"/>
    <n v="0"/>
    <n v="13000"/>
    <n v="0"/>
    <n v="8508.18"/>
    <n v="4491.82"/>
    <n v="1418.03"/>
    <x v="30"/>
  </r>
  <r>
    <x v="0"/>
    <s v="-"/>
    <x v="30"/>
    <x v="0"/>
    <s v="19"/>
    <s v="153"/>
    <s v=""/>
    <s v=""/>
    <s v="8016"/>
    <s v="Risk Management"/>
    <n v="450"/>
    <n v="0"/>
    <n v="450"/>
    <n v="0"/>
    <n v="201.48"/>
    <n v="248.52"/>
    <n v="33.58"/>
    <x v="30"/>
  </r>
  <r>
    <x v="0"/>
    <s v="-"/>
    <x v="30"/>
    <x v="0"/>
    <s v="19"/>
    <s v="153"/>
    <s v=""/>
    <s v=""/>
    <s v="8070"/>
    <s v="Dpw Adm Cost Allocation"/>
    <n v="23699"/>
    <n v="0"/>
    <n v="23699"/>
    <n v="0"/>
    <n v="11849.52"/>
    <n v="11849.48"/>
    <n v="1974.92"/>
    <x v="30"/>
  </r>
  <r>
    <x v="0"/>
    <s v="-"/>
    <x v="30"/>
    <x v="0"/>
    <s v="19"/>
    <s v="153"/>
    <s v=""/>
    <s v=""/>
    <s v="8075"/>
    <s v="Dpw Eng Cost Allocation"/>
    <n v="21034"/>
    <n v="0"/>
    <n v="21034"/>
    <n v="0"/>
    <n v="2354.61"/>
    <n v="18679.39"/>
    <n v="0"/>
    <x v="30"/>
  </r>
  <r>
    <x v="0"/>
    <s v="-"/>
    <x v="30"/>
    <x v="0"/>
    <s v="19"/>
    <s v="153"/>
    <s v=""/>
    <s v=""/>
    <s v="8085"/>
    <s v="Payment in Lieu of Rent"/>
    <n v="13445"/>
    <n v="0"/>
    <n v="13445"/>
    <n v="0"/>
    <n v="6722.46"/>
    <n v="6722.54"/>
    <n v="1120.4100000000001"/>
    <x v="30"/>
  </r>
  <r>
    <x v="0"/>
    <s v="-"/>
    <x v="31"/>
    <x v="0"/>
    <s v="19"/>
    <s v="154"/>
    <s v=""/>
    <s v=""/>
    <s v="5000_100"/>
    <s v="Salaries and Wages Regular, Full Time"/>
    <n v="248459"/>
    <n v="0"/>
    <n v="248459"/>
    <n v="0"/>
    <n v="95280.21"/>
    <n v="153178.79"/>
    <n v="18404.78"/>
    <x v="31"/>
  </r>
  <r>
    <x v="0"/>
    <s v="-"/>
    <x v="31"/>
    <x v="0"/>
    <s v="19"/>
    <s v="154"/>
    <s v=""/>
    <s v=""/>
    <s v="5000_115"/>
    <s v="Salaries and Wages Seasonal/Temporary"/>
    <n v="0"/>
    <n v="0"/>
    <n v="0"/>
    <n v="0"/>
    <n v="0"/>
    <n v="0"/>
    <n v="0"/>
    <x v="31"/>
  </r>
  <r>
    <x v="0"/>
    <s v="-"/>
    <x v="31"/>
    <x v="0"/>
    <s v="19"/>
    <s v="154"/>
    <s v=""/>
    <s v=""/>
    <s v="5100"/>
    <s v="Overtime"/>
    <n v="4000"/>
    <n v="0"/>
    <n v="4000"/>
    <n v="0"/>
    <n v="676.28"/>
    <n v="3323.72"/>
    <n v="0"/>
    <x v="31"/>
  </r>
  <r>
    <x v="0"/>
    <s v="-"/>
    <x v="31"/>
    <x v="0"/>
    <s v="19"/>
    <s v="154"/>
    <s v=""/>
    <s v=""/>
    <s v="5200_100"/>
    <s v="Other Personal Services Commissioned Wages"/>
    <n v="0"/>
    <n v="0"/>
    <n v="0"/>
    <n v="0"/>
    <n v="0"/>
    <n v="0"/>
    <n v="0"/>
    <x v="31"/>
  </r>
  <r>
    <x v="0"/>
    <s v="-"/>
    <x v="31"/>
    <x v="0"/>
    <s v="19"/>
    <s v="154"/>
    <s v=""/>
    <s v=""/>
    <s v="5200_105"/>
    <s v="Other Personal Services Special Duty"/>
    <n v="5400"/>
    <n v="0"/>
    <n v="5400"/>
    <n v="0"/>
    <n v="0"/>
    <n v="5400"/>
    <n v="0"/>
    <x v="31"/>
  </r>
  <r>
    <x v="0"/>
    <s v="-"/>
    <x v="31"/>
    <x v="0"/>
    <s v="19"/>
    <s v="154"/>
    <s v=""/>
    <s v=""/>
    <s v="5200_115"/>
    <s v="Other Personal Services Other Compensation"/>
    <n v="1600"/>
    <n v="0"/>
    <n v="1600"/>
    <n v="0"/>
    <n v="3230.54"/>
    <n v="-1630.54"/>
    <n v="399.87"/>
    <x v="31"/>
  </r>
  <r>
    <x v="0"/>
    <s v="-"/>
    <x v="31"/>
    <x v="0"/>
    <s v="19"/>
    <s v="154"/>
    <s v=""/>
    <s v=""/>
    <s v="5200_125"/>
    <s v="Other Personal Services Taxable Reimbursements"/>
    <n v="0"/>
    <n v="0"/>
    <n v="0"/>
    <n v="0"/>
    <n v="0"/>
    <n v="0"/>
    <n v="0"/>
    <x v="31"/>
  </r>
  <r>
    <x v="0"/>
    <s v="-"/>
    <x v="31"/>
    <x v="0"/>
    <s v="19"/>
    <s v="154"/>
    <s v=""/>
    <s v=""/>
    <s v="5200_130"/>
    <s v="Other Personal Services Allowance Taxable"/>
    <n v="0"/>
    <n v="0"/>
    <n v="0"/>
    <n v="0"/>
    <n v="5938.98"/>
    <n v="-5938.98"/>
    <n v="921.15"/>
    <x v="31"/>
  </r>
  <r>
    <x v="0"/>
    <s v="-"/>
    <x v="31"/>
    <x v="0"/>
    <s v="19"/>
    <s v="154"/>
    <s v=""/>
    <s v=""/>
    <s v="5400_100"/>
    <s v="Employee Benefits FICA"/>
    <n v="19925"/>
    <n v="0"/>
    <n v="19925"/>
    <n v="0"/>
    <n v="8071.37"/>
    <n v="11853.63"/>
    <n v="1459.04"/>
    <x v="31"/>
  </r>
  <r>
    <x v="0"/>
    <s v="-"/>
    <x v="31"/>
    <x v="0"/>
    <s v="19"/>
    <s v="154"/>
    <s v=""/>
    <s v=""/>
    <s v="5400_115"/>
    <s v="Employee Benefits Retirement B"/>
    <n v="14534"/>
    <n v="0"/>
    <n v="14534"/>
    <n v="0"/>
    <n v="14961.9"/>
    <n v="-427.9"/>
    <n v="2784.99"/>
    <x v="31"/>
  </r>
  <r>
    <x v="0"/>
    <s v="-"/>
    <x v="31"/>
    <x v="0"/>
    <s v="19"/>
    <s v="154"/>
    <s v=""/>
    <s v=""/>
    <s v="5400_120"/>
    <s v="Employee Benefits Workers Compensation"/>
    <n v="3626"/>
    <n v="0"/>
    <n v="3626"/>
    <n v="0"/>
    <n v="0"/>
    <n v="3626"/>
    <n v="0"/>
    <x v="31"/>
  </r>
  <r>
    <x v="0"/>
    <s v="-"/>
    <x v="31"/>
    <x v="0"/>
    <s v="19"/>
    <s v="154"/>
    <s v=""/>
    <s v=""/>
    <s v="5400_130"/>
    <s v="Employee Benefits Dental Insurance"/>
    <n v="2940"/>
    <n v="0"/>
    <n v="2940"/>
    <n v="0"/>
    <n v="1348.43"/>
    <n v="1591.57"/>
    <n v="210.81"/>
    <x v="31"/>
  </r>
  <r>
    <x v="0"/>
    <s v="-"/>
    <x v="31"/>
    <x v="0"/>
    <s v="19"/>
    <s v="154"/>
    <s v=""/>
    <s v=""/>
    <s v="5400_135"/>
    <s v="Employee Benefits Life Insurance"/>
    <n v="0"/>
    <n v="0"/>
    <n v="0"/>
    <n v="0"/>
    <n v="627"/>
    <n v="-627"/>
    <n v="120"/>
    <x v="31"/>
  </r>
  <r>
    <x v="0"/>
    <s v="-"/>
    <x v="31"/>
    <x v="0"/>
    <s v="19"/>
    <s v="154"/>
    <s v=""/>
    <s v=""/>
    <s v="6000"/>
    <s v="Office Supplies"/>
    <n v="0"/>
    <n v="0"/>
    <n v="0"/>
    <n v="0"/>
    <n v="0"/>
    <n v="0"/>
    <n v="0"/>
    <x v="31"/>
  </r>
  <r>
    <x v="0"/>
    <s v="-"/>
    <x v="31"/>
    <x v="0"/>
    <s v="19"/>
    <s v="154"/>
    <s v=""/>
    <s v=""/>
    <s v="6020"/>
    <s v="Office Equipment"/>
    <n v="5000"/>
    <n v="-1800"/>
    <n v="3200"/>
    <n v="0"/>
    <n v="0"/>
    <n v="3200"/>
    <n v="0"/>
    <x v="31"/>
  </r>
  <r>
    <x v="0"/>
    <s v="-"/>
    <x v="31"/>
    <x v="0"/>
    <s v="19"/>
    <s v="154"/>
    <s v=""/>
    <s v=""/>
    <s v="6025"/>
    <s v="Furnishings"/>
    <n v="500"/>
    <n v="1000"/>
    <n v="1500"/>
    <n v="0"/>
    <n v="0"/>
    <n v="1500"/>
    <n v="0"/>
    <x v="31"/>
  </r>
  <r>
    <x v="0"/>
    <s v="-"/>
    <x v="31"/>
    <x v="0"/>
    <s v="19"/>
    <s v="154"/>
    <s v=""/>
    <s v=""/>
    <s v="6202"/>
    <s v="Printing/Copying/Paper Mgt"/>
    <n v="2000"/>
    <n v="0"/>
    <n v="2000"/>
    <n v="0"/>
    <n v="1528"/>
    <n v="472"/>
    <n v="0"/>
    <x v="31"/>
  </r>
  <r>
    <x v="0"/>
    <s v="-"/>
    <x v="31"/>
    <x v="0"/>
    <s v="19"/>
    <s v="154"/>
    <s v=""/>
    <s v=""/>
    <s v="6203"/>
    <s v="Dues/Subscriptions"/>
    <n v="800"/>
    <n v="0"/>
    <n v="800"/>
    <n v="0"/>
    <n v="646.71"/>
    <n v="153.29"/>
    <n v="0"/>
    <x v="31"/>
  </r>
  <r>
    <x v="0"/>
    <s v="-"/>
    <x v="31"/>
    <x v="0"/>
    <s v="19"/>
    <s v="154"/>
    <s v=""/>
    <s v=""/>
    <s v="6214"/>
    <s v="Clothing And Uniforms"/>
    <n v="1700"/>
    <n v="0"/>
    <n v="1700"/>
    <n v="0"/>
    <n v="126"/>
    <n v="1574"/>
    <n v="0"/>
    <x v="31"/>
  </r>
  <r>
    <x v="0"/>
    <s v="-"/>
    <x v="31"/>
    <x v="0"/>
    <s v="19"/>
    <s v="154"/>
    <s v=""/>
    <s v=""/>
    <s v="6350"/>
    <s v="Legal Notice &amp; Advertising"/>
    <n v="0"/>
    <n v="800"/>
    <n v="800"/>
    <n v="0"/>
    <n v="0"/>
    <n v="800"/>
    <n v="0"/>
    <x v="31"/>
  </r>
  <r>
    <x v="0"/>
    <s v="-"/>
    <x v="31"/>
    <x v="0"/>
    <s v="19"/>
    <s v="154"/>
    <s v=""/>
    <s v=""/>
    <s v="6400_125"/>
    <s v="Utilities Telecommunications"/>
    <n v="6200"/>
    <n v="0"/>
    <n v="6200"/>
    <n v="721.42"/>
    <n v="2680.58"/>
    <n v="2798"/>
    <n v="204.69"/>
    <x v="31"/>
  </r>
  <r>
    <x v="0"/>
    <s v="-"/>
    <x v="31"/>
    <x v="0"/>
    <s v="19"/>
    <s v="154"/>
    <s v=""/>
    <s v=""/>
    <s v="6500_118"/>
    <s v="Professional and Consultant Services Contractual Services"/>
    <n v="25000"/>
    <n v="0"/>
    <n v="25000"/>
    <n v="0"/>
    <n v="0"/>
    <n v="25000"/>
    <n v="0"/>
    <x v="31"/>
  </r>
  <r>
    <x v="0"/>
    <s v="-"/>
    <x v="31"/>
    <x v="0"/>
    <s v="19"/>
    <s v="154"/>
    <s v=""/>
    <s v=""/>
    <s v="6500_142"/>
    <s v="Professional and Consultant Services Marketing and Promotion"/>
    <n v="2400"/>
    <n v="0"/>
    <n v="2400"/>
    <n v="0"/>
    <n v="0"/>
    <n v="2400"/>
    <n v="0"/>
    <x v="31"/>
  </r>
  <r>
    <x v="0"/>
    <s v="-"/>
    <x v="31"/>
    <x v="0"/>
    <s v="19"/>
    <s v="154"/>
    <s v=""/>
    <s v=""/>
    <s v="6700_100"/>
    <s v="Travel &amp; Training Education"/>
    <n v="3000"/>
    <n v="0"/>
    <n v="3000"/>
    <n v="0"/>
    <n v="0"/>
    <n v="3000"/>
    <n v="0"/>
    <x v="31"/>
  </r>
  <r>
    <x v="0"/>
    <s v="-"/>
    <x v="31"/>
    <x v="0"/>
    <s v="19"/>
    <s v="154"/>
    <s v=""/>
    <s v=""/>
    <s v="6700_115"/>
    <s v="Travel &amp; Training Mileage"/>
    <n v="8200"/>
    <n v="0"/>
    <n v="8200"/>
    <n v="0"/>
    <n v="0"/>
    <n v="8200"/>
    <n v="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35638.019999999997"/>
    <n v="35637.980000000003"/>
    <n v="5939.67"/>
    <x v="31"/>
  </r>
  <r>
    <x v="0"/>
    <s v="-"/>
    <x v="31"/>
    <x v="0"/>
    <s v="19"/>
    <s v="154"/>
    <s v=""/>
    <s v=""/>
    <s v="8075"/>
    <s v="Dpw Eng Cost Allocation"/>
    <n v="59390"/>
    <n v="0"/>
    <n v="59390"/>
    <n v="0"/>
    <n v="0"/>
    <n v="59390"/>
    <n v="0"/>
    <x v="31"/>
  </r>
  <r>
    <x v="0"/>
    <s v="-"/>
    <x v="32"/>
    <x v="0"/>
    <s v="19"/>
    <s v="155"/>
    <s v=""/>
    <s v=""/>
    <s v="5000_100"/>
    <s v="Salaries and Wages Regular, Full Time"/>
    <n v="30739"/>
    <n v="0"/>
    <n v="30739"/>
    <n v="0"/>
    <n v="9550.24"/>
    <n v="21188.76"/>
    <n v="2808.39"/>
    <x v="32"/>
  </r>
  <r>
    <x v="0"/>
    <s v="-"/>
    <x v="32"/>
    <x v="0"/>
    <s v="19"/>
    <s v="155"/>
    <s v=""/>
    <s v=""/>
    <s v="5000_115"/>
    <s v="Salaries and Wages Seasonal/Temporary"/>
    <n v="500"/>
    <n v="0"/>
    <n v="500"/>
    <n v="0"/>
    <n v="0"/>
    <n v="500"/>
    <n v="0"/>
    <x v="32"/>
  </r>
  <r>
    <x v="0"/>
    <s v="-"/>
    <x v="32"/>
    <x v="0"/>
    <s v="19"/>
    <s v="155"/>
    <s v=""/>
    <s v=""/>
    <s v="5100"/>
    <s v="Overtime"/>
    <n v="1000"/>
    <n v="0"/>
    <n v="1000"/>
    <n v="0"/>
    <n v="87.75"/>
    <n v="912.25"/>
    <n v="10.91"/>
    <x v="32"/>
  </r>
  <r>
    <x v="0"/>
    <s v="-"/>
    <x v="32"/>
    <x v="0"/>
    <s v="19"/>
    <s v="155"/>
    <s v=""/>
    <s v=""/>
    <s v="5200_115"/>
    <s v="Other Personal Services Other Compensation"/>
    <n v="700"/>
    <n v="0"/>
    <n v="700"/>
    <n v="0"/>
    <n v="114.63"/>
    <n v="585.37"/>
    <n v="0"/>
    <x v="32"/>
  </r>
  <r>
    <x v="0"/>
    <s v="-"/>
    <x v="32"/>
    <x v="0"/>
    <s v="19"/>
    <s v="155"/>
    <s v=""/>
    <s v=""/>
    <s v="5200_120"/>
    <s v="Other Personal Services Shift Differential"/>
    <n v="1500"/>
    <n v="0"/>
    <n v="1500"/>
    <n v="0"/>
    <n v="533.78"/>
    <n v="966.22"/>
    <n v="165.32"/>
    <x v="32"/>
  </r>
  <r>
    <x v="0"/>
    <s v="-"/>
    <x v="32"/>
    <x v="0"/>
    <s v="19"/>
    <s v="155"/>
    <s v=""/>
    <s v=""/>
    <s v="5400_100"/>
    <s v="Employee Benefits FICA"/>
    <n v="3011"/>
    <n v="0"/>
    <n v="3011"/>
    <n v="0"/>
    <n v="762.18"/>
    <n v="2248.8200000000002"/>
    <n v="220.91"/>
    <x v="32"/>
  </r>
  <r>
    <x v="0"/>
    <s v="-"/>
    <x v="32"/>
    <x v="0"/>
    <s v="19"/>
    <s v="155"/>
    <s v=""/>
    <s v=""/>
    <s v="5400_115"/>
    <s v="Employee Benefits Retirement B"/>
    <n v="2086"/>
    <n v="0"/>
    <n v="2086"/>
    <n v="0"/>
    <n v="601.91"/>
    <n v="1484.09"/>
    <n v="331.03"/>
    <x v="32"/>
  </r>
  <r>
    <x v="0"/>
    <s v="-"/>
    <x v="32"/>
    <x v="0"/>
    <s v="19"/>
    <s v="155"/>
    <s v=""/>
    <s v=""/>
    <s v="5400_120"/>
    <s v="Employee Benefits Workers Compensation"/>
    <n v="532"/>
    <n v="0"/>
    <n v="532"/>
    <n v="0"/>
    <n v="0"/>
    <n v="532"/>
    <n v="0"/>
    <x v="32"/>
  </r>
  <r>
    <x v="0"/>
    <s v="-"/>
    <x v="32"/>
    <x v="0"/>
    <s v="19"/>
    <s v="155"/>
    <s v=""/>
    <s v=""/>
    <s v="5400_130"/>
    <s v="Employee Benefits Dental Insurance"/>
    <n v="919"/>
    <n v="0"/>
    <n v="919"/>
    <n v="0"/>
    <n v="102.14"/>
    <n v="816.86"/>
    <n v="30.97"/>
    <x v="32"/>
  </r>
  <r>
    <x v="0"/>
    <s v="-"/>
    <x v="32"/>
    <x v="0"/>
    <s v="19"/>
    <s v="155"/>
    <s v=""/>
    <s v=""/>
    <s v="5400_135"/>
    <s v="Employee Benefits Life Insurance"/>
    <n v="0"/>
    <n v="0"/>
    <n v="0"/>
    <n v="0"/>
    <n v="127.31"/>
    <n v="-127.31"/>
    <n v="38.299999999999997"/>
    <x v="32"/>
  </r>
  <r>
    <x v="0"/>
    <s v="-"/>
    <x v="32"/>
    <x v="0"/>
    <s v="19"/>
    <s v="155"/>
    <s v=""/>
    <s v=""/>
    <s v="6200"/>
    <s v="Medical Fees And Supplies"/>
    <n v="3000"/>
    <n v="0"/>
    <n v="3000"/>
    <n v="308.10000000000002"/>
    <n v="1136.05"/>
    <n v="1555.85"/>
    <n v="88.8"/>
    <x v="32"/>
  </r>
  <r>
    <x v="0"/>
    <s v="-"/>
    <x v="32"/>
    <x v="0"/>
    <s v="19"/>
    <s v="155"/>
    <s v=""/>
    <s v=""/>
    <s v="6206"/>
    <s v="Custodian Supplies"/>
    <n v="9500"/>
    <n v="0"/>
    <n v="9500"/>
    <n v="309"/>
    <n v="5509.91"/>
    <n v="3681.09"/>
    <n v="320"/>
    <x v="32"/>
  </r>
  <r>
    <x v="0"/>
    <s v="-"/>
    <x v="32"/>
    <x v="0"/>
    <s v="19"/>
    <s v="155"/>
    <s v=""/>
    <s v=""/>
    <s v="6214"/>
    <s v="Clothing And Uniforms"/>
    <n v="500"/>
    <n v="0"/>
    <n v="500"/>
    <n v="0"/>
    <n v="0"/>
    <n v="500"/>
    <n v="0"/>
    <x v="32"/>
  </r>
  <r>
    <x v="0"/>
    <s v="-"/>
    <x v="32"/>
    <x v="0"/>
    <s v="19"/>
    <s v="155"/>
    <s v=""/>
    <s v=""/>
    <s v="6300_100"/>
    <s v="Repair &amp; Maintenance Equipment  Parts"/>
    <n v="1000"/>
    <n v="0"/>
    <n v="1000"/>
    <n v="0"/>
    <n v="868.62"/>
    <n v="131.38"/>
    <n v="868.62"/>
    <x v="32"/>
  </r>
  <r>
    <x v="0"/>
    <s v="-"/>
    <x v="32"/>
    <x v="0"/>
    <s v="19"/>
    <s v="155"/>
    <s v=""/>
    <s v=""/>
    <s v="6400_100"/>
    <s v="Utilities Electricity"/>
    <n v="60000"/>
    <n v="0"/>
    <n v="60000"/>
    <n v="0"/>
    <n v="28543.79"/>
    <n v="31456.21"/>
    <n v="8176.83"/>
    <x v="32"/>
  </r>
  <r>
    <x v="0"/>
    <s v="-"/>
    <x v="32"/>
    <x v="0"/>
    <s v="19"/>
    <s v="155"/>
    <s v=""/>
    <s v=""/>
    <s v="6400_105"/>
    <s v="Utilities Gas"/>
    <n v="35000"/>
    <n v="0"/>
    <n v="35000"/>
    <n v="0"/>
    <n v="5110"/>
    <n v="29890"/>
    <n v="2245.04"/>
    <x v="32"/>
  </r>
  <r>
    <x v="0"/>
    <s v="-"/>
    <x v="32"/>
    <x v="0"/>
    <s v="19"/>
    <s v="155"/>
    <s v=""/>
    <s v=""/>
    <s v="6400_115"/>
    <s v="Utilities Water/Wastewater"/>
    <n v="5000"/>
    <n v="0"/>
    <n v="5000"/>
    <n v="0"/>
    <n v="1773.21"/>
    <n v="3226.79"/>
    <n v="326.64999999999998"/>
    <x v="32"/>
  </r>
  <r>
    <x v="0"/>
    <s v="-"/>
    <x v="32"/>
    <x v="0"/>
    <s v="19"/>
    <s v="155"/>
    <s v=""/>
    <s v=""/>
    <s v="6400_117"/>
    <s v="Utilities Stormwater"/>
    <n v="2300"/>
    <n v="0"/>
    <n v="2300"/>
    <n v="0"/>
    <n v="982.86"/>
    <n v="1317.14"/>
    <n v="163.81"/>
    <x v="32"/>
  </r>
  <r>
    <x v="0"/>
    <s v="-"/>
    <x v="32"/>
    <x v="0"/>
    <s v="19"/>
    <s v="155"/>
    <s v=""/>
    <s v=""/>
    <s v="6400_120"/>
    <s v="Utilities Rubbish Removal"/>
    <n v="6000"/>
    <n v="0"/>
    <n v="6000"/>
    <n v="0"/>
    <n v="2240.21"/>
    <n v="3759.79"/>
    <n v="504.68"/>
    <x v="32"/>
  </r>
  <r>
    <x v="0"/>
    <s v="-"/>
    <x v="32"/>
    <x v="0"/>
    <s v="19"/>
    <s v="155"/>
    <s v=""/>
    <s v=""/>
    <s v="6400_125"/>
    <s v="Utilities Telecommunications"/>
    <n v="3500"/>
    <n v="0"/>
    <n v="3500"/>
    <n v="0"/>
    <n v="1482.29"/>
    <n v="2017.71"/>
    <n v="246.89"/>
    <x v="32"/>
  </r>
  <r>
    <x v="0"/>
    <s v="-"/>
    <x v="32"/>
    <x v="0"/>
    <s v="19"/>
    <s v="155"/>
    <s v=""/>
    <s v=""/>
    <s v="6500_118"/>
    <s v="Professional and Consultant Services Contractual Services"/>
    <n v="16000"/>
    <n v="0"/>
    <n v="16000"/>
    <n v="1710"/>
    <n v="7546.99"/>
    <n v="6743.01"/>
    <n v="0"/>
    <x v="32"/>
  </r>
  <r>
    <x v="0"/>
    <s v="-"/>
    <x v="32"/>
    <x v="0"/>
    <s v="19"/>
    <s v="155"/>
    <s v=""/>
    <s v=""/>
    <s v="6600"/>
    <s v="Maintenance Contracts"/>
    <n v="22000"/>
    <n v="0"/>
    <n v="22000"/>
    <n v="1853.5"/>
    <n v="3787"/>
    <n v="16359.5"/>
    <n v="0"/>
    <x v="32"/>
  </r>
  <r>
    <x v="0"/>
    <s v="-"/>
    <x v="32"/>
    <x v="0"/>
    <s v="19"/>
    <s v="155"/>
    <s v=""/>
    <s v=""/>
    <s v="6615"/>
    <s v="Property Repairs"/>
    <n v="7500"/>
    <n v="0"/>
    <n v="7500"/>
    <n v="178.13"/>
    <n v="4270.59"/>
    <n v="3051.28"/>
    <n v="1300.5999999999999"/>
    <x v="32"/>
  </r>
  <r>
    <x v="0"/>
    <s v="-"/>
    <x v="32"/>
    <x v="0"/>
    <s v="19"/>
    <s v="155"/>
    <s v=""/>
    <s v=""/>
    <s v="7200_115"/>
    <s v="Rent/Lease Equipment"/>
    <n v="274924"/>
    <n v="0"/>
    <n v="274924"/>
    <n v="0"/>
    <n v="230029.55"/>
    <n v="44894.45"/>
    <n v="230029.55"/>
    <x v="32"/>
  </r>
  <r>
    <x v="0"/>
    <s v="-"/>
    <x v="32"/>
    <x v="0"/>
    <s v="19"/>
    <s v="155"/>
    <s v=""/>
    <s v=""/>
    <s v="7303"/>
    <s v="Regulatory and Bank Fees"/>
    <n v="0"/>
    <n v="0"/>
    <n v="0"/>
    <n v="1229.25"/>
    <n v="0"/>
    <n v="-1229.25"/>
    <n v="0"/>
    <x v="32"/>
  </r>
  <r>
    <x v="0"/>
    <s v="-"/>
    <x v="33"/>
    <x v="0"/>
    <s v="19"/>
    <s v="400"/>
    <s v="412"/>
    <s v=""/>
    <s v="5000_100"/>
    <s v="Salaries and Wages Regular, Full Time"/>
    <n v="0"/>
    <n v="0"/>
    <n v="0"/>
    <n v="0"/>
    <n v="0"/>
    <n v="0"/>
    <n v="0"/>
    <x v="33"/>
  </r>
  <r>
    <x v="0"/>
    <s v="-"/>
    <x v="33"/>
    <x v="0"/>
    <s v="19"/>
    <s v="400"/>
    <s v="412"/>
    <s v=""/>
    <s v="5100"/>
    <s v="Overtime"/>
    <n v="0"/>
    <n v="0"/>
    <n v="0"/>
    <n v="0"/>
    <n v="0"/>
    <n v="0"/>
    <n v="0"/>
    <x v="33"/>
  </r>
  <r>
    <x v="0"/>
    <s v="-"/>
    <x v="33"/>
    <x v="0"/>
    <s v="19"/>
    <s v="400"/>
    <s v="412"/>
    <s v=""/>
    <s v="5200_115"/>
    <s v="Other Personal Services Other Compensation"/>
    <n v="0"/>
    <n v="0"/>
    <n v="0"/>
    <n v="0"/>
    <n v="0"/>
    <n v="0"/>
    <n v="0"/>
    <x v="33"/>
  </r>
  <r>
    <x v="0"/>
    <s v="-"/>
    <x v="34"/>
    <x v="0"/>
    <s v="20"/>
    <s v="000"/>
    <s v=""/>
    <s v=""/>
    <s v="5000_100"/>
    <s v="Salaries and Wages Regular, Full Time"/>
    <n v="575873"/>
    <n v="0"/>
    <n v="575873"/>
    <n v="0"/>
    <n v="281237.86"/>
    <n v="294635.14"/>
    <n v="51247.09"/>
    <x v="34"/>
  </r>
  <r>
    <x v="0"/>
    <s v="-"/>
    <x v="34"/>
    <x v="0"/>
    <s v="20"/>
    <s v="000"/>
    <s v=""/>
    <s v=""/>
    <s v="5100"/>
    <s v="Overtime"/>
    <n v="500"/>
    <n v="0"/>
    <n v="500"/>
    <n v="0"/>
    <n v="0"/>
    <n v="500"/>
    <n v="0"/>
    <x v="34"/>
  </r>
  <r>
    <x v="0"/>
    <s v="-"/>
    <x v="34"/>
    <x v="0"/>
    <s v="20"/>
    <s v="000"/>
    <s v=""/>
    <s v=""/>
    <s v="5200_115"/>
    <s v="Other Personal Services Other Compensation"/>
    <n v="1700"/>
    <n v="0"/>
    <n v="1700"/>
    <n v="0"/>
    <n v="2105.11"/>
    <n v="-405.11"/>
    <n v="0"/>
    <x v="34"/>
  </r>
  <r>
    <x v="0"/>
    <s v="-"/>
    <x v="34"/>
    <x v="0"/>
    <s v="20"/>
    <s v="000"/>
    <s v=""/>
    <s v=""/>
    <s v="5200_130"/>
    <s v="Other Personal Services Allowance Taxable"/>
    <n v="0"/>
    <n v="0"/>
    <n v="0"/>
    <n v="0"/>
    <n v="10238"/>
    <n v="-10238"/>
    <n v="1485"/>
    <x v="34"/>
  </r>
  <r>
    <x v="0"/>
    <s v="-"/>
    <x v="34"/>
    <x v="0"/>
    <s v="20"/>
    <s v="000"/>
    <s v=""/>
    <s v=""/>
    <s v="5400_100"/>
    <s v="Employee Benefits FICA"/>
    <n v="44281"/>
    <n v="0"/>
    <n v="44281"/>
    <n v="0"/>
    <n v="22465.360000000001"/>
    <n v="21815.64"/>
    <n v="3672.29"/>
    <x v="34"/>
  </r>
  <r>
    <x v="0"/>
    <s v="-"/>
    <x v="34"/>
    <x v="0"/>
    <s v="20"/>
    <s v="000"/>
    <s v=""/>
    <s v=""/>
    <s v="5400_115"/>
    <s v="Employee Benefits Retirement B"/>
    <n v="33796"/>
    <n v="0"/>
    <n v="33796"/>
    <n v="0"/>
    <n v="38571.550000000003"/>
    <n v="-4775.55"/>
    <n v="7589.65"/>
    <x v="34"/>
  </r>
  <r>
    <x v="0"/>
    <s v="-"/>
    <x v="34"/>
    <x v="0"/>
    <s v="20"/>
    <s v="000"/>
    <s v=""/>
    <s v=""/>
    <s v="5400_120"/>
    <s v="Employee Benefits Workers Compensation"/>
    <n v="11181"/>
    <n v="0"/>
    <n v="11181"/>
    <n v="0"/>
    <n v="10462.02"/>
    <n v="718.98"/>
    <n v="1743.67"/>
    <x v="34"/>
  </r>
  <r>
    <x v="0"/>
    <s v="-"/>
    <x v="34"/>
    <x v="0"/>
    <s v="20"/>
    <s v="000"/>
    <s v=""/>
    <s v=""/>
    <s v="5400_125"/>
    <s v="Employee Benefits Health Insurance"/>
    <n v="135000"/>
    <n v="0"/>
    <n v="135000"/>
    <n v="0"/>
    <n v="0"/>
    <n v="135000"/>
    <n v="0"/>
    <x v="34"/>
  </r>
  <r>
    <x v="0"/>
    <s v="-"/>
    <x v="34"/>
    <x v="0"/>
    <s v="20"/>
    <s v="000"/>
    <s v=""/>
    <s v=""/>
    <s v="5400_130"/>
    <s v="Employee Benefits Dental Insurance"/>
    <n v="8085"/>
    <n v="0"/>
    <n v="8085"/>
    <n v="0"/>
    <n v="3899.13"/>
    <n v="4185.87"/>
    <n v="596.6"/>
    <x v="34"/>
  </r>
  <r>
    <x v="0"/>
    <s v="-"/>
    <x v="34"/>
    <x v="0"/>
    <s v="20"/>
    <s v="000"/>
    <s v=""/>
    <s v=""/>
    <s v="5400_135"/>
    <s v="Employee Benefits Life Insurance"/>
    <n v="1500"/>
    <n v="0"/>
    <n v="1500"/>
    <n v="0"/>
    <n v="1980.19"/>
    <n v="-480.19"/>
    <n v="367.35"/>
    <x v="34"/>
  </r>
  <r>
    <x v="0"/>
    <s v="-"/>
    <x v="34"/>
    <x v="0"/>
    <s v="20"/>
    <s v="000"/>
    <s v=""/>
    <s v=""/>
    <s v="5400_145"/>
    <s v="Employee Benefits Employee Parking"/>
    <n v="400"/>
    <n v="0"/>
    <n v="400"/>
    <n v="0"/>
    <n v="12"/>
    <n v="388"/>
    <n v="0"/>
    <x v="34"/>
  </r>
  <r>
    <x v="0"/>
    <s v="-"/>
    <x v="34"/>
    <x v="0"/>
    <s v="20"/>
    <s v="000"/>
    <s v=""/>
    <s v=""/>
    <s v="6000"/>
    <s v="Office Supplies"/>
    <n v="4500"/>
    <n v="0"/>
    <n v="4500"/>
    <n v="141.97999999999999"/>
    <n v="1319.76"/>
    <n v="3038.26"/>
    <n v="94.51"/>
    <x v="34"/>
  </r>
  <r>
    <x v="0"/>
    <s v="-"/>
    <x v="34"/>
    <x v="0"/>
    <s v="20"/>
    <s v="000"/>
    <s v=""/>
    <s v=""/>
    <s v="6005"/>
    <s v="Postage"/>
    <n v="4000"/>
    <n v="0"/>
    <n v="4000"/>
    <n v="0"/>
    <n v="0"/>
    <n v="4000"/>
    <n v="0"/>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551.62"/>
    <n v="2948.38"/>
    <n v="0"/>
    <x v="34"/>
  </r>
  <r>
    <x v="0"/>
    <s v="-"/>
    <x v="34"/>
    <x v="0"/>
    <s v="20"/>
    <s v="000"/>
    <s v=""/>
    <s v=""/>
    <s v="6203"/>
    <s v="Dues/Subscriptions"/>
    <n v="400"/>
    <n v="0"/>
    <n v="400"/>
    <n v="0"/>
    <n v="146.58000000000001"/>
    <n v="253.42"/>
    <n v="146.58000000000001"/>
    <x v="34"/>
  </r>
  <r>
    <x v="0"/>
    <s v="-"/>
    <x v="34"/>
    <x v="0"/>
    <s v="20"/>
    <s v="000"/>
    <s v=""/>
    <s v=""/>
    <s v="6208"/>
    <s v="Special Supplies"/>
    <n v="2000"/>
    <n v="-1220"/>
    <n v="780"/>
    <n v="0"/>
    <n v="0"/>
    <n v="780"/>
    <n v="0"/>
    <x v="34"/>
  </r>
  <r>
    <x v="0"/>
    <s v="-"/>
    <x v="34"/>
    <x v="0"/>
    <s v="20"/>
    <s v="000"/>
    <s v=""/>
    <s v=""/>
    <s v="6210"/>
    <s v="Small Tools and Equipment"/>
    <n v="3500"/>
    <n v="0"/>
    <n v="3500"/>
    <n v="267"/>
    <n v="0"/>
    <n v="3233"/>
    <n v="0"/>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3047.64"/>
    <n v="3952.36"/>
    <n v="505.47"/>
    <x v="34"/>
  </r>
  <r>
    <x v="0"/>
    <s v="-"/>
    <x v="34"/>
    <x v="0"/>
    <s v="20"/>
    <s v="000"/>
    <s v=""/>
    <s v=""/>
    <s v="6400_127"/>
    <s v="Utilities Cellular Communications"/>
    <n v="5000"/>
    <n v="0"/>
    <n v="5000"/>
    <n v="0"/>
    <n v="1639.41"/>
    <n v="3360.59"/>
    <n v="425.28"/>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6300"/>
    <n v="7192.5"/>
    <n v="16107.5"/>
    <n v="0"/>
    <x v="34"/>
  </r>
  <r>
    <x v="0"/>
    <s v="-"/>
    <x v="34"/>
    <x v="0"/>
    <s v="20"/>
    <s v="000"/>
    <s v=""/>
    <s v=""/>
    <s v="6500_133"/>
    <s v="Professional and Consultant Services Board Of Health Expense"/>
    <n v="5000"/>
    <n v="0"/>
    <n v="5000"/>
    <n v="0"/>
    <n v="2660.64"/>
    <n v="2339.36"/>
    <n v="0"/>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4897.3599999999997"/>
    <n v="5102.6400000000003"/>
    <n v="222.61"/>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2741.13"/>
    <x v="34"/>
  </r>
  <r>
    <x v="0"/>
    <s v="-"/>
    <x v="34"/>
    <x v="0"/>
    <s v="20"/>
    <s v="000"/>
    <s v=""/>
    <s v=""/>
    <s v="7230_105"/>
    <s v="Insurance General"/>
    <n v="5000"/>
    <n v="0"/>
    <n v="5000"/>
    <n v="0"/>
    <n v="2821.98"/>
    <n v="2178.02"/>
    <n v="470.33"/>
    <x v="34"/>
  </r>
  <r>
    <x v="0"/>
    <s v="-"/>
    <x v="34"/>
    <x v="0"/>
    <s v="20"/>
    <s v="000"/>
    <s v=""/>
    <s v=""/>
    <s v="7230_107"/>
    <s v="Insurance Property"/>
    <n v="100"/>
    <n v="0"/>
    <n v="100"/>
    <n v="0"/>
    <n v="268.02"/>
    <n v="-168.02"/>
    <n v="44.67"/>
    <x v="34"/>
  </r>
  <r>
    <x v="0"/>
    <s v="-"/>
    <x v="34"/>
    <x v="0"/>
    <s v="20"/>
    <s v="000"/>
    <s v=""/>
    <s v=""/>
    <s v="7230_115"/>
    <s v="Insurance Claims and Expenses"/>
    <n v="6600"/>
    <n v="0"/>
    <n v="6600"/>
    <n v="0"/>
    <n v="2451"/>
    <n v="4149"/>
    <n v="408.5"/>
    <x v="34"/>
  </r>
  <r>
    <x v="0"/>
    <s v="-"/>
    <x v="34"/>
    <x v="0"/>
    <s v="20"/>
    <s v="000"/>
    <s v=""/>
    <s v=""/>
    <s v="8015"/>
    <s v="Indirect Fees"/>
    <n v="45000"/>
    <n v="0"/>
    <n v="45000"/>
    <n v="0"/>
    <n v="33315.06"/>
    <n v="11684.94"/>
    <n v="5552.51"/>
    <x v="34"/>
  </r>
  <r>
    <x v="0"/>
    <s v="-"/>
    <x v="34"/>
    <x v="0"/>
    <s v="20"/>
    <s v="000"/>
    <s v=""/>
    <s v=""/>
    <s v="8016"/>
    <s v="Risk Management"/>
    <n v="1700"/>
    <n v="0"/>
    <n v="1700"/>
    <n v="0"/>
    <n v="739.5"/>
    <n v="960.5"/>
    <n v="123.25"/>
    <x v="34"/>
  </r>
  <r>
    <x v="0"/>
    <s v="-"/>
    <x v="34"/>
    <x v="0"/>
    <s v="20"/>
    <s v="000"/>
    <s v=""/>
    <s v=""/>
    <s v="8085"/>
    <s v="Payment in Lieu of Rent"/>
    <n v="24367"/>
    <n v="0"/>
    <n v="24367"/>
    <n v="0"/>
    <n v="12183.06"/>
    <n v="12183.94"/>
    <n v="2030.51"/>
    <x v="34"/>
  </r>
  <r>
    <x v="0"/>
    <s v="-"/>
    <x v="35"/>
    <x v="0"/>
    <s v="21"/>
    <s v="060"/>
    <s v=""/>
    <s v=""/>
    <s v="5000_100"/>
    <s v="Salaries and Wages Regular, Full Time"/>
    <n v="732321"/>
    <n v="0"/>
    <n v="732321"/>
    <n v="0"/>
    <n v="370220.74"/>
    <n v="362100.26"/>
    <n v="70231.08"/>
    <x v="35"/>
  </r>
  <r>
    <x v="0"/>
    <s v="-"/>
    <x v="35"/>
    <x v="0"/>
    <s v="21"/>
    <s v="060"/>
    <s v=""/>
    <s v=""/>
    <s v="5000_110"/>
    <s v="Salaries and Wages Regular Part Time"/>
    <n v="150842"/>
    <n v="59465"/>
    <n v="210307"/>
    <n v="0"/>
    <n v="57369.599999999999"/>
    <n v="152937.4"/>
    <n v="11274.38"/>
    <x v="35"/>
  </r>
  <r>
    <x v="0"/>
    <s v="-"/>
    <x v="35"/>
    <x v="0"/>
    <s v="21"/>
    <s v="060"/>
    <s v=""/>
    <s v=""/>
    <s v="5000_115"/>
    <s v="Salaries and Wages Seasonal/Temporary"/>
    <n v="10000"/>
    <n v="0"/>
    <n v="10000"/>
    <n v="0"/>
    <n v="3833.73"/>
    <n v="6166.27"/>
    <n v="512.55999999999995"/>
    <x v="35"/>
  </r>
  <r>
    <x v="0"/>
    <s v="-"/>
    <x v="35"/>
    <x v="0"/>
    <s v="21"/>
    <s v="060"/>
    <s v=""/>
    <s v=""/>
    <s v="5100"/>
    <s v="Overtime"/>
    <n v="2000"/>
    <n v="0"/>
    <n v="2000"/>
    <n v="0"/>
    <n v="1475.86"/>
    <n v="524.14"/>
    <n v="21.49"/>
    <x v="35"/>
  </r>
  <r>
    <x v="0"/>
    <s v="-"/>
    <x v="35"/>
    <x v="0"/>
    <s v="21"/>
    <s v="060"/>
    <s v=""/>
    <s v=""/>
    <s v="5200_105"/>
    <s v="Other Personal Services Special Duty"/>
    <n v="750"/>
    <n v="0"/>
    <n v="750"/>
    <n v="0"/>
    <n v="-216.18"/>
    <n v="966.18"/>
    <n v="0"/>
    <x v="35"/>
  </r>
  <r>
    <x v="0"/>
    <s v="-"/>
    <x v="35"/>
    <x v="0"/>
    <s v="21"/>
    <s v="060"/>
    <s v=""/>
    <s v=""/>
    <s v="5200_115"/>
    <s v="Other Personal Services Other Compensation"/>
    <n v="14500"/>
    <n v="0"/>
    <n v="14500"/>
    <n v="0"/>
    <n v="5256.4"/>
    <n v="9243.6"/>
    <n v="156.27000000000001"/>
    <x v="35"/>
  </r>
  <r>
    <x v="0"/>
    <s v="-"/>
    <x v="35"/>
    <x v="0"/>
    <s v="21"/>
    <s v="060"/>
    <s v=""/>
    <s v=""/>
    <s v="5200_120"/>
    <s v="Other Personal Services Shift Differential"/>
    <n v="9513"/>
    <n v="0"/>
    <n v="9513"/>
    <n v="0"/>
    <n v="7250.49"/>
    <n v="2262.5100000000002"/>
    <n v="1188.47"/>
    <x v="35"/>
  </r>
  <r>
    <x v="0"/>
    <s v="-"/>
    <x v="35"/>
    <x v="0"/>
    <s v="21"/>
    <s v="060"/>
    <s v=""/>
    <s v=""/>
    <s v="5200_130"/>
    <s v="Other Personal Services Allowance Taxable"/>
    <n v="0"/>
    <n v="0"/>
    <n v="0"/>
    <n v="0"/>
    <n v="7580.37"/>
    <n v="-7580.37"/>
    <n v="0"/>
    <x v="35"/>
  </r>
  <r>
    <x v="0"/>
    <s v="-"/>
    <x v="35"/>
    <x v="0"/>
    <s v="21"/>
    <s v="060"/>
    <s v=""/>
    <s v=""/>
    <s v="5400_100"/>
    <s v="Employee Benefits FICA"/>
    <n v="72010"/>
    <n v="0"/>
    <n v="72010"/>
    <n v="0"/>
    <n v="33990.25"/>
    <n v="38019.75"/>
    <n v="6063.53"/>
    <x v="35"/>
  </r>
  <r>
    <x v="0"/>
    <s v="-"/>
    <x v="35"/>
    <x v="0"/>
    <s v="21"/>
    <s v="060"/>
    <s v=""/>
    <s v=""/>
    <s v="5400_105"/>
    <s v="Employee Benefits Unemployment Insurance"/>
    <n v="0"/>
    <n v="0"/>
    <n v="0"/>
    <n v="0"/>
    <n v="-1913.85"/>
    <n v="1913.85"/>
    <n v="0"/>
    <x v="35"/>
  </r>
  <r>
    <x v="0"/>
    <s v="-"/>
    <x v="35"/>
    <x v="0"/>
    <s v="21"/>
    <s v="060"/>
    <s v=""/>
    <s v=""/>
    <s v="5400_115"/>
    <s v="Employee Benefits Retirement B"/>
    <n v="51754"/>
    <n v="0"/>
    <n v="51754"/>
    <n v="0"/>
    <n v="57071.08"/>
    <n v="-5317.08"/>
    <n v="10636.76"/>
    <x v="35"/>
  </r>
  <r>
    <x v="0"/>
    <s v="-"/>
    <x v="35"/>
    <x v="0"/>
    <s v="21"/>
    <s v="060"/>
    <s v=""/>
    <s v=""/>
    <s v="5400_120"/>
    <s v="Employee Benefits Workers Compensation"/>
    <n v="16026"/>
    <n v="0"/>
    <n v="16026"/>
    <n v="0"/>
    <n v="0"/>
    <n v="16026"/>
    <n v="0"/>
    <x v="35"/>
  </r>
  <r>
    <x v="0"/>
    <s v="-"/>
    <x v="35"/>
    <x v="0"/>
    <s v="21"/>
    <s v="060"/>
    <s v=""/>
    <s v=""/>
    <s v="5400_125"/>
    <s v="Employee Benefits Health Insurance"/>
    <n v="0"/>
    <n v="0"/>
    <n v="0"/>
    <n v="0"/>
    <n v="8581.7099999999991"/>
    <n v="-8581.7099999999991"/>
    <n v="1735.91"/>
    <x v="35"/>
  </r>
  <r>
    <x v="0"/>
    <s v="-"/>
    <x v="35"/>
    <x v="0"/>
    <s v="21"/>
    <s v="060"/>
    <s v=""/>
    <s v=""/>
    <s v="5400_130"/>
    <s v="Employee Benefits Dental Insurance"/>
    <n v="15435"/>
    <n v="0"/>
    <n v="15435"/>
    <n v="0"/>
    <n v="5670.23"/>
    <n v="9764.77"/>
    <n v="898.85"/>
    <x v="35"/>
  </r>
  <r>
    <x v="0"/>
    <s v="-"/>
    <x v="35"/>
    <x v="0"/>
    <s v="21"/>
    <s v="060"/>
    <s v=""/>
    <s v=""/>
    <s v="5400_135"/>
    <s v="Employee Benefits Life Insurance"/>
    <n v="0"/>
    <n v="0"/>
    <n v="0"/>
    <n v="0"/>
    <n v="2950.63"/>
    <n v="-2950.63"/>
    <n v="556.54999999999995"/>
    <x v="35"/>
  </r>
  <r>
    <x v="0"/>
    <s v="-"/>
    <x v="35"/>
    <x v="0"/>
    <s v="21"/>
    <s v="060"/>
    <s v=""/>
    <s v=""/>
    <s v="5400_145"/>
    <s v="Employee Benefits Employee Parking"/>
    <n v="3240"/>
    <n v="0"/>
    <n v="3240"/>
    <n v="0"/>
    <n v="610"/>
    <n v="2630"/>
    <n v="40"/>
    <x v="35"/>
  </r>
  <r>
    <x v="0"/>
    <s v="-"/>
    <x v="35"/>
    <x v="0"/>
    <s v="21"/>
    <s v="060"/>
    <s v=""/>
    <s v=""/>
    <s v="6000"/>
    <s v="Office Supplies"/>
    <n v="11100"/>
    <n v="0"/>
    <n v="11100"/>
    <n v="1224.3399999999999"/>
    <n v="2603.4"/>
    <n v="7272.26"/>
    <n v="74.849999999999994"/>
    <x v="35"/>
  </r>
  <r>
    <x v="0"/>
    <s v="-"/>
    <x v="35"/>
    <x v="0"/>
    <s v="21"/>
    <s v="060"/>
    <s v=""/>
    <s v=""/>
    <s v="6005"/>
    <s v="Postage"/>
    <n v="5300"/>
    <n v="0"/>
    <n v="5300"/>
    <n v="289.8"/>
    <n v="3370.2"/>
    <n v="1640"/>
    <n v="0"/>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0"/>
    <n v="150"/>
    <n v="0"/>
    <x v="35"/>
  </r>
  <r>
    <x v="0"/>
    <s v="-"/>
    <x v="35"/>
    <x v="0"/>
    <s v="21"/>
    <s v="060"/>
    <s v=""/>
    <s v=""/>
    <s v="6202"/>
    <s v="Printing/Copying/Paper Mgt"/>
    <n v="5000"/>
    <n v="0"/>
    <n v="5000"/>
    <n v="803.29"/>
    <n v="1845.72"/>
    <n v="2350.9899999999998"/>
    <n v="136.21"/>
    <x v="35"/>
  </r>
  <r>
    <x v="0"/>
    <s v="-"/>
    <x v="35"/>
    <x v="0"/>
    <s v="21"/>
    <s v="060"/>
    <s v=""/>
    <s v=""/>
    <s v="6203"/>
    <s v="Dues/Subscriptions"/>
    <n v="12500"/>
    <n v="0"/>
    <n v="12500"/>
    <n v="336.47"/>
    <n v="9103.6"/>
    <n v="3059.93"/>
    <n v="0"/>
    <x v="35"/>
  </r>
  <r>
    <x v="0"/>
    <s v="-"/>
    <x v="35"/>
    <x v="0"/>
    <s v="21"/>
    <s v="060"/>
    <s v=""/>
    <s v=""/>
    <s v="6204"/>
    <s v="Books"/>
    <n v="177500"/>
    <n v="0"/>
    <n v="177500"/>
    <n v="10549.29"/>
    <n v="100201.82"/>
    <n v="66748.89"/>
    <n v="6813.33"/>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0"/>
    <n v="300"/>
    <n v="0"/>
    <x v="35"/>
  </r>
  <r>
    <x v="0"/>
    <s v="-"/>
    <x v="35"/>
    <x v="0"/>
    <s v="21"/>
    <s v="060"/>
    <s v=""/>
    <s v=""/>
    <s v="6212"/>
    <s v="Fuel"/>
    <n v="300"/>
    <n v="0"/>
    <n v="300"/>
    <n v="0"/>
    <n v="119.26"/>
    <n v="180.74"/>
    <n v="71.38"/>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370"/>
    <n v="2866.12"/>
    <n v="13763.88"/>
    <n v="70"/>
    <x v="35"/>
  </r>
  <r>
    <x v="0"/>
    <s v="-"/>
    <x v="35"/>
    <x v="0"/>
    <s v="21"/>
    <s v="060"/>
    <s v=""/>
    <s v=""/>
    <s v="6350"/>
    <s v="Legal Notice &amp; Advertising"/>
    <n v="800"/>
    <n v="0"/>
    <n v="800"/>
    <n v="0"/>
    <n v="450"/>
    <n v="350"/>
    <n v="0"/>
    <x v="35"/>
  </r>
  <r>
    <x v="0"/>
    <s v="-"/>
    <x v="35"/>
    <x v="0"/>
    <s v="21"/>
    <s v="060"/>
    <s v=""/>
    <s v=""/>
    <s v="6400_100"/>
    <s v="Utilities Electricity"/>
    <n v="42000"/>
    <n v="0"/>
    <n v="42000"/>
    <n v="17000"/>
    <n v="24233.58"/>
    <n v="766.42"/>
    <n v="3307.99"/>
    <x v="35"/>
  </r>
  <r>
    <x v="0"/>
    <s v="-"/>
    <x v="35"/>
    <x v="0"/>
    <s v="21"/>
    <s v="060"/>
    <s v=""/>
    <s v=""/>
    <s v="6400_105"/>
    <s v="Utilities Gas"/>
    <n v="23000"/>
    <n v="0"/>
    <n v="23000"/>
    <n v="0"/>
    <n v="5859.35"/>
    <n v="17140.650000000001"/>
    <n v="2286.23"/>
    <x v="35"/>
  </r>
  <r>
    <x v="0"/>
    <s v="-"/>
    <x v="35"/>
    <x v="0"/>
    <s v="21"/>
    <s v="060"/>
    <s v=""/>
    <s v=""/>
    <s v="6400_115"/>
    <s v="Utilities Water/Wastewater"/>
    <n v="4000"/>
    <n v="0"/>
    <n v="4000"/>
    <n v="0"/>
    <n v="2526.31"/>
    <n v="1473.69"/>
    <n v="288.37"/>
    <x v="35"/>
  </r>
  <r>
    <x v="0"/>
    <s v="-"/>
    <x v="35"/>
    <x v="0"/>
    <s v="21"/>
    <s v="060"/>
    <s v=""/>
    <s v=""/>
    <s v="6400_120"/>
    <s v="Utilities Rubbish Removal"/>
    <n v="7000"/>
    <n v="0"/>
    <n v="7000"/>
    <n v="2615.21"/>
    <n v="2673.79"/>
    <n v="1711"/>
    <n v="449.24"/>
    <x v="35"/>
  </r>
  <r>
    <x v="0"/>
    <s v="-"/>
    <x v="35"/>
    <x v="0"/>
    <s v="21"/>
    <s v="060"/>
    <s v=""/>
    <s v=""/>
    <s v="6400_125"/>
    <s v="Utilities Telecommunications"/>
    <n v="7000"/>
    <n v="0"/>
    <n v="7000"/>
    <n v="575.94000000000005"/>
    <n v="3776.51"/>
    <n v="2647.55"/>
    <n v="631.33000000000004"/>
    <x v="35"/>
  </r>
  <r>
    <x v="0"/>
    <s v="-"/>
    <x v="35"/>
    <x v="0"/>
    <s v="21"/>
    <s v="060"/>
    <s v=""/>
    <s v=""/>
    <s v="6500_117"/>
    <s v="Professional and Consultant Services Instructors and Lecturers"/>
    <n v="4100"/>
    <n v="1000"/>
    <n v="5100"/>
    <n v="360"/>
    <n v="910"/>
    <n v="3830"/>
    <n v="125"/>
    <x v="35"/>
  </r>
  <r>
    <x v="0"/>
    <s v="-"/>
    <x v="35"/>
    <x v="0"/>
    <s v="21"/>
    <s v="060"/>
    <s v=""/>
    <s v=""/>
    <s v="6500_118"/>
    <s v="Professional and Consultant Services Contractual Services"/>
    <n v="20000"/>
    <n v="0"/>
    <n v="20000"/>
    <n v="234.09"/>
    <n v="18990.91"/>
    <n v="775"/>
    <n v="225"/>
    <x v="35"/>
  </r>
  <r>
    <x v="0"/>
    <s v="-"/>
    <x v="35"/>
    <x v="0"/>
    <s v="21"/>
    <s v="060"/>
    <s v=""/>
    <s v=""/>
    <s v="6500_142"/>
    <s v="Professional and Consultant Services Marketing and Promotion"/>
    <n v="200"/>
    <n v="0"/>
    <n v="200"/>
    <n v="0"/>
    <n v="0"/>
    <n v="200"/>
    <n v="0"/>
    <x v="35"/>
  </r>
  <r>
    <x v="0"/>
    <s v="-"/>
    <x v="35"/>
    <x v="0"/>
    <s v="21"/>
    <s v="060"/>
    <s v=""/>
    <s v=""/>
    <s v="6600"/>
    <s v="Maintenance Contracts"/>
    <n v="10500"/>
    <n v="0"/>
    <n v="10500"/>
    <n v="4420.0200000000004"/>
    <n v="5115.0200000000004"/>
    <n v="964.96"/>
    <n v="386.67"/>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0"/>
    <n v="188.49"/>
    <n v="1811.51"/>
    <n v="0"/>
    <x v="35"/>
  </r>
  <r>
    <x v="0"/>
    <s v="-"/>
    <x v="35"/>
    <x v="0"/>
    <s v="21"/>
    <s v="060"/>
    <s v=""/>
    <s v=""/>
    <s v="6700_110"/>
    <s v="Travel &amp; Training Travel Expense"/>
    <n v="400"/>
    <n v="0"/>
    <n v="400"/>
    <n v="0"/>
    <n v="152.55000000000001"/>
    <n v="247.45"/>
    <n v="152.55000000000001"/>
    <x v="35"/>
  </r>
  <r>
    <x v="0"/>
    <s v="-"/>
    <x v="35"/>
    <x v="0"/>
    <s v="21"/>
    <s v="060"/>
    <s v=""/>
    <s v=""/>
    <s v="7000"/>
    <s v="Bad Debt Expense"/>
    <n v="50"/>
    <n v="0"/>
    <n v="50"/>
    <n v="0"/>
    <n v="0"/>
    <n v="50"/>
    <n v="0"/>
    <x v="35"/>
  </r>
  <r>
    <x v="0"/>
    <s v="-"/>
    <x v="35"/>
    <x v="0"/>
    <s v="21"/>
    <s v="060"/>
    <s v=""/>
    <s v=""/>
    <s v="7200_115"/>
    <s v="Rent/Lease Equipment"/>
    <n v="0"/>
    <n v="0"/>
    <n v="0"/>
    <n v="0"/>
    <n v="104.45"/>
    <n v="-104.45"/>
    <n v="0"/>
    <x v="35"/>
  </r>
  <r>
    <x v="0"/>
    <s v="-"/>
    <x v="35"/>
    <x v="0"/>
    <s v="21"/>
    <s v="060"/>
    <s v=""/>
    <s v=""/>
    <s v="8005"/>
    <s v="Vehicle/Equipment Repairs"/>
    <n v="300"/>
    <n v="0"/>
    <n v="300"/>
    <n v="0"/>
    <n v="852.71"/>
    <n v="-552.71"/>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15.8"/>
    <n v="11.7"/>
    <n v="972.5"/>
    <n v="0"/>
    <x v="36"/>
  </r>
  <r>
    <x v="0"/>
    <s v="-"/>
    <x v="36"/>
    <x v="0"/>
    <s v="21"/>
    <s v="061"/>
    <s v=""/>
    <s v=""/>
    <s v="6204"/>
    <s v="Books"/>
    <n v="1500"/>
    <n v="0"/>
    <n v="1500"/>
    <n v="0"/>
    <n v="1044.75"/>
    <n v="455.25"/>
    <n v="0"/>
    <x v="36"/>
  </r>
  <r>
    <x v="0"/>
    <s v="-"/>
    <x v="36"/>
    <x v="0"/>
    <s v="21"/>
    <s v="061"/>
    <s v=""/>
    <s v=""/>
    <s v="6208"/>
    <s v="Special Supplies"/>
    <n v="1000"/>
    <n v="0"/>
    <n v="1000"/>
    <n v="0"/>
    <n v="374.71"/>
    <n v="625.29"/>
    <n v="0"/>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1417.5"/>
    <n v="41.5"/>
    <n v="2641"/>
    <n v="0"/>
    <x v="36"/>
  </r>
  <r>
    <x v="0"/>
    <s v="-"/>
    <x v="36"/>
    <x v="0"/>
    <s v="21"/>
    <s v="061"/>
    <s v=""/>
    <s v=""/>
    <s v="6500_142"/>
    <s v="Professional and Consultant Services Marketing and Promotion"/>
    <n v="200"/>
    <n v="0"/>
    <n v="200"/>
    <n v="0"/>
    <n v="0"/>
    <n v="200"/>
    <n v="0"/>
    <x v="36"/>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288"/>
    <n v="5712"/>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127033.31"/>
    <n v="241756.69"/>
    <n v="23360.69"/>
    <x v="38"/>
  </r>
  <r>
    <x v="0"/>
    <s v="-"/>
    <x v="38"/>
    <x v="0"/>
    <s v="23"/>
    <s v="000"/>
    <s v="000"/>
    <s v=""/>
    <s v="5000_115"/>
    <s v="Salaries and Wages Seasonal/Temporary"/>
    <n v="1206"/>
    <n v="0"/>
    <n v="1206"/>
    <n v="0"/>
    <n v="250.27"/>
    <n v="955.73"/>
    <n v="0"/>
    <x v="38"/>
  </r>
  <r>
    <x v="0"/>
    <s v="-"/>
    <x v="38"/>
    <x v="0"/>
    <s v="23"/>
    <s v="000"/>
    <s v="000"/>
    <s v=""/>
    <s v="5100"/>
    <s v="Overtime"/>
    <n v="500"/>
    <n v="0"/>
    <n v="500"/>
    <n v="0"/>
    <n v="505.9"/>
    <n v="-5.9"/>
    <n v="419.8"/>
    <x v="38"/>
  </r>
  <r>
    <x v="0"/>
    <s v="-"/>
    <x v="38"/>
    <x v="0"/>
    <s v="23"/>
    <s v="000"/>
    <s v="000"/>
    <s v=""/>
    <s v="5200_115"/>
    <s v="Other Personal Services Other Compensation"/>
    <n v="2000"/>
    <n v="0"/>
    <n v="2000"/>
    <n v="0"/>
    <n v="2034.55"/>
    <n v="-34.549999999999997"/>
    <n v="0"/>
    <x v="38"/>
  </r>
  <r>
    <x v="0"/>
    <s v="-"/>
    <x v="38"/>
    <x v="0"/>
    <s v="23"/>
    <s v="000"/>
    <s v="000"/>
    <s v=""/>
    <s v="5200_120"/>
    <s v="Other Personal Services Shift Differential"/>
    <n v="250"/>
    <n v="0"/>
    <n v="250"/>
    <n v="0"/>
    <n v="96.03"/>
    <n v="153.97"/>
    <n v="26.19"/>
    <x v="38"/>
  </r>
  <r>
    <x v="0"/>
    <s v="-"/>
    <x v="38"/>
    <x v="0"/>
    <s v="23"/>
    <s v="000"/>
    <s v="000"/>
    <s v=""/>
    <s v="5200_130"/>
    <s v="Other Personal Services Allowance Taxable"/>
    <n v="0"/>
    <n v="0"/>
    <n v="0"/>
    <n v="0"/>
    <n v="1700"/>
    <n v="-1700"/>
    <n v="0"/>
    <x v="38"/>
  </r>
  <r>
    <x v="0"/>
    <s v="-"/>
    <x v="38"/>
    <x v="0"/>
    <s v="23"/>
    <s v="000"/>
    <s v="000"/>
    <s v=""/>
    <s v="5400_100"/>
    <s v="Employee Benefits FICA"/>
    <n v="20485"/>
    <n v="0"/>
    <n v="20485"/>
    <n v="0"/>
    <n v="10016.06"/>
    <n v="10468.94"/>
    <n v="1756.71"/>
    <x v="38"/>
  </r>
  <r>
    <x v="0"/>
    <s v="-"/>
    <x v="38"/>
    <x v="0"/>
    <s v="23"/>
    <s v="000"/>
    <s v="000"/>
    <s v=""/>
    <s v="5400_115"/>
    <s v="Employee Benefits Retirement B"/>
    <n v="15433"/>
    <n v="0"/>
    <n v="15433"/>
    <n v="0"/>
    <n v="14843.82"/>
    <n v="589.17999999999995"/>
    <n v="2841.48"/>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284.41000000000003"/>
    <x v="38"/>
  </r>
  <r>
    <x v="0"/>
    <s v="-"/>
    <x v="38"/>
    <x v="0"/>
    <s v="23"/>
    <s v="000"/>
    <s v="000"/>
    <s v=""/>
    <s v="5400_135"/>
    <s v="Employee Benefits Life Insurance"/>
    <n v="0"/>
    <n v="0"/>
    <n v="0"/>
    <n v="0"/>
    <n v="936.5"/>
    <n v="-936.5"/>
    <n v="176"/>
    <x v="38"/>
  </r>
  <r>
    <x v="0"/>
    <s v="-"/>
    <x v="38"/>
    <x v="0"/>
    <s v="23"/>
    <s v="000"/>
    <s v="000"/>
    <s v=""/>
    <s v="6000"/>
    <s v="Office Supplies"/>
    <n v="10000"/>
    <n v="0"/>
    <n v="10000"/>
    <n v="195.46"/>
    <n v="3469.77"/>
    <n v="6334.77"/>
    <n v="735.44"/>
    <x v="38"/>
  </r>
  <r>
    <x v="0"/>
    <s v="-"/>
    <x v="38"/>
    <x v="0"/>
    <s v="23"/>
    <s v="000"/>
    <s v="000"/>
    <s v=""/>
    <s v="6005"/>
    <s v="Postage"/>
    <n v="2000"/>
    <n v="0"/>
    <n v="2000"/>
    <n v="0"/>
    <n v="80.180000000000007"/>
    <n v="1919.82"/>
    <n v="0"/>
    <x v="38"/>
  </r>
  <r>
    <x v="0"/>
    <s v="-"/>
    <x v="38"/>
    <x v="0"/>
    <s v="23"/>
    <s v="000"/>
    <s v="000"/>
    <s v=""/>
    <s v="6015"/>
    <s v="Computer Software"/>
    <n v="0"/>
    <n v="900"/>
    <n v="900"/>
    <n v="900"/>
    <n v="0"/>
    <n v="0"/>
    <n v="0"/>
    <x v="38"/>
  </r>
  <r>
    <x v="0"/>
    <s v="-"/>
    <x v="38"/>
    <x v="0"/>
    <s v="23"/>
    <s v="000"/>
    <s v="000"/>
    <s v=""/>
    <s v="6020"/>
    <s v="Office Equipment"/>
    <n v="750"/>
    <n v="0"/>
    <n v="750"/>
    <n v="0"/>
    <n v="0"/>
    <n v="750"/>
    <n v="0"/>
    <x v="38"/>
  </r>
  <r>
    <x v="0"/>
    <s v="-"/>
    <x v="38"/>
    <x v="0"/>
    <s v="23"/>
    <s v="000"/>
    <s v="000"/>
    <s v=""/>
    <s v="6200"/>
    <s v="Medical Fees And Supplies"/>
    <n v="1000"/>
    <n v="0"/>
    <n v="1000"/>
    <n v="0"/>
    <n v="938"/>
    <n v="62"/>
    <n v="0"/>
    <x v="38"/>
  </r>
  <r>
    <x v="0"/>
    <s v="-"/>
    <x v="38"/>
    <x v="0"/>
    <s v="23"/>
    <s v="000"/>
    <s v="000"/>
    <s v=""/>
    <s v="6202"/>
    <s v="Printing/Copying/Paper Mgt"/>
    <n v="11000"/>
    <n v="0"/>
    <n v="11000"/>
    <n v="2062.5300000000002"/>
    <n v="2695.98"/>
    <n v="6241.49"/>
    <n v="171"/>
    <x v="38"/>
  </r>
  <r>
    <x v="0"/>
    <s v="-"/>
    <x v="38"/>
    <x v="0"/>
    <s v="23"/>
    <s v="000"/>
    <s v="000"/>
    <s v=""/>
    <s v="6203"/>
    <s v="Dues/Subscriptions"/>
    <n v="700"/>
    <n v="1310"/>
    <n v="2010"/>
    <n v="-1000"/>
    <n v="1703"/>
    <n v="1307"/>
    <n v="1030"/>
    <x v="38"/>
  </r>
  <r>
    <x v="0"/>
    <s v="-"/>
    <x v="38"/>
    <x v="0"/>
    <s v="23"/>
    <s v="000"/>
    <s v="000"/>
    <s v=""/>
    <s v="6208"/>
    <s v="Special Supplies"/>
    <n v="4000"/>
    <n v="0"/>
    <n v="4000"/>
    <n v="64.5"/>
    <n v="512.30999999999995"/>
    <n v="3423.19"/>
    <n v="0"/>
    <x v="38"/>
  </r>
  <r>
    <x v="0"/>
    <s v="-"/>
    <x v="38"/>
    <x v="0"/>
    <s v="23"/>
    <s v="000"/>
    <s v="000"/>
    <s v=""/>
    <s v="6214"/>
    <s v="Clothing And Uniforms"/>
    <n v="1476"/>
    <n v="0"/>
    <n v="1476"/>
    <n v="0"/>
    <n v="350.41"/>
    <n v="1125.5899999999999"/>
    <n v="0"/>
    <x v="38"/>
  </r>
  <r>
    <x v="0"/>
    <s v="-"/>
    <x v="38"/>
    <x v="0"/>
    <s v="23"/>
    <s v="000"/>
    <s v="000"/>
    <s v=""/>
    <s v="6350"/>
    <s v="Legal Notice &amp; Advertising"/>
    <n v="6000"/>
    <n v="0"/>
    <n v="6000"/>
    <n v="30"/>
    <n v="1392"/>
    <n v="4578"/>
    <n v="888"/>
    <x v="38"/>
  </r>
  <r>
    <x v="0"/>
    <s v="-"/>
    <x v="38"/>
    <x v="0"/>
    <s v="23"/>
    <s v="000"/>
    <s v="000"/>
    <s v=""/>
    <s v="6400_125"/>
    <s v="Utilities Telecommunications"/>
    <n v="13000"/>
    <n v="0"/>
    <n v="13000"/>
    <n v="0"/>
    <n v="7417.27"/>
    <n v="5582.73"/>
    <n v="1354.18"/>
    <x v="38"/>
  </r>
  <r>
    <x v="0"/>
    <s v="-"/>
    <x v="38"/>
    <x v="0"/>
    <s v="23"/>
    <s v="000"/>
    <s v="000"/>
    <s v=""/>
    <s v="6400_127"/>
    <s v="Utilities Cellular Communications"/>
    <n v="960"/>
    <n v="0"/>
    <n v="960"/>
    <n v="181.51"/>
    <n v="248.11"/>
    <n v="530.38"/>
    <n v="49.5"/>
    <x v="38"/>
  </r>
  <r>
    <x v="0"/>
    <s v="-"/>
    <x v="38"/>
    <x v="0"/>
    <s v="23"/>
    <s v="000"/>
    <s v="000"/>
    <s v=""/>
    <s v="6500_118"/>
    <s v="Professional and Consultant Services Contractual Services"/>
    <n v="7500"/>
    <n v="3063"/>
    <n v="10563"/>
    <n v="2653.7"/>
    <n v="4396.6400000000003"/>
    <n v="3512.66"/>
    <n v="157.5"/>
    <x v="38"/>
  </r>
  <r>
    <x v="0"/>
    <s v="-"/>
    <x v="38"/>
    <x v="0"/>
    <s v="23"/>
    <s v="000"/>
    <s v="000"/>
    <s v=""/>
    <s v="6700_105"/>
    <s v="Travel &amp; Training Special Training"/>
    <n v="10000"/>
    <n v="11690"/>
    <n v="21690"/>
    <n v="720"/>
    <n v="6307.93"/>
    <n v="14662.07"/>
    <n v="958"/>
    <x v="38"/>
  </r>
  <r>
    <x v="0"/>
    <s v="-"/>
    <x v="38"/>
    <x v="0"/>
    <s v="23"/>
    <s v="000"/>
    <s v="000"/>
    <s v=""/>
    <s v="6700_110"/>
    <s v="Travel &amp; Training Travel Expense"/>
    <n v="4000"/>
    <n v="2606"/>
    <n v="6606"/>
    <n v="2345.8000000000002"/>
    <n v="4232.22"/>
    <n v="27.98"/>
    <n v="726.2"/>
    <x v="38"/>
  </r>
  <r>
    <x v="0"/>
    <s v="-"/>
    <x v="38"/>
    <x v="0"/>
    <s v="23"/>
    <s v="000"/>
    <s v="000"/>
    <s v=""/>
    <s v="7000"/>
    <s v="Bad Debt Expense"/>
    <n v="1000"/>
    <n v="0"/>
    <n v="1000"/>
    <n v="0"/>
    <n v="180"/>
    <n v="820"/>
    <n v="0"/>
    <x v="38"/>
  </r>
  <r>
    <x v="0"/>
    <s v="-"/>
    <x v="38"/>
    <x v="0"/>
    <s v="23"/>
    <s v="000"/>
    <s v="000"/>
    <s v=""/>
    <s v="7200_100"/>
    <s v="Rent/Lease Property"/>
    <n v="17200"/>
    <n v="0"/>
    <n v="17200"/>
    <n v="0"/>
    <n v="0"/>
    <n v="17200"/>
    <n v="0"/>
    <x v="38"/>
  </r>
  <r>
    <x v="0"/>
    <s v="-"/>
    <x v="38"/>
    <x v="0"/>
    <s v="23"/>
    <s v="000"/>
    <s v="000"/>
    <s v=""/>
    <s v="7200_115"/>
    <s v="Rent/Lease Equipment"/>
    <n v="8000"/>
    <n v="0"/>
    <n v="8000"/>
    <n v="0"/>
    <n v="10641.26"/>
    <n v="-2641.26"/>
    <n v="1520.18"/>
    <x v="38"/>
  </r>
  <r>
    <x v="0"/>
    <s v="-"/>
    <x v="39"/>
    <x v="0"/>
    <s v="23"/>
    <s v="000"/>
    <s v="230"/>
    <s v=""/>
    <s v="5000_100"/>
    <s v="Salaries and Wages Regular, Full Time"/>
    <n v="0"/>
    <n v="0"/>
    <n v="0"/>
    <n v="0"/>
    <n v="29733.86"/>
    <n v="-29733.86"/>
    <n v="4758.3599999999997"/>
    <x v="39"/>
  </r>
  <r>
    <x v="0"/>
    <s v="-"/>
    <x v="39"/>
    <x v="0"/>
    <s v="23"/>
    <s v="000"/>
    <s v="230"/>
    <s v=""/>
    <s v="5200_115"/>
    <s v="Other Personal Services Other Compensation"/>
    <n v="63084"/>
    <n v="0"/>
    <n v="63084"/>
    <n v="0"/>
    <n v="25"/>
    <n v="63059"/>
    <n v="0"/>
    <x v="39"/>
  </r>
  <r>
    <x v="0"/>
    <s v="-"/>
    <x v="39"/>
    <x v="0"/>
    <s v="23"/>
    <s v="000"/>
    <s v="230"/>
    <s v=""/>
    <s v="5400_100"/>
    <s v="Employee Benefits FICA"/>
    <n v="4825"/>
    <n v="0"/>
    <n v="4825"/>
    <n v="0"/>
    <n v="2290.59"/>
    <n v="2534.41"/>
    <n v="350.86"/>
    <x v="39"/>
  </r>
  <r>
    <x v="0"/>
    <s v="-"/>
    <x v="39"/>
    <x v="0"/>
    <s v="23"/>
    <s v="000"/>
    <s v="230"/>
    <s v=""/>
    <s v="5400_115"/>
    <s v="Employee Benefits Retirement B"/>
    <n v="3690"/>
    <n v="0"/>
    <n v="3690"/>
    <n v="0"/>
    <n v="3522.09"/>
    <n v="167.91"/>
    <n v="704.72"/>
    <x v="39"/>
  </r>
  <r>
    <x v="0"/>
    <s v="-"/>
    <x v="39"/>
    <x v="0"/>
    <s v="23"/>
    <s v="000"/>
    <s v="230"/>
    <s v=""/>
    <s v="5400_130"/>
    <s v="Employee Benefits Dental Insurance"/>
    <n v="735"/>
    <n v="0"/>
    <n v="735"/>
    <n v="0"/>
    <n v="168.22"/>
    <n v="566.78"/>
    <n v="25.88"/>
    <x v="39"/>
  </r>
  <r>
    <x v="0"/>
    <s v="-"/>
    <x v="39"/>
    <x v="0"/>
    <s v="23"/>
    <s v="000"/>
    <s v="230"/>
    <s v=""/>
    <s v="5400_135"/>
    <s v="Employee Benefits Life Insurance"/>
    <n v="0"/>
    <n v="0"/>
    <n v="0"/>
    <n v="0"/>
    <n v="100.5"/>
    <n v="-100.5"/>
    <n v="16"/>
    <x v="39"/>
  </r>
  <r>
    <x v="0"/>
    <s v="-"/>
    <x v="39"/>
    <x v="0"/>
    <s v="23"/>
    <s v="000"/>
    <s v="230"/>
    <s v=""/>
    <s v="6208"/>
    <s v="Special Supplies"/>
    <n v="2000"/>
    <n v="0"/>
    <n v="2000"/>
    <n v="0"/>
    <n v="0"/>
    <n v="2000"/>
    <n v="0"/>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02"/>
    <n v="4736"/>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809.54"/>
    <x v="40"/>
  </r>
  <r>
    <x v="0"/>
    <s v="-"/>
    <x v="40"/>
    <x v="0"/>
    <s v="23"/>
    <s v="044"/>
    <s v=""/>
    <s v=""/>
    <s v="6700_100"/>
    <s v="Travel &amp; Training Education"/>
    <n v="0"/>
    <n v="3000"/>
    <n v="3000"/>
    <n v="2"/>
    <n v="2639.32"/>
    <n v="358.68"/>
    <n v="465.12"/>
    <x v="40"/>
  </r>
  <r>
    <x v="0"/>
    <s v="-"/>
    <x v="40"/>
    <x v="0"/>
    <s v="23"/>
    <s v="044"/>
    <s v=""/>
    <s v=""/>
    <s v="6700_105"/>
    <s v="Travel &amp; Training Special Training"/>
    <n v="0"/>
    <n v="711"/>
    <n v="711"/>
    <n v="0"/>
    <n v="0"/>
    <n v="711"/>
    <n v="0"/>
    <x v="40"/>
  </r>
  <r>
    <x v="0"/>
    <s v="-"/>
    <x v="40"/>
    <x v="0"/>
    <s v="23"/>
    <s v="044"/>
    <s v=""/>
    <s v=""/>
    <s v="6700_107"/>
    <s v="Travel &amp; Training Training Materials"/>
    <n v="0"/>
    <n v="4000"/>
    <n v="4000"/>
    <n v="2493.69"/>
    <n v="969.15"/>
    <n v="537.16"/>
    <n v="0"/>
    <x v="40"/>
  </r>
  <r>
    <x v="0"/>
    <s v="-"/>
    <x v="40"/>
    <x v="0"/>
    <s v="23"/>
    <s v="044"/>
    <s v=""/>
    <s v=""/>
    <s v="8105"/>
    <s v="Labor Force Work"/>
    <n v="0"/>
    <n v="5344"/>
    <n v="5344"/>
    <n v="0"/>
    <n v="0"/>
    <n v="5344"/>
    <n v="0"/>
    <x v="40"/>
  </r>
  <r>
    <x v="0"/>
    <s v="-"/>
    <x v="40"/>
    <x v="0"/>
    <s v="23"/>
    <s v="044"/>
    <s v=""/>
    <s v=""/>
    <s v="9500_100"/>
    <s v="Capital Outlay Construction "/>
    <n v="20000"/>
    <n v="113000"/>
    <n v="133000"/>
    <n v="0"/>
    <n v="0"/>
    <n v="133000"/>
    <n v="0"/>
    <x v="40"/>
  </r>
  <r>
    <x v="0"/>
    <s v="-"/>
    <x v="41"/>
    <x v="0"/>
    <s v="23"/>
    <s v="100"/>
    <s v="000"/>
    <s v=""/>
    <s v="5000_100"/>
    <s v="Salaries and Wages Regular, Full Time"/>
    <n v="71299"/>
    <n v="0"/>
    <n v="71299"/>
    <n v="0"/>
    <n v="33894.879999999997"/>
    <n v="37404.120000000003"/>
    <n v="5423.18"/>
    <x v="41"/>
  </r>
  <r>
    <x v="0"/>
    <s v="-"/>
    <x v="41"/>
    <x v="0"/>
    <s v="23"/>
    <s v="100"/>
    <s v="000"/>
    <s v=""/>
    <s v="5200_115"/>
    <s v="Other Personal Services Other Compensation"/>
    <n v="200"/>
    <n v="0"/>
    <n v="200"/>
    <n v="0"/>
    <n v="200"/>
    <n v="0"/>
    <n v="0"/>
    <x v="41"/>
  </r>
  <r>
    <x v="0"/>
    <s v="-"/>
    <x v="41"/>
    <x v="0"/>
    <s v="23"/>
    <s v="100"/>
    <s v="000"/>
    <s v=""/>
    <s v="5400_100"/>
    <s v="Employee Benefits FICA"/>
    <n v="5469"/>
    <n v="0"/>
    <n v="5469"/>
    <n v="0"/>
    <n v="2624.75"/>
    <n v="2844.25"/>
    <n v="399.89"/>
    <x v="41"/>
  </r>
  <r>
    <x v="0"/>
    <s v="-"/>
    <x v="41"/>
    <x v="0"/>
    <s v="23"/>
    <s v="100"/>
    <s v="000"/>
    <s v=""/>
    <s v="5400_115"/>
    <s v="Employee Benefits Retirement B"/>
    <n v="4170"/>
    <n v="0"/>
    <n v="4170"/>
    <n v="0"/>
    <n v="4015.62"/>
    <n v="154.38"/>
    <n v="803.18"/>
    <x v="41"/>
  </r>
  <r>
    <x v="0"/>
    <s v="-"/>
    <x v="41"/>
    <x v="0"/>
    <s v="23"/>
    <s v="100"/>
    <s v="000"/>
    <s v=""/>
    <s v="5400_120"/>
    <s v="Employee Benefits Workers Compensation"/>
    <n v="1179"/>
    <n v="0"/>
    <n v="1179"/>
    <n v="0"/>
    <n v="0"/>
    <n v="1179"/>
    <n v="0"/>
    <x v="41"/>
  </r>
  <r>
    <x v="0"/>
    <s v="-"/>
    <x v="41"/>
    <x v="0"/>
    <s v="23"/>
    <s v="100"/>
    <s v="000"/>
    <s v=""/>
    <s v="5400_130"/>
    <s v="Employee Benefits Dental Insurance"/>
    <n v="735"/>
    <n v="0"/>
    <n v="735"/>
    <n v="0"/>
    <n v="518.14"/>
    <n v="216.86"/>
    <n v="79.680000000000007"/>
    <x v="41"/>
  </r>
  <r>
    <x v="0"/>
    <s v="-"/>
    <x v="41"/>
    <x v="0"/>
    <s v="23"/>
    <s v="100"/>
    <s v="000"/>
    <s v=""/>
    <s v="5400_135"/>
    <s v="Employee Benefits Life Insurance"/>
    <n v="0"/>
    <n v="0"/>
    <n v="0"/>
    <n v="0"/>
    <n v="100.5"/>
    <n v="-100.5"/>
    <n v="16"/>
    <x v="41"/>
  </r>
  <r>
    <x v="0"/>
    <s v="-"/>
    <x v="41"/>
    <x v="0"/>
    <s v="23"/>
    <s v="100"/>
    <s v="000"/>
    <s v=""/>
    <s v="5400_145"/>
    <s v="Employee Benefits Employee Parking"/>
    <n v="1200"/>
    <n v="0"/>
    <n v="1200"/>
    <n v="0"/>
    <n v="392"/>
    <n v="808"/>
    <n v="0"/>
    <x v="41"/>
  </r>
  <r>
    <x v="0"/>
    <s v="-"/>
    <x v="41"/>
    <x v="0"/>
    <s v="23"/>
    <s v="100"/>
    <s v="000"/>
    <s v=""/>
    <s v="6203"/>
    <s v="Dues/Subscriptions"/>
    <n v="350"/>
    <n v="0"/>
    <n v="350"/>
    <n v="40.770000000000003"/>
    <n v="223.23"/>
    <n v="86"/>
    <n v="0"/>
    <x v="41"/>
  </r>
  <r>
    <x v="0"/>
    <s v="-"/>
    <x v="41"/>
    <x v="0"/>
    <s v="23"/>
    <s v="100"/>
    <s v="000"/>
    <s v=""/>
    <s v="6208"/>
    <s v="Special Supplies"/>
    <n v="10940"/>
    <n v="0"/>
    <n v="10940"/>
    <n v="750"/>
    <n v="0"/>
    <n v="10190"/>
    <n v="0"/>
    <x v="41"/>
  </r>
  <r>
    <x v="0"/>
    <s v="-"/>
    <x v="41"/>
    <x v="0"/>
    <s v="23"/>
    <s v="100"/>
    <s v="000"/>
    <s v=""/>
    <s v="6212"/>
    <s v="Fuel"/>
    <n v="60000"/>
    <n v="0"/>
    <n v="60000"/>
    <n v="0"/>
    <n v="28472.29"/>
    <n v="31527.71"/>
    <n v="3441.15"/>
    <x v="41"/>
  </r>
  <r>
    <x v="0"/>
    <s v="-"/>
    <x v="41"/>
    <x v="0"/>
    <s v="23"/>
    <s v="100"/>
    <s v="000"/>
    <s v=""/>
    <s v="6400_100"/>
    <s v="Utilities Electricity"/>
    <n v="46000"/>
    <n v="0"/>
    <n v="46000"/>
    <n v="10000"/>
    <n v="29263.51"/>
    <n v="6736.49"/>
    <n v="4012.34"/>
    <x v="41"/>
  </r>
  <r>
    <x v="0"/>
    <s v="-"/>
    <x v="41"/>
    <x v="0"/>
    <s v="23"/>
    <s v="100"/>
    <s v="000"/>
    <s v=""/>
    <s v="6400_105"/>
    <s v="Utilities Gas"/>
    <n v="5000"/>
    <n v="0"/>
    <n v="5000"/>
    <n v="1565.98"/>
    <n v="879.52"/>
    <n v="2554.5"/>
    <n v="201.5"/>
    <x v="41"/>
  </r>
  <r>
    <x v="0"/>
    <s v="-"/>
    <x v="41"/>
    <x v="0"/>
    <s v="23"/>
    <s v="100"/>
    <s v="000"/>
    <s v=""/>
    <s v="6400_115"/>
    <s v="Utilities Water/Wastewater"/>
    <n v="20000"/>
    <n v="0"/>
    <n v="20000"/>
    <n v="0"/>
    <n v="5021.74"/>
    <n v="14978.26"/>
    <n v="388.5"/>
    <x v="41"/>
  </r>
  <r>
    <x v="0"/>
    <s v="-"/>
    <x v="41"/>
    <x v="0"/>
    <s v="23"/>
    <s v="100"/>
    <s v="000"/>
    <s v=""/>
    <s v="6400_117"/>
    <s v="Utilities Stormwater"/>
    <n v="35000"/>
    <n v="0"/>
    <n v="35000"/>
    <n v="0"/>
    <n v="17361.3"/>
    <n v="17638.7"/>
    <n v="2893.55"/>
    <x v="41"/>
  </r>
  <r>
    <x v="0"/>
    <s v="-"/>
    <x v="41"/>
    <x v="0"/>
    <s v="23"/>
    <s v="100"/>
    <s v="000"/>
    <s v=""/>
    <s v="6400_127"/>
    <s v="Utilities Cellular Communications"/>
    <n v="9000"/>
    <n v="0"/>
    <n v="9000"/>
    <n v="2237.35"/>
    <n v="4114.29"/>
    <n v="2648.36"/>
    <n v="794.01"/>
    <x v="41"/>
  </r>
  <r>
    <x v="0"/>
    <s v="-"/>
    <x v="41"/>
    <x v="0"/>
    <s v="23"/>
    <s v="100"/>
    <s v="000"/>
    <s v=""/>
    <s v="7200_115"/>
    <s v="Rent/Lease Equipment"/>
    <n v="124483"/>
    <n v="0"/>
    <n v="124483"/>
    <n v="0"/>
    <n v="22113.65"/>
    <n v="102369.35"/>
    <n v="4449.59"/>
    <x v="41"/>
  </r>
  <r>
    <x v="0"/>
    <s v="-"/>
    <x v="41"/>
    <x v="0"/>
    <s v="23"/>
    <s v="100"/>
    <s v="000"/>
    <s v=""/>
    <s v="7303"/>
    <s v="Regulatory and Bank Fees"/>
    <n v="3000"/>
    <n v="0"/>
    <n v="3000"/>
    <n v="0"/>
    <n v="531.91"/>
    <n v="2468.09"/>
    <n v="67.180000000000007"/>
    <x v="41"/>
  </r>
  <r>
    <x v="0"/>
    <s v="-"/>
    <x v="41"/>
    <x v="0"/>
    <s v="23"/>
    <s v="100"/>
    <s v="000"/>
    <s v=""/>
    <s v="8005"/>
    <s v="Vehicle/Equipment Repairs"/>
    <n v="90000"/>
    <n v="-10000"/>
    <n v="80000"/>
    <n v="0"/>
    <n v="52419.42"/>
    <n v="27580.58"/>
    <n v="5661.91"/>
    <x v="41"/>
  </r>
  <r>
    <x v="0"/>
    <s v="-"/>
    <x v="42"/>
    <x v="0"/>
    <s v="23"/>
    <s v="100"/>
    <s v="235"/>
    <s v=""/>
    <s v="5000_100"/>
    <s v="Salaries and Wages Regular, Full Time"/>
    <n v="206811"/>
    <n v="0"/>
    <n v="206811"/>
    <n v="0"/>
    <n v="103065.53"/>
    <n v="103745.47"/>
    <n v="18725.509999999998"/>
    <x v="42"/>
  </r>
  <r>
    <x v="0"/>
    <s v="-"/>
    <x v="42"/>
    <x v="0"/>
    <s v="23"/>
    <s v="100"/>
    <s v="235"/>
    <s v=""/>
    <s v="5000_115"/>
    <s v="Salaries and Wages Seasonal/Temporary"/>
    <n v="38000"/>
    <n v="0"/>
    <n v="38000"/>
    <n v="0"/>
    <n v="16120.5"/>
    <n v="21879.5"/>
    <n v="0"/>
    <x v="42"/>
  </r>
  <r>
    <x v="0"/>
    <s v="-"/>
    <x v="42"/>
    <x v="0"/>
    <s v="23"/>
    <s v="100"/>
    <s v="235"/>
    <s v=""/>
    <s v="5100"/>
    <s v="Overtime"/>
    <n v="6200"/>
    <n v="0"/>
    <n v="6200"/>
    <n v="0"/>
    <n v="2858.71"/>
    <n v="3341.29"/>
    <n v="1110.76"/>
    <x v="42"/>
  </r>
  <r>
    <x v="0"/>
    <s v="-"/>
    <x v="42"/>
    <x v="0"/>
    <s v="23"/>
    <s v="100"/>
    <s v="235"/>
    <s v=""/>
    <s v="5200_105"/>
    <s v="Other Personal Services Special Duty"/>
    <n v="500"/>
    <n v="0"/>
    <n v="500"/>
    <n v="0"/>
    <n v="0"/>
    <n v="500"/>
    <n v="0"/>
    <x v="42"/>
  </r>
  <r>
    <x v="0"/>
    <s v="-"/>
    <x v="42"/>
    <x v="0"/>
    <s v="23"/>
    <s v="100"/>
    <s v="235"/>
    <s v=""/>
    <s v="5200_110"/>
    <s v="Other Personal Services On-Call"/>
    <n v="2300"/>
    <n v="0"/>
    <n v="2300"/>
    <n v="0"/>
    <n v="720"/>
    <n v="1580"/>
    <n v="210"/>
    <x v="42"/>
  </r>
  <r>
    <x v="0"/>
    <s v="-"/>
    <x v="42"/>
    <x v="0"/>
    <s v="23"/>
    <s v="100"/>
    <s v="235"/>
    <s v=""/>
    <s v="5200_115"/>
    <s v="Other Personal Services Other Compensation"/>
    <n v="3000"/>
    <n v="0"/>
    <n v="3000"/>
    <n v="0"/>
    <n v="1870"/>
    <n v="1130"/>
    <n v="0"/>
    <x v="42"/>
  </r>
  <r>
    <x v="0"/>
    <s v="-"/>
    <x v="42"/>
    <x v="0"/>
    <s v="23"/>
    <s v="100"/>
    <s v="235"/>
    <s v=""/>
    <s v="5200_130"/>
    <s v="Other Personal Services Allowance Taxable"/>
    <n v="0"/>
    <n v="0"/>
    <n v="0"/>
    <n v="0"/>
    <n v="1240.42"/>
    <n v="-1240.42"/>
    <n v="0"/>
    <x v="42"/>
  </r>
  <r>
    <x v="0"/>
    <s v="-"/>
    <x v="42"/>
    <x v="0"/>
    <s v="23"/>
    <s v="100"/>
    <s v="235"/>
    <s v=""/>
    <s v="5400_100"/>
    <s v="Employee Benefits FICA"/>
    <n v="19332"/>
    <n v="0"/>
    <n v="19332"/>
    <n v="0"/>
    <n v="9793.01"/>
    <n v="9538.99"/>
    <n v="1481.85"/>
    <x v="42"/>
  </r>
  <r>
    <x v="0"/>
    <s v="-"/>
    <x v="42"/>
    <x v="0"/>
    <s v="23"/>
    <s v="100"/>
    <s v="235"/>
    <s v=""/>
    <s v="5400_115"/>
    <s v="Employee Benefits Retirement B"/>
    <n v="11858"/>
    <n v="0"/>
    <n v="11858"/>
    <n v="0"/>
    <n v="11699.91"/>
    <n v="158.09"/>
    <n v="2773.28"/>
    <x v="42"/>
  </r>
  <r>
    <x v="0"/>
    <s v="-"/>
    <x v="42"/>
    <x v="0"/>
    <s v="23"/>
    <s v="100"/>
    <s v="235"/>
    <s v=""/>
    <s v="5400_120"/>
    <s v="Employee Benefits Workers Compensation"/>
    <n v="10274"/>
    <n v="0"/>
    <n v="10274"/>
    <n v="0"/>
    <n v="0"/>
    <n v="10274"/>
    <n v="0"/>
    <x v="42"/>
  </r>
  <r>
    <x v="0"/>
    <s v="-"/>
    <x v="42"/>
    <x v="0"/>
    <s v="23"/>
    <s v="100"/>
    <s v="235"/>
    <s v=""/>
    <s v="5400_130"/>
    <s v="Employee Benefits Dental Insurance"/>
    <n v="2940"/>
    <n v="0"/>
    <n v="2940"/>
    <n v="0"/>
    <n v="1519.31"/>
    <n v="1420.69"/>
    <n v="239.35"/>
    <x v="42"/>
  </r>
  <r>
    <x v="0"/>
    <s v="-"/>
    <x v="42"/>
    <x v="0"/>
    <s v="23"/>
    <s v="100"/>
    <s v="235"/>
    <s v=""/>
    <s v="5400_135"/>
    <s v="Employee Benefits Life Insurance"/>
    <n v="0"/>
    <n v="0"/>
    <n v="0"/>
    <n v="0"/>
    <n v="727.5"/>
    <n v="-727.5"/>
    <n v="136"/>
    <x v="42"/>
  </r>
  <r>
    <x v="0"/>
    <s v="-"/>
    <x v="42"/>
    <x v="0"/>
    <s v="23"/>
    <s v="100"/>
    <s v="235"/>
    <s v=""/>
    <s v="6210"/>
    <s v="Small Tools and Equipment"/>
    <n v="3000"/>
    <n v="0"/>
    <n v="3000"/>
    <n v="33.950000000000003"/>
    <n v="0"/>
    <n v="2966.05"/>
    <n v="0"/>
    <x v="42"/>
  </r>
  <r>
    <x v="0"/>
    <s v="-"/>
    <x v="42"/>
    <x v="0"/>
    <s v="23"/>
    <s v="100"/>
    <s v="235"/>
    <s v=""/>
    <s v="6211"/>
    <s v="Specialized Equipment"/>
    <n v="3000"/>
    <n v="0"/>
    <n v="3000"/>
    <n v="0"/>
    <n v="0"/>
    <n v="3000"/>
    <n v="0"/>
    <x v="42"/>
  </r>
  <r>
    <x v="0"/>
    <s v="-"/>
    <x v="42"/>
    <x v="0"/>
    <s v="23"/>
    <s v="100"/>
    <s v="235"/>
    <s v=""/>
    <s v="6214"/>
    <s v="Clothing And Uniforms"/>
    <n v="1860"/>
    <n v="0"/>
    <n v="1860"/>
    <n v="0"/>
    <n v="30"/>
    <n v="1830"/>
    <n v="0"/>
    <x v="42"/>
  </r>
  <r>
    <x v="0"/>
    <s v="-"/>
    <x v="42"/>
    <x v="0"/>
    <s v="23"/>
    <s v="100"/>
    <s v="235"/>
    <s v=""/>
    <s v="6276"/>
    <s v="Field Supplies&amp;Materials"/>
    <n v="2250"/>
    <n v="0"/>
    <n v="2250"/>
    <n v="1235.43"/>
    <n v="664.57"/>
    <n v="350"/>
    <n v="467.02"/>
    <x v="42"/>
  </r>
  <r>
    <x v="0"/>
    <s v="-"/>
    <x v="42"/>
    <x v="0"/>
    <s v="23"/>
    <s v="100"/>
    <s v="235"/>
    <s v=""/>
    <s v="6300_100"/>
    <s v="Repair &amp; Maintenance Equipment  Parts"/>
    <n v="0"/>
    <n v="5000"/>
    <n v="5000"/>
    <n v="0"/>
    <n v="0"/>
    <n v="5000"/>
    <n v="0"/>
    <x v="42"/>
  </r>
  <r>
    <x v="0"/>
    <s v="-"/>
    <x v="42"/>
    <x v="0"/>
    <s v="23"/>
    <s v="100"/>
    <s v="235"/>
    <s v=""/>
    <s v="6300_140"/>
    <s v="Repair &amp; Maintenance Salt"/>
    <n v="5000"/>
    <n v="0"/>
    <n v="5000"/>
    <n v="3000"/>
    <n v="0"/>
    <n v="2000"/>
    <n v="0"/>
    <x v="42"/>
  </r>
  <r>
    <x v="0"/>
    <s v="-"/>
    <x v="42"/>
    <x v="0"/>
    <s v="23"/>
    <s v="100"/>
    <s v="235"/>
    <s v=""/>
    <s v="6300_165"/>
    <s v="Repair &amp; Maintenance Other Small Charges Not Capital"/>
    <n v="12000"/>
    <n v="0"/>
    <n v="12000"/>
    <n v="1196.75"/>
    <n v="2119.25"/>
    <n v="8684"/>
    <n v="226.12"/>
    <x v="42"/>
  </r>
  <r>
    <x v="0"/>
    <s v="-"/>
    <x v="42"/>
    <x v="0"/>
    <s v="23"/>
    <s v="100"/>
    <s v="235"/>
    <s v=""/>
    <s v="6300_170"/>
    <s v="Repair &amp; Maintenance Buildings"/>
    <n v="2250"/>
    <n v="0"/>
    <n v="2250"/>
    <n v="696.56"/>
    <n v="753.44"/>
    <n v="800"/>
    <n v="153.53"/>
    <x v="42"/>
  </r>
  <r>
    <x v="0"/>
    <s v="-"/>
    <x v="42"/>
    <x v="0"/>
    <s v="23"/>
    <s v="100"/>
    <s v="235"/>
    <s v=""/>
    <s v="6300_175"/>
    <s v="Repair &amp; Maintenance Landscape materials"/>
    <n v="5000"/>
    <n v="0"/>
    <n v="5000"/>
    <n v="252"/>
    <n v="151.80000000000001"/>
    <n v="4596.2"/>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0"/>
    <n v="12391.6"/>
    <n v="7608.4"/>
    <n v="0"/>
    <x v="42"/>
  </r>
  <r>
    <x v="0"/>
    <s v="-"/>
    <x v="42"/>
    <x v="0"/>
    <s v="23"/>
    <s v="100"/>
    <s v="235"/>
    <s v=""/>
    <s v="6500_118"/>
    <s v="Professional and Consultant Services Contractual Services"/>
    <n v="19000"/>
    <n v="0"/>
    <n v="19000"/>
    <n v="90"/>
    <n v="11010"/>
    <n v="7900"/>
    <n v="10000"/>
    <x v="42"/>
  </r>
  <r>
    <x v="0"/>
    <s v="-"/>
    <x v="43"/>
    <x v="0"/>
    <s v="23"/>
    <s v="100"/>
    <s v="236"/>
    <s v=""/>
    <s v="5000_100"/>
    <s v="Salaries and Wages Regular, Full Time"/>
    <n v="342964"/>
    <n v="-2820"/>
    <n v="340144"/>
    <n v="0"/>
    <n v="152783.10999999999"/>
    <n v="187360.89"/>
    <n v="29576.98"/>
    <x v="43"/>
  </r>
  <r>
    <x v="0"/>
    <s v="-"/>
    <x v="43"/>
    <x v="0"/>
    <s v="23"/>
    <s v="100"/>
    <s v="236"/>
    <s v=""/>
    <s v="5000_110"/>
    <s v="Salaries and Wages Regular Part Time"/>
    <n v="0"/>
    <n v="0"/>
    <n v="0"/>
    <n v="0"/>
    <n v="343.88"/>
    <n v="-343.88"/>
    <n v="0"/>
    <x v="43"/>
  </r>
  <r>
    <x v="0"/>
    <s v="-"/>
    <x v="43"/>
    <x v="0"/>
    <s v="23"/>
    <s v="100"/>
    <s v="236"/>
    <s v=""/>
    <s v="5000_115"/>
    <s v="Salaries and Wages Seasonal/Temporary"/>
    <n v="33000"/>
    <n v="0"/>
    <n v="33000"/>
    <n v="0"/>
    <n v="26380.36"/>
    <n v="6619.64"/>
    <n v="1409.53"/>
    <x v="43"/>
  </r>
  <r>
    <x v="0"/>
    <s v="-"/>
    <x v="43"/>
    <x v="0"/>
    <s v="23"/>
    <s v="100"/>
    <s v="236"/>
    <s v=""/>
    <s v="5100"/>
    <s v="Overtime"/>
    <n v="20000"/>
    <n v="0"/>
    <n v="20000"/>
    <n v="0"/>
    <n v="3219.72"/>
    <n v="16780.28"/>
    <n v="682.98"/>
    <x v="43"/>
  </r>
  <r>
    <x v="0"/>
    <s v="-"/>
    <x v="43"/>
    <x v="0"/>
    <s v="23"/>
    <s v="100"/>
    <s v="236"/>
    <s v=""/>
    <s v="5200_100"/>
    <s v="Other Personal Services Commissioned Wages"/>
    <n v="0"/>
    <n v="0"/>
    <n v="0"/>
    <n v="0"/>
    <n v="0"/>
    <n v="0"/>
    <n v="0"/>
    <x v="43"/>
  </r>
  <r>
    <x v="0"/>
    <s v="-"/>
    <x v="43"/>
    <x v="0"/>
    <s v="23"/>
    <s v="100"/>
    <s v="236"/>
    <s v=""/>
    <s v="5200_105"/>
    <s v="Other Personal Services Special Duty"/>
    <n v="4700"/>
    <n v="0"/>
    <n v="4700"/>
    <n v="0"/>
    <n v="0"/>
    <n v="4700"/>
    <n v="0"/>
    <x v="43"/>
  </r>
  <r>
    <x v="0"/>
    <s v="-"/>
    <x v="43"/>
    <x v="0"/>
    <s v="23"/>
    <s v="100"/>
    <s v="236"/>
    <s v=""/>
    <s v="5200_110"/>
    <s v="Other Personal Services On-Call"/>
    <n v="1400"/>
    <n v="0"/>
    <n v="1400"/>
    <n v="0"/>
    <n v="210"/>
    <n v="1190"/>
    <n v="210"/>
    <x v="43"/>
  </r>
  <r>
    <x v="0"/>
    <s v="-"/>
    <x v="43"/>
    <x v="0"/>
    <s v="23"/>
    <s v="100"/>
    <s v="236"/>
    <s v=""/>
    <s v="5200_115"/>
    <s v="Other Personal Services Other Compensation"/>
    <n v="5250"/>
    <n v="0"/>
    <n v="5250"/>
    <n v="0"/>
    <n v="3984.44"/>
    <n v="1265.56"/>
    <n v="680.02"/>
    <x v="43"/>
  </r>
  <r>
    <x v="0"/>
    <s v="-"/>
    <x v="43"/>
    <x v="0"/>
    <s v="23"/>
    <s v="100"/>
    <s v="236"/>
    <s v=""/>
    <s v="5200_120"/>
    <s v="Other Personal Services Shift Differential"/>
    <n v="2700"/>
    <n v="0"/>
    <n v="2700"/>
    <n v="0"/>
    <n v="849.73"/>
    <n v="1850.27"/>
    <n v="208.17"/>
    <x v="43"/>
  </r>
  <r>
    <x v="0"/>
    <s v="-"/>
    <x v="43"/>
    <x v="0"/>
    <s v="23"/>
    <s v="100"/>
    <s v="236"/>
    <s v=""/>
    <s v="5200_130"/>
    <s v="Other Personal Services Allowance Taxable"/>
    <n v="0"/>
    <n v="0"/>
    <n v="0"/>
    <n v="0"/>
    <n v="1849.43"/>
    <n v="-1849.43"/>
    <n v="0"/>
    <x v="43"/>
  </r>
  <r>
    <x v="0"/>
    <s v="-"/>
    <x v="43"/>
    <x v="0"/>
    <s v="23"/>
    <s v="100"/>
    <s v="236"/>
    <s v=""/>
    <s v="5400_100"/>
    <s v="Employee Benefits FICA"/>
    <n v="30288"/>
    <n v="0"/>
    <n v="30288"/>
    <n v="0"/>
    <n v="14497.79"/>
    <n v="15790.21"/>
    <n v="2415.37"/>
    <x v="43"/>
  </r>
  <r>
    <x v="0"/>
    <s v="-"/>
    <x v="43"/>
    <x v="0"/>
    <s v="23"/>
    <s v="100"/>
    <s v="236"/>
    <s v=""/>
    <s v="5400_115"/>
    <s v="Employee Benefits Retirement B"/>
    <n v="19239"/>
    <n v="0"/>
    <n v="19239"/>
    <n v="0"/>
    <n v="21346.57"/>
    <n v="-2107.5700000000002"/>
    <n v="4210.3500000000004"/>
    <x v="43"/>
  </r>
  <r>
    <x v="0"/>
    <s v="-"/>
    <x v="43"/>
    <x v="0"/>
    <s v="23"/>
    <s v="100"/>
    <s v="236"/>
    <s v=""/>
    <s v="5400_120"/>
    <s v="Employee Benefits Workers Compensation"/>
    <n v="1964"/>
    <n v="0"/>
    <n v="1964"/>
    <n v="0"/>
    <n v="0"/>
    <n v="1964"/>
    <n v="0"/>
    <x v="43"/>
  </r>
  <r>
    <x v="0"/>
    <s v="-"/>
    <x v="43"/>
    <x v="0"/>
    <s v="23"/>
    <s v="100"/>
    <s v="236"/>
    <s v=""/>
    <s v="5400_130"/>
    <s v="Employee Benefits Dental Insurance"/>
    <n v="5512"/>
    <n v="0"/>
    <n v="5512"/>
    <n v="0"/>
    <n v="2417.58"/>
    <n v="3094.42"/>
    <n v="380.12"/>
    <x v="43"/>
  </r>
  <r>
    <x v="0"/>
    <s v="-"/>
    <x v="43"/>
    <x v="0"/>
    <s v="23"/>
    <s v="100"/>
    <s v="236"/>
    <s v=""/>
    <s v="5400_135"/>
    <s v="Employee Benefits Life Insurance"/>
    <n v="0"/>
    <n v="0"/>
    <n v="0"/>
    <n v="0"/>
    <n v="1250.75"/>
    <n v="-1250.75"/>
    <n v="246.26"/>
    <x v="43"/>
  </r>
  <r>
    <x v="0"/>
    <s v="-"/>
    <x v="43"/>
    <x v="0"/>
    <s v="23"/>
    <s v="100"/>
    <s v="236"/>
    <s v=""/>
    <s v="6206"/>
    <s v="Custodian Supplies"/>
    <n v="31500"/>
    <n v="0"/>
    <n v="31500"/>
    <n v="9856.7800000000007"/>
    <n v="17952.82"/>
    <n v="3690.4"/>
    <n v="6415.06"/>
    <x v="43"/>
  </r>
  <r>
    <x v="0"/>
    <s v="-"/>
    <x v="43"/>
    <x v="0"/>
    <s v="23"/>
    <s v="100"/>
    <s v="236"/>
    <s v=""/>
    <s v="6208"/>
    <s v="Special Supplies"/>
    <n v="2000"/>
    <n v="0"/>
    <n v="2000"/>
    <n v="307.5"/>
    <n v="255.12"/>
    <n v="1437.38"/>
    <n v="0"/>
    <x v="43"/>
  </r>
  <r>
    <x v="0"/>
    <s v="-"/>
    <x v="43"/>
    <x v="0"/>
    <s v="23"/>
    <s v="100"/>
    <s v="236"/>
    <s v=""/>
    <s v="6210"/>
    <s v="Small Tools and Equipment"/>
    <n v="3000"/>
    <n v="0"/>
    <n v="3000"/>
    <n v="0"/>
    <n v="729.23"/>
    <n v="2270.77"/>
    <n v="503.28"/>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7037.96"/>
    <n v="4823.32"/>
    <n v="5638.72"/>
    <n v="357.41"/>
    <x v="43"/>
  </r>
  <r>
    <x v="0"/>
    <s v="-"/>
    <x v="43"/>
    <x v="0"/>
    <s v="23"/>
    <s v="100"/>
    <s v="236"/>
    <s v=""/>
    <s v="6300_170"/>
    <s v="Repair &amp; Maintenance Buildings"/>
    <n v="13000"/>
    <n v="0"/>
    <n v="13000"/>
    <n v="5687.29"/>
    <n v="6112.75"/>
    <n v="1199.96"/>
    <n v="9.0399999999999991"/>
    <x v="43"/>
  </r>
  <r>
    <x v="0"/>
    <s v="-"/>
    <x v="43"/>
    <x v="0"/>
    <s v="23"/>
    <s v="100"/>
    <s v="236"/>
    <s v=""/>
    <s v="6625"/>
    <s v="Equipment Maintenance Repairs"/>
    <n v="5000"/>
    <n v="0"/>
    <n v="5000"/>
    <n v="0"/>
    <n v="459.45"/>
    <n v="4540.55"/>
    <n v="0"/>
    <x v="43"/>
  </r>
  <r>
    <x v="0"/>
    <s v="-"/>
    <x v="44"/>
    <x v="0"/>
    <s v="23"/>
    <s v="100"/>
    <s v="237"/>
    <s v=""/>
    <s v="5000_100"/>
    <s v="Salaries and Wages Regular, Full Time"/>
    <n v="157383"/>
    <n v="0"/>
    <n v="157383"/>
    <n v="0"/>
    <n v="90578.59"/>
    <n v="66804.41"/>
    <n v="13446.02"/>
    <x v="44"/>
  </r>
  <r>
    <x v="0"/>
    <s v="-"/>
    <x v="44"/>
    <x v="0"/>
    <s v="23"/>
    <s v="100"/>
    <s v="237"/>
    <s v=""/>
    <s v="5000_115"/>
    <s v="Salaries and Wages Seasonal/Temporary"/>
    <n v="16800"/>
    <n v="0"/>
    <n v="16800"/>
    <n v="0"/>
    <n v="4742.3100000000004"/>
    <n v="12057.69"/>
    <n v="0"/>
    <x v="44"/>
  </r>
  <r>
    <x v="0"/>
    <s v="-"/>
    <x v="44"/>
    <x v="0"/>
    <s v="23"/>
    <s v="100"/>
    <s v="237"/>
    <s v=""/>
    <s v="5100"/>
    <s v="Overtime"/>
    <n v="3000"/>
    <n v="0"/>
    <n v="3000"/>
    <n v="0"/>
    <n v="2752.12"/>
    <n v="247.88"/>
    <n v="1051.81"/>
    <x v="44"/>
  </r>
  <r>
    <x v="0"/>
    <s v="-"/>
    <x v="44"/>
    <x v="0"/>
    <s v="23"/>
    <s v="100"/>
    <s v="237"/>
    <s v=""/>
    <s v="5200_105"/>
    <s v="Other Personal Services Special Duty"/>
    <n v="1500"/>
    <n v="0"/>
    <n v="1500"/>
    <n v="0"/>
    <n v="0"/>
    <n v="1500"/>
    <n v="0"/>
    <x v="44"/>
  </r>
  <r>
    <x v="0"/>
    <s v="-"/>
    <x v="44"/>
    <x v="0"/>
    <s v="23"/>
    <s v="100"/>
    <s v="237"/>
    <s v=""/>
    <s v="5200_110"/>
    <s v="Other Personal Services On-Call"/>
    <n v="1200"/>
    <n v="0"/>
    <n v="1200"/>
    <n v="0"/>
    <n v="180"/>
    <n v="1020"/>
    <n v="180"/>
    <x v="44"/>
  </r>
  <r>
    <x v="0"/>
    <s v="-"/>
    <x v="44"/>
    <x v="0"/>
    <s v="23"/>
    <s v="100"/>
    <s v="237"/>
    <s v=""/>
    <s v="5200_115"/>
    <s v="Other Personal Services Other Compensation"/>
    <n v="2130"/>
    <n v="0"/>
    <n v="2130"/>
    <n v="0"/>
    <n v="2622.87"/>
    <n v="-492.87"/>
    <n v="271.39"/>
    <x v="44"/>
  </r>
  <r>
    <x v="0"/>
    <s v="-"/>
    <x v="44"/>
    <x v="0"/>
    <s v="23"/>
    <s v="100"/>
    <s v="237"/>
    <s v=""/>
    <s v="5200_120"/>
    <s v="Other Personal Services Shift Differential"/>
    <n v="0"/>
    <n v="0"/>
    <n v="0"/>
    <n v="0"/>
    <n v="0"/>
    <n v="0"/>
    <n v="0"/>
    <x v="44"/>
  </r>
  <r>
    <x v="0"/>
    <s v="-"/>
    <x v="44"/>
    <x v="0"/>
    <s v="23"/>
    <s v="100"/>
    <s v="237"/>
    <s v=""/>
    <s v="5200_125"/>
    <s v="Other Personal Services Taxable Reimbursements"/>
    <n v="0"/>
    <n v="0"/>
    <n v="0"/>
    <n v="0"/>
    <n v="0"/>
    <n v="0"/>
    <n v="0"/>
    <x v="44"/>
  </r>
  <r>
    <x v="0"/>
    <s v="-"/>
    <x v="44"/>
    <x v="0"/>
    <s v="23"/>
    <s v="100"/>
    <s v="237"/>
    <s v=""/>
    <s v="5200_130"/>
    <s v="Other Personal Services Allowance Taxable"/>
    <n v="0"/>
    <n v="0"/>
    <n v="0"/>
    <n v="0"/>
    <n v="731.88"/>
    <n v="-731.88"/>
    <n v="76.92"/>
    <x v="44"/>
  </r>
  <r>
    <x v="0"/>
    <s v="-"/>
    <x v="44"/>
    <x v="0"/>
    <s v="23"/>
    <s v="100"/>
    <s v="237"/>
    <s v=""/>
    <s v="5400_100"/>
    <s v="Employee Benefits FICA"/>
    <n v="13658"/>
    <n v="0"/>
    <n v="13658"/>
    <n v="0"/>
    <n v="7971.46"/>
    <n v="5686.54"/>
    <n v="1119.08"/>
    <x v="44"/>
  </r>
  <r>
    <x v="0"/>
    <s v="-"/>
    <x v="44"/>
    <x v="0"/>
    <s v="23"/>
    <s v="100"/>
    <s v="237"/>
    <s v=""/>
    <s v="5400_115"/>
    <s v="Employee Benefits Retirement B"/>
    <n v="9003"/>
    <n v="0"/>
    <n v="9003"/>
    <n v="0"/>
    <n v="10318.17"/>
    <n v="-1315.17"/>
    <n v="1759.78"/>
    <x v="44"/>
  </r>
  <r>
    <x v="0"/>
    <s v="-"/>
    <x v="44"/>
    <x v="0"/>
    <s v="23"/>
    <s v="100"/>
    <s v="237"/>
    <s v=""/>
    <s v="5400_120"/>
    <s v="Employee Benefits Workers Compensation"/>
    <n v="4868"/>
    <n v="0"/>
    <n v="4868"/>
    <n v="0"/>
    <n v="0"/>
    <n v="4868"/>
    <n v="0"/>
    <x v="44"/>
  </r>
  <r>
    <x v="0"/>
    <s v="-"/>
    <x v="44"/>
    <x v="0"/>
    <s v="23"/>
    <s v="100"/>
    <s v="237"/>
    <s v=""/>
    <s v="5400_130"/>
    <s v="Employee Benefits Dental Insurance"/>
    <n v="2940"/>
    <n v="0"/>
    <n v="2940"/>
    <n v="0"/>
    <n v="1225.01"/>
    <n v="1714.99"/>
    <n v="158.25"/>
    <x v="44"/>
  </r>
  <r>
    <x v="0"/>
    <s v="-"/>
    <x v="44"/>
    <x v="0"/>
    <s v="23"/>
    <s v="100"/>
    <s v="237"/>
    <s v=""/>
    <s v="5400_135"/>
    <s v="Employee Benefits Life Insurance"/>
    <n v="0"/>
    <n v="0"/>
    <n v="0"/>
    <n v="0"/>
    <n v="663.03"/>
    <n v="-663.03"/>
    <n v="95.53"/>
    <x v="44"/>
  </r>
  <r>
    <x v="0"/>
    <s v="-"/>
    <x v="44"/>
    <x v="0"/>
    <s v="23"/>
    <s v="100"/>
    <s v="237"/>
    <s v=""/>
    <s v="6210"/>
    <s v="Small Tools and Equipment"/>
    <n v="500"/>
    <n v="0"/>
    <n v="500"/>
    <n v="110.91"/>
    <n v="355.49"/>
    <n v="33.6"/>
    <n v="7.75"/>
    <x v="44"/>
  </r>
  <r>
    <x v="0"/>
    <s v="-"/>
    <x v="44"/>
    <x v="0"/>
    <s v="23"/>
    <s v="100"/>
    <s v="237"/>
    <s v=""/>
    <s v="6211"/>
    <s v="Specialized Equipment"/>
    <n v="1000"/>
    <n v="0"/>
    <n v="1000"/>
    <n v="0"/>
    <n v="0"/>
    <n v="100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93.75"/>
    <n v="406.25"/>
    <n v="0"/>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25.84"/>
    <n v="1874.16"/>
    <n v="0"/>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58881.4"/>
    <n v="40840.6"/>
    <n v="11388.6"/>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125.88"/>
    <n v="2874.12"/>
    <n v="188.37"/>
    <x v="46"/>
  </r>
  <r>
    <x v="0"/>
    <s v="-"/>
    <x v="46"/>
    <x v="0"/>
    <s v="23"/>
    <s v="100"/>
    <s v="239"/>
    <s v=""/>
    <s v="5200_110"/>
    <s v="Other Personal Services On-Call"/>
    <n v="1430"/>
    <n v="0"/>
    <n v="1430"/>
    <n v="0"/>
    <n v="960"/>
    <n v="470"/>
    <n v="210"/>
    <x v="46"/>
  </r>
  <r>
    <x v="0"/>
    <s v="-"/>
    <x v="46"/>
    <x v="0"/>
    <s v="23"/>
    <s v="100"/>
    <s v="239"/>
    <s v=""/>
    <s v="5200_115"/>
    <s v="Other Personal Services Other Compensation"/>
    <n v="1000"/>
    <n v="0"/>
    <n v="1000"/>
    <n v="0"/>
    <n v="384.09"/>
    <n v="615.91"/>
    <n v="60"/>
    <x v="46"/>
  </r>
  <r>
    <x v="0"/>
    <s v="-"/>
    <x v="46"/>
    <x v="0"/>
    <s v="23"/>
    <s v="100"/>
    <s v="239"/>
    <s v=""/>
    <s v="5200_120"/>
    <s v="Other Personal Services Shift Differential"/>
    <n v="0"/>
    <n v="0"/>
    <n v="0"/>
    <n v="0"/>
    <n v="0"/>
    <n v="0"/>
    <n v="0"/>
    <x v="46"/>
  </r>
  <r>
    <x v="0"/>
    <s v="-"/>
    <x v="46"/>
    <x v="0"/>
    <s v="23"/>
    <s v="100"/>
    <s v="239"/>
    <s v=""/>
    <s v="5200_130"/>
    <s v="Other Personal Services Allowance Taxable"/>
    <n v="0"/>
    <n v="0"/>
    <n v="0"/>
    <n v="0"/>
    <n v="808.54"/>
    <n v="-808.54"/>
    <n v="0"/>
    <x v="46"/>
  </r>
  <r>
    <x v="0"/>
    <s v="-"/>
    <x v="46"/>
    <x v="0"/>
    <s v="23"/>
    <s v="100"/>
    <s v="239"/>
    <s v=""/>
    <s v="5400_100"/>
    <s v="Employee Benefits FICA"/>
    <n v="10777"/>
    <n v="0"/>
    <n v="10777"/>
    <n v="0"/>
    <n v="5711.74"/>
    <n v="5065.26"/>
    <n v="875"/>
    <x v="46"/>
  </r>
  <r>
    <x v="0"/>
    <s v="-"/>
    <x v="46"/>
    <x v="0"/>
    <s v="23"/>
    <s v="100"/>
    <s v="239"/>
    <s v=""/>
    <s v="5400_115"/>
    <s v="Employee Benefits Retirement B"/>
    <n v="5833"/>
    <n v="0"/>
    <n v="5833"/>
    <n v="0"/>
    <n v="9076.24"/>
    <n v="-3243.24"/>
    <n v="1686.62"/>
    <x v="46"/>
  </r>
  <r>
    <x v="0"/>
    <s v="-"/>
    <x v="46"/>
    <x v="0"/>
    <s v="23"/>
    <s v="100"/>
    <s v="239"/>
    <s v=""/>
    <s v="5400_120"/>
    <s v="Employee Benefits Workers Compensation"/>
    <n v="24034"/>
    <n v="0"/>
    <n v="24034"/>
    <n v="0"/>
    <n v="0"/>
    <n v="24034"/>
    <n v="0"/>
    <x v="46"/>
  </r>
  <r>
    <x v="0"/>
    <s v="-"/>
    <x v="46"/>
    <x v="0"/>
    <s v="23"/>
    <s v="100"/>
    <s v="239"/>
    <s v=""/>
    <s v="5400_130"/>
    <s v="Employee Benefits Dental Insurance"/>
    <n v="1470"/>
    <n v="0"/>
    <n v="1470"/>
    <n v="0"/>
    <n v="888.67"/>
    <n v="581.33000000000004"/>
    <n v="124.44"/>
    <x v="46"/>
  </r>
  <r>
    <x v="0"/>
    <s v="-"/>
    <x v="46"/>
    <x v="0"/>
    <s v="23"/>
    <s v="100"/>
    <s v="239"/>
    <s v=""/>
    <s v="5400_135"/>
    <s v="Employee Benefits Life Insurance"/>
    <n v="0"/>
    <n v="0"/>
    <n v="0"/>
    <n v="0"/>
    <n v="513.87"/>
    <n v="-513.87"/>
    <n v="98.49"/>
    <x v="46"/>
  </r>
  <r>
    <x v="0"/>
    <s v="-"/>
    <x v="46"/>
    <x v="0"/>
    <s v="23"/>
    <s v="100"/>
    <s v="239"/>
    <s v=""/>
    <s v="6000"/>
    <s v="Office Supplies"/>
    <n v="590"/>
    <n v="0"/>
    <n v="590"/>
    <n v="500"/>
    <n v="0"/>
    <n v="90"/>
    <n v="0"/>
    <x v="46"/>
  </r>
  <r>
    <x v="0"/>
    <s v="-"/>
    <x v="46"/>
    <x v="0"/>
    <s v="23"/>
    <s v="100"/>
    <s v="239"/>
    <s v=""/>
    <s v="6005"/>
    <s v="Postage"/>
    <n v="160"/>
    <n v="0"/>
    <n v="160"/>
    <n v="0"/>
    <n v="160"/>
    <n v="0"/>
    <n v="0"/>
    <x v="46"/>
  </r>
  <r>
    <x v="0"/>
    <s v="-"/>
    <x v="46"/>
    <x v="0"/>
    <s v="23"/>
    <s v="100"/>
    <s v="239"/>
    <s v=""/>
    <s v="6202"/>
    <s v="Printing/Copying/Paper Mgt"/>
    <n v="250"/>
    <n v="0"/>
    <n v="250"/>
    <n v="0"/>
    <n v="0"/>
    <n v="250"/>
    <n v="0"/>
    <x v="46"/>
  </r>
  <r>
    <x v="0"/>
    <s v="-"/>
    <x v="46"/>
    <x v="0"/>
    <s v="23"/>
    <s v="100"/>
    <s v="239"/>
    <s v=""/>
    <s v="6203"/>
    <s v="Dues/Subscriptions"/>
    <n v="550"/>
    <n v="-210"/>
    <n v="340"/>
    <n v="0"/>
    <n v="270.13"/>
    <n v="69.87"/>
    <n v="0"/>
    <x v="46"/>
  </r>
  <r>
    <x v="0"/>
    <s v="-"/>
    <x v="46"/>
    <x v="0"/>
    <s v="23"/>
    <s v="100"/>
    <s v="239"/>
    <s v=""/>
    <s v="6206"/>
    <s v="Custodian Supplies"/>
    <n v="350"/>
    <n v="0"/>
    <n v="350"/>
    <n v="200"/>
    <n v="0"/>
    <n v="150"/>
    <n v="0"/>
    <x v="46"/>
  </r>
  <r>
    <x v="0"/>
    <s v="-"/>
    <x v="46"/>
    <x v="0"/>
    <s v="23"/>
    <s v="100"/>
    <s v="239"/>
    <s v=""/>
    <s v="6208"/>
    <s v="Special Supplies"/>
    <n v="0"/>
    <n v="210"/>
    <n v="210"/>
    <n v="0"/>
    <n v="202.2"/>
    <n v="7.8"/>
    <n v="0"/>
    <x v="46"/>
  </r>
  <r>
    <x v="0"/>
    <s v="-"/>
    <x v="46"/>
    <x v="0"/>
    <s v="23"/>
    <s v="100"/>
    <s v="239"/>
    <s v=""/>
    <s v="6210"/>
    <s v="Small Tools and Equipment"/>
    <n v="650"/>
    <n v="0"/>
    <n v="650"/>
    <n v="72.95"/>
    <n v="0"/>
    <n v="577.04999999999995"/>
    <n v="0"/>
    <x v="46"/>
  </r>
  <r>
    <x v="0"/>
    <s v="-"/>
    <x v="46"/>
    <x v="0"/>
    <s v="23"/>
    <s v="100"/>
    <s v="239"/>
    <s v=""/>
    <s v="6211"/>
    <s v="Specialized Equipment"/>
    <n v="400"/>
    <n v="0"/>
    <n v="400"/>
    <n v="0"/>
    <n v="0"/>
    <n v="400"/>
    <n v="0"/>
    <x v="46"/>
  </r>
  <r>
    <x v="0"/>
    <s v="-"/>
    <x v="46"/>
    <x v="0"/>
    <s v="23"/>
    <s v="100"/>
    <s v="239"/>
    <s v=""/>
    <s v="6212"/>
    <s v="Fuel"/>
    <n v="6500"/>
    <n v="0"/>
    <n v="6500"/>
    <n v="0"/>
    <n v="4769.93"/>
    <n v="1730.07"/>
    <n v="553.76"/>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887.46"/>
    <n v="2640.42"/>
    <n v="3472.12"/>
    <n v="0"/>
    <x v="46"/>
  </r>
  <r>
    <x v="0"/>
    <s v="-"/>
    <x v="46"/>
    <x v="0"/>
    <s v="23"/>
    <s v="100"/>
    <s v="239"/>
    <s v=""/>
    <s v="6300_105"/>
    <s v="Repair &amp; Maintenance Vehicle Maint Supplies"/>
    <n v="1500"/>
    <n v="0"/>
    <n v="1500"/>
    <n v="0"/>
    <n v="0"/>
    <n v="1500"/>
    <n v="0"/>
    <x v="46"/>
  </r>
  <r>
    <x v="0"/>
    <s v="-"/>
    <x v="46"/>
    <x v="0"/>
    <s v="23"/>
    <s v="100"/>
    <s v="239"/>
    <s v=""/>
    <s v="6300_130"/>
    <s v="Repair &amp; Maintenance Construction Supplies"/>
    <n v="1400"/>
    <n v="0"/>
    <n v="1400"/>
    <n v="400"/>
    <n v="375"/>
    <n v="625"/>
    <n v="0"/>
    <x v="46"/>
  </r>
  <r>
    <x v="0"/>
    <s v="-"/>
    <x v="46"/>
    <x v="0"/>
    <s v="23"/>
    <s v="100"/>
    <s v="239"/>
    <s v=""/>
    <s v="6300_140"/>
    <s v="Repair &amp; Maintenance Salt"/>
    <n v="500"/>
    <n v="0"/>
    <n v="500"/>
    <n v="0"/>
    <n v="0"/>
    <n v="500"/>
    <n v="0"/>
    <x v="46"/>
  </r>
  <r>
    <x v="0"/>
    <s v="-"/>
    <x v="46"/>
    <x v="0"/>
    <s v="23"/>
    <s v="100"/>
    <s v="239"/>
    <s v=""/>
    <s v="6300_165"/>
    <s v="Repair &amp; Maintenance Other Small Charges Not Capital"/>
    <n v="650"/>
    <n v="0"/>
    <n v="650"/>
    <n v="0"/>
    <n v="452.34"/>
    <n v="19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740.68"/>
    <n v="1759.32"/>
    <n v="1500"/>
    <n v="238.35"/>
    <x v="46"/>
  </r>
  <r>
    <x v="0"/>
    <s v="-"/>
    <x v="46"/>
    <x v="0"/>
    <s v="23"/>
    <s v="100"/>
    <s v="239"/>
    <s v=""/>
    <s v="6400_105"/>
    <s v="Utilities Gas"/>
    <n v="5200"/>
    <n v="0"/>
    <n v="5200"/>
    <n v="0"/>
    <n v="1622.39"/>
    <n v="3577.61"/>
    <n v="652.78"/>
    <x v="46"/>
  </r>
  <r>
    <x v="0"/>
    <s v="-"/>
    <x v="46"/>
    <x v="0"/>
    <s v="23"/>
    <s v="100"/>
    <s v="239"/>
    <s v=""/>
    <s v="6400_115"/>
    <s v="Utilities Water/Wastewater"/>
    <n v="400"/>
    <n v="0"/>
    <n v="400"/>
    <n v="0"/>
    <n v="220.28"/>
    <n v="179.72"/>
    <n v="7.14"/>
    <x v="46"/>
  </r>
  <r>
    <x v="0"/>
    <s v="-"/>
    <x v="46"/>
    <x v="0"/>
    <s v="23"/>
    <s v="100"/>
    <s v="239"/>
    <s v=""/>
    <s v="6400_120"/>
    <s v="Utilities Rubbish Removal"/>
    <n v="300"/>
    <n v="0"/>
    <n v="300"/>
    <n v="0"/>
    <n v="0"/>
    <n v="300"/>
    <n v="0"/>
    <x v="46"/>
  </r>
  <r>
    <x v="0"/>
    <s v="-"/>
    <x v="46"/>
    <x v="0"/>
    <s v="23"/>
    <s v="100"/>
    <s v="239"/>
    <s v=""/>
    <s v="6400_125"/>
    <s v="Utilities Telecommunications"/>
    <n v="840"/>
    <n v="0"/>
    <n v="840"/>
    <n v="0"/>
    <n v="442.6"/>
    <n v="397.4"/>
    <n v="72.77"/>
    <x v="46"/>
  </r>
  <r>
    <x v="0"/>
    <s v="-"/>
    <x v="46"/>
    <x v="0"/>
    <s v="23"/>
    <s v="100"/>
    <s v="239"/>
    <s v=""/>
    <s v="6400_127"/>
    <s v="Utilities Cellular Communications"/>
    <n v="575"/>
    <n v="0"/>
    <n v="575"/>
    <n v="199.92"/>
    <n v="310.36"/>
    <n v="64.72"/>
    <n v="68.34"/>
    <x v="46"/>
  </r>
  <r>
    <x v="0"/>
    <s v="-"/>
    <x v="46"/>
    <x v="0"/>
    <s v="23"/>
    <s v="100"/>
    <s v="239"/>
    <s v=""/>
    <s v="6500_118"/>
    <s v="Professional and Consultant Services Contractual Services"/>
    <n v="19000"/>
    <n v="0"/>
    <n v="19000"/>
    <n v="0"/>
    <n v="10447"/>
    <n v="8553"/>
    <n v="10000"/>
    <x v="46"/>
  </r>
  <r>
    <x v="0"/>
    <s v="-"/>
    <x v="46"/>
    <x v="0"/>
    <s v="23"/>
    <s v="100"/>
    <s v="239"/>
    <s v=""/>
    <s v="6615"/>
    <s v="Property Repairs"/>
    <n v="0"/>
    <n v="0"/>
    <n v="0"/>
    <n v="0"/>
    <n v="0"/>
    <n v="0"/>
    <n v="0"/>
    <x v="46"/>
  </r>
  <r>
    <x v="0"/>
    <s v="-"/>
    <x v="46"/>
    <x v="0"/>
    <s v="23"/>
    <s v="100"/>
    <s v="239"/>
    <s v=""/>
    <s v="6700_110"/>
    <s v="Travel &amp; Training Travel Expense"/>
    <n v="200"/>
    <n v="0"/>
    <n v="200"/>
    <n v="74.349999999999994"/>
    <n v="25.65"/>
    <n v="100"/>
    <n v="0"/>
    <x v="46"/>
  </r>
  <r>
    <x v="0"/>
    <s v="-"/>
    <x v="46"/>
    <x v="0"/>
    <s v="23"/>
    <s v="100"/>
    <s v="239"/>
    <s v=""/>
    <s v="7000"/>
    <s v="Bad Debt Expense"/>
    <n v="0"/>
    <n v="0"/>
    <n v="0"/>
    <n v="0"/>
    <n v="0"/>
    <n v="0"/>
    <n v="0"/>
    <x v="46"/>
  </r>
  <r>
    <x v="0"/>
    <s v="-"/>
    <x v="46"/>
    <x v="0"/>
    <s v="23"/>
    <s v="100"/>
    <s v="239"/>
    <s v=""/>
    <s v="7200_115"/>
    <s v="Rent/Lease Equipment"/>
    <n v="4000"/>
    <n v="0"/>
    <n v="4000"/>
    <n v="0"/>
    <n v="2196.4899999999998"/>
    <n v="1803.51"/>
    <n v="2196.4899999999998"/>
    <x v="46"/>
  </r>
  <r>
    <x v="0"/>
    <s v="-"/>
    <x v="47"/>
    <x v="0"/>
    <s v="23"/>
    <s v="101"/>
    <s v="000"/>
    <s v=""/>
    <s v="5000_100"/>
    <s v="Salaries and Wages Regular, Full Time"/>
    <n v="74108"/>
    <n v="0"/>
    <n v="74108"/>
    <n v="0"/>
    <n v="35628.5"/>
    <n v="38479.5"/>
    <n v="5700.56"/>
    <x v="47"/>
  </r>
  <r>
    <x v="0"/>
    <s v="-"/>
    <x v="47"/>
    <x v="0"/>
    <s v="23"/>
    <s v="101"/>
    <s v="000"/>
    <s v=""/>
    <s v="5000_115"/>
    <s v="Salaries and Wages Seasonal/Temporary"/>
    <n v="59000"/>
    <n v="-10135"/>
    <n v="48865"/>
    <n v="0"/>
    <n v="27484.44"/>
    <n v="21380.560000000001"/>
    <n v="0"/>
    <x v="47"/>
  </r>
  <r>
    <x v="0"/>
    <s v="-"/>
    <x v="47"/>
    <x v="0"/>
    <s v="23"/>
    <s v="101"/>
    <s v="000"/>
    <s v=""/>
    <s v="5200_115"/>
    <s v="Other Personal Services Other Compensation"/>
    <n v="0"/>
    <n v="0"/>
    <n v="0"/>
    <n v="0"/>
    <n v="200"/>
    <n v="-200"/>
    <n v="0"/>
    <x v="47"/>
  </r>
  <r>
    <x v="0"/>
    <s v="-"/>
    <x v="47"/>
    <x v="0"/>
    <s v="23"/>
    <s v="101"/>
    <s v="000"/>
    <s v=""/>
    <s v="5400_100"/>
    <s v="Employee Benefits FICA"/>
    <n v="10182"/>
    <n v="0"/>
    <n v="10182"/>
    <n v="0"/>
    <n v="5244.23"/>
    <n v="4937.7700000000004"/>
    <n v="420.36"/>
    <x v="47"/>
  </r>
  <r>
    <x v="0"/>
    <s v="-"/>
    <x v="47"/>
    <x v="0"/>
    <s v="23"/>
    <s v="101"/>
    <s v="000"/>
    <s v=""/>
    <s v="5400_115"/>
    <s v="Employee Benefits Retirement B"/>
    <n v="4335"/>
    <n v="0"/>
    <n v="4335"/>
    <n v="0"/>
    <n v="4221.04"/>
    <n v="113.96"/>
    <n v="844.26"/>
    <x v="47"/>
  </r>
  <r>
    <x v="0"/>
    <s v="-"/>
    <x v="47"/>
    <x v="0"/>
    <s v="23"/>
    <s v="101"/>
    <s v="000"/>
    <s v=""/>
    <s v="5400_130"/>
    <s v="Employee Benefits Dental Insurance"/>
    <n v="735"/>
    <n v="0"/>
    <n v="735"/>
    <n v="0"/>
    <n v="518.14"/>
    <n v="216.86"/>
    <n v="79.680000000000007"/>
    <x v="47"/>
  </r>
  <r>
    <x v="0"/>
    <s v="-"/>
    <x v="47"/>
    <x v="0"/>
    <s v="23"/>
    <s v="101"/>
    <s v="000"/>
    <s v=""/>
    <s v="5400_135"/>
    <s v="Employee Benefits Life Insurance"/>
    <n v="0"/>
    <n v="0"/>
    <n v="0"/>
    <n v="0"/>
    <n v="100.5"/>
    <n v="-100.5"/>
    <n v="16"/>
    <x v="47"/>
  </r>
  <r>
    <x v="0"/>
    <s v="-"/>
    <x v="47"/>
    <x v="0"/>
    <s v="23"/>
    <s v="101"/>
    <s v="000"/>
    <s v=""/>
    <s v="6202"/>
    <s v="Printing/Copying/Paper Mgt"/>
    <n v="10600"/>
    <n v="8628"/>
    <n v="19228"/>
    <n v="0"/>
    <n v="10227.5"/>
    <n v="9000.5"/>
    <n v="0"/>
    <x v="47"/>
  </r>
  <r>
    <x v="0"/>
    <s v="-"/>
    <x v="47"/>
    <x v="0"/>
    <s v="23"/>
    <s v="101"/>
    <s v="000"/>
    <s v=""/>
    <s v="6203"/>
    <s v="Dues/Subscriptions"/>
    <n v="0"/>
    <n v="0"/>
    <n v="0"/>
    <n v="0"/>
    <n v="0"/>
    <n v="0"/>
    <n v="0"/>
    <x v="47"/>
  </r>
  <r>
    <x v="0"/>
    <s v="-"/>
    <x v="47"/>
    <x v="0"/>
    <s v="23"/>
    <s v="101"/>
    <s v="000"/>
    <s v=""/>
    <s v="6208"/>
    <s v="Special Supplies"/>
    <n v="7000"/>
    <n v="141"/>
    <n v="7141"/>
    <n v="150"/>
    <n v="6259.84"/>
    <n v="731.16"/>
    <n v="157.76"/>
    <x v="47"/>
  </r>
  <r>
    <x v="0"/>
    <s v="-"/>
    <x v="47"/>
    <x v="0"/>
    <s v="23"/>
    <s v="101"/>
    <s v="000"/>
    <s v=""/>
    <s v="6325"/>
    <s v="Items For Resale"/>
    <n v="7500"/>
    <n v="-603"/>
    <n v="6897"/>
    <n v="2635.9"/>
    <n v="4260.57"/>
    <n v="0.53"/>
    <n v="2330"/>
    <x v="47"/>
  </r>
  <r>
    <x v="0"/>
    <s v="-"/>
    <x v="47"/>
    <x v="0"/>
    <s v="23"/>
    <s v="101"/>
    <s v="000"/>
    <s v=""/>
    <s v="6350"/>
    <s v="Legal Notice &amp; Advertising"/>
    <n v="7500"/>
    <n v="-2542"/>
    <n v="4958"/>
    <n v="0"/>
    <n v="4957.79"/>
    <n v="0.21"/>
    <n v="0"/>
    <x v="47"/>
  </r>
  <r>
    <x v="0"/>
    <s v="-"/>
    <x v="47"/>
    <x v="0"/>
    <s v="23"/>
    <s v="101"/>
    <s v="000"/>
    <s v=""/>
    <s v="6400_127"/>
    <s v="Utilities Cellular Communications"/>
    <n v="8500"/>
    <n v="0"/>
    <n v="8500"/>
    <n v="2567.21"/>
    <n v="2305.13"/>
    <n v="3627.66"/>
    <n v="507.01"/>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622.36"/>
    <n v="2377.64"/>
    <n v="86.18"/>
    <x v="47"/>
  </r>
  <r>
    <x v="0"/>
    <s v="-"/>
    <x v="47"/>
    <x v="0"/>
    <s v="23"/>
    <s v="101"/>
    <s v="000"/>
    <s v=""/>
    <s v="7730"/>
    <s v="Scholarships"/>
    <n v="6500"/>
    <n v="0"/>
    <n v="6500"/>
    <n v="0"/>
    <n v="0"/>
    <n v="6500"/>
    <n v="0"/>
    <x v="47"/>
  </r>
  <r>
    <x v="0"/>
    <s v="-"/>
    <x v="48"/>
    <x v="0"/>
    <s v="23"/>
    <s v="101"/>
    <s v="245"/>
    <s v=""/>
    <s v="5000_100"/>
    <s v="Salaries and Wages Regular, Full Time"/>
    <n v="231294"/>
    <n v="0"/>
    <n v="231294"/>
    <n v="0"/>
    <n v="99726.09"/>
    <n v="131567.91"/>
    <n v="18345.849999999999"/>
    <x v="48"/>
  </r>
  <r>
    <x v="0"/>
    <s v="-"/>
    <x v="48"/>
    <x v="0"/>
    <s v="23"/>
    <s v="101"/>
    <s v="245"/>
    <s v=""/>
    <s v="5000_115"/>
    <s v="Salaries and Wages Seasonal/Temporary"/>
    <n v="101800"/>
    <n v="0"/>
    <n v="101800"/>
    <n v="0"/>
    <n v="73223.05"/>
    <n v="28576.95"/>
    <n v="302"/>
    <x v="48"/>
  </r>
  <r>
    <x v="0"/>
    <s v="-"/>
    <x v="48"/>
    <x v="0"/>
    <s v="23"/>
    <s v="101"/>
    <s v="245"/>
    <s v=""/>
    <s v="5100"/>
    <s v="Overtime"/>
    <n v="2000"/>
    <n v="0"/>
    <n v="2000"/>
    <n v="0"/>
    <n v="1045.5"/>
    <n v="954.5"/>
    <n v="0"/>
    <x v="48"/>
  </r>
  <r>
    <x v="0"/>
    <s v="-"/>
    <x v="48"/>
    <x v="0"/>
    <s v="23"/>
    <s v="101"/>
    <s v="245"/>
    <s v=""/>
    <s v="5200_115"/>
    <s v="Other Personal Services Other Compensation"/>
    <n v="2500"/>
    <n v="0"/>
    <n v="2500"/>
    <n v="0"/>
    <n v="2412.06"/>
    <n v="87.94"/>
    <n v="0"/>
    <x v="48"/>
  </r>
  <r>
    <x v="0"/>
    <s v="-"/>
    <x v="48"/>
    <x v="0"/>
    <s v="23"/>
    <s v="101"/>
    <s v="245"/>
    <s v=""/>
    <s v="5200_120"/>
    <s v="Other Personal Services Shift Differential"/>
    <n v="1200"/>
    <n v="0"/>
    <n v="1200"/>
    <n v="0"/>
    <n v="515.9"/>
    <n v="684.1"/>
    <n v="106.6"/>
    <x v="48"/>
  </r>
  <r>
    <x v="0"/>
    <s v="-"/>
    <x v="48"/>
    <x v="0"/>
    <s v="23"/>
    <s v="101"/>
    <s v="245"/>
    <s v=""/>
    <s v="5200_130"/>
    <s v="Other Personal Services Allowance Taxable"/>
    <n v="0"/>
    <n v="0"/>
    <n v="0"/>
    <n v="0"/>
    <n v="1275"/>
    <n v="-1275"/>
    <n v="0"/>
    <x v="48"/>
  </r>
  <r>
    <x v="0"/>
    <s v="-"/>
    <x v="48"/>
    <x v="0"/>
    <s v="23"/>
    <s v="101"/>
    <s v="245"/>
    <s v=""/>
    <s v="5400_100"/>
    <s v="Employee Benefits FICA"/>
    <n v="24181"/>
    <n v="0"/>
    <n v="24181"/>
    <n v="0"/>
    <n v="14767"/>
    <n v="9414"/>
    <n v="1384.03"/>
    <x v="48"/>
  </r>
  <r>
    <x v="0"/>
    <s v="-"/>
    <x v="48"/>
    <x v="0"/>
    <s v="23"/>
    <s v="101"/>
    <s v="245"/>
    <s v=""/>
    <s v="5400_115"/>
    <s v="Employee Benefits Retirement B"/>
    <n v="12203"/>
    <n v="0"/>
    <n v="12203"/>
    <n v="0"/>
    <n v="14380.54"/>
    <n v="-2177.54"/>
    <n v="2717.05"/>
    <x v="48"/>
  </r>
  <r>
    <x v="0"/>
    <s v="-"/>
    <x v="48"/>
    <x v="0"/>
    <s v="23"/>
    <s v="101"/>
    <s v="245"/>
    <s v=""/>
    <s v="5400_120"/>
    <s v="Employee Benefits Workers Compensation"/>
    <n v="27595"/>
    <n v="0"/>
    <n v="27595"/>
    <n v="0"/>
    <n v="0"/>
    <n v="27595"/>
    <n v="0"/>
    <x v="48"/>
  </r>
  <r>
    <x v="0"/>
    <s v="-"/>
    <x v="48"/>
    <x v="0"/>
    <s v="23"/>
    <s v="101"/>
    <s v="245"/>
    <s v=""/>
    <s v="5400_130"/>
    <s v="Employee Benefits Dental Insurance"/>
    <n v="3307"/>
    <n v="0"/>
    <n v="3307"/>
    <n v="0"/>
    <n v="1022.92"/>
    <n v="2284.08"/>
    <n v="157.44"/>
    <x v="48"/>
  </r>
  <r>
    <x v="0"/>
    <s v="-"/>
    <x v="48"/>
    <x v="0"/>
    <s v="23"/>
    <s v="101"/>
    <s v="245"/>
    <s v=""/>
    <s v="5400_135"/>
    <s v="Employee Benefits Life Insurance"/>
    <n v="0"/>
    <n v="0"/>
    <n v="0"/>
    <n v="0"/>
    <n v="727.5"/>
    <n v="-727.5"/>
    <n v="136"/>
    <x v="48"/>
  </r>
  <r>
    <x v="0"/>
    <s v="-"/>
    <x v="48"/>
    <x v="0"/>
    <s v="23"/>
    <s v="101"/>
    <s v="245"/>
    <s v=""/>
    <s v="6208"/>
    <s v="Special Supplies"/>
    <n v="12500"/>
    <n v="-1932"/>
    <n v="10568"/>
    <n v="2552.23"/>
    <n v="3680.49"/>
    <n v="4335.28"/>
    <n v="598.9"/>
    <x v="48"/>
  </r>
  <r>
    <x v="0"/>
    <s v="-"/>
    <x v="48"/>
    <x v="0"/>
    <s v="23"/>
    <s v="101"/>
    <s v="245"/>
    <s v=""/>
    <s v="6214"/>
    <s v="Clothing And Uniforms"/>
    <n v="2330"/>
    <n v="0"/>
    <n v="2330"/>
    <n v="0"/>
    <n v="0"/>
    <n v="2330"/>
    <n v="0"/>
    <x v="48"/>
  </r>
  <r>
    <x v="0"/>
    <s v="-"/>
    <x v="48"/>
    <x v="0"/>
    <s v="23"/>
    <s v="101"/>
    <s v="245"/>
    <s v=""/>
    <s v="6350"/>
    <s v="Legal Notice &amp; Advertising"/>
    <n v="3500"/>
    <n v="0"/>
    <n v="3500"/>
    <n v="400"/>
    <n v="1222.5"/>
    <n v="1877.5"/>
    <n v="45"/>
    <x v="48"/>
  </r>
  <r>
    <x v="0"/>
    <s v="-"/>
    <x v="48"/>
    <x v="0"/>
    <s v="23"/>
    <s v="101"/>
    <s v="245"/>
    <s v=""/>
    <s v="6500_118"/>
    <s v="Professional and Consultant Services Contractual Services"/>
    <n v="62900"/>
    <n v="0"/>
    <n v="62900"/>
    <n v="6275"/>
    <n v="43577.8"/>
    <n v="13047.2"/>
    <n v="5054.25"/>
    <x v="48"/>
  </r>
  <r>
    <x v="0"/>
    <s v="-"/>
    <x v="48"/>
    <x v="0"/>
    <s v="23"/>
    <s v="101"/>
    <s v="245"/>
    <s v=""/>
    <s v="7200_115"/>
    <s v="Rent/Lease Equipment"/>
    <n v="20000"/>
    <n v="-6227"/>
    <n v="13773"/>
    <n v="0"/>
    <n v="0"/>
    <n v="13773"/>
    <n v="0"/>
    <x v="48"/>
  </r>
  <r>
    <x v="0"/>
    <s v="-"/>
    <x v="49"/>
    <x v="0"/>
    <s v="23"/>
    <s v="101"/>
    <s v="246"/>
    <s v=""/>
    <s v="5000_100"/>
    <s v="Salaries and Wages Regular, Full Time"/>
    <n v="56472"/>
    <n v="0"/>
    <n v="56472"/>
    <n v="0"/>
    <n v="27145"/>
    <n v="29327"/>
    <n v="4344.0600000000004"/>
    <x v="49"/>
  </r>
  <r>
    <x v="0"/>
    <s v="-"/>
    <x v="49"/>
    <x v="0"/>
    <s v="23"/>
    <s v="101"/>
    <s v="246"/>
    <s v=""/>
    <s v="5000_115"/>
    <s v="Salaries and Wages Seasonal/Temporary"/>
    <n v="7500"/>
    <n v="0"/>
    <n v="7500"/>
    <n v="0"/>
    <n v="4863.75"/>
    <n v="2636.25"/>
    <n v="90"/>
    <x v="49"/>
  </r>
  <r>
    <x v="0"/>
    <s v="-"/>
    <x v="49"/>
    <x v="0"/>
    <s v="23"/>
    <s v="101"/>
    <s v="246"/>
    <s v=""/>
    <s v="5200_115"/>
    <s v="Other Personal Services Other Compensation"/>
    <n v="0"/>
    <n v="0"/>
    <n v="0"/>
    <n v="0"/>
    <n v="200"/>
    <n v="-200"/>
    <n v="0"/>
    <x v="49"/>
  </r>
  <r>
    <x v="0"/>
    <s v="-"/>
    <x v="49"/>
    <x v="0"/>
    <s v="23"/>
    <s v="101"/>
    <s v="246"/>
    <s v=""/>
    <s v="5400_100"/>
    <s v="Employee Benefits FICA"/>
    <n v="4937"/>
    <n v="0"/>
    <n v="4937"/>
    <n v="0"/>
    <n v="2578.3200000000002"/>
    <n v="2358.6799999999998"/>
    <n v="327.2"/>
    <x v="49"/>
  </r>
  <r>
    <x v="0"/>
    <s v="-"/>
    <x v="49"/>
    <x v="0"/>
    <s v="23"/>
    <s v="101"/>
    <s v="246"/>
    <s v=""/>
    <s v="5400_115"/>
    <s v="Employee Benefits Retirement B"/>
    <n v="3336"/>
    <n v="0"/>
    <n v="3336"/>
    <n v="0"/>
    <n v="3215.43"/>
    <n v="120.57"/>
    <n v="643.36"/>
    <x v="49"/>
  </r>
  <r>
    <x v="0"/>
    <s v="-"/>
    <x v="49"/>
    <x v="0"/>
    <s v="23"/>
    <s v="101"/>
    <s v="246"/>
    <s v=""/>
    <s v="5400_130"/>
    <s v="Employee Benefits Dental Insurance"/>
    <n v="735"/>
    <n v="0"/>
    <n v="735"/>
    <n v="0"/>
    <n v="168.22"/>
    <n v="566.78"/>
    <n v="25.88"/>
    <x v="49"/>
  </r>
  <r>
    <x v="0"/>
    <s v="-"/>
    <x v="49"/>
    <x v="0"/>
    <s v="23"/>
    <s v="101"/>
    <s v="246"/>
    <s v=""/>
    <s v="5400_135"/>
    <s v="Employee Benefits Life Insurance"/>
    <n v="0"/>
    <n v="0"/>
    <n v="0"/>
    <n v="0"/>
    <n v="100.5"/>
    <n v="-100.5"/>
    <n v="16"/>
    <x v="49"/>
  </r>
  <r>
    <x v="0"/>
    <s v="-"/>
    <x v="49"/>
    <x v="0"/>
    <s v="23"/>
    <s v="101"/>
    <s v="246"/>
    <s v=""/>
    <s v="6208"/>
    <s v="Special Supplies"/>
    <n v="9800"/>
    <n v="0"/>
    <n v="9800"/>
    <n v="1356.75"/>
    <n v="548.59"/>
    <n v="7894.66"/>
    <n v="287.49"/>
    <x v="49"/>
  </r>
  <r>
    <x v="0"/>
    <s v="-"/>
    <x v="49"/>
    <x v="0"/>
    <s v="23"/>
    <s v="101"/>
    <s v="246"/>
    <s v=""/>
    <s v="6350"/>
    <s v="Legal Notice &amp; Advertising"/>
    <n v="1600"/>
    <n v="0"/>
    <n v="1600"/>
    <n v="500"/>
    <n v="936.99"/>
    <n v="163.01"/>
    <n v="479.49"/>
    <x v="49"/>
  </r>
  <r>
    <x v="0"/>
    <s v="-"/>
    <x v="49"/>
    <x v="0"/>
    <s v="23"/>
    <s v="101"/>
    <s v="246"/>
    <s v=""/>
    <s v="6500_118"/>
    <s v="Professional and Consultant Services Contractual Services"/>
    <n v="18600"/>
    <n v="-1106"/>
    <n v="17494"/>
    <n v="590"/>
    <n v="9286.85"/>
    <n v="7617.15"/>
    <n v="8076.85"/>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s Other Compensation"/>
    <n v="0"/>
    <n v="0"/>
    <n v="0"/>
    <n v="0"/>
    <n v="0"/>
    <n v="0"/>
    <n v="0"/>
    <x v="50"/>
  </r>
  <r>
    <x v="0"/>
    <s v="-"/>
    <x v="50"/>
    <x v="0"/>
    <s v="23"/>
    <s v="101"/>
    <s v="247"/>
    <s v=""/>
    <s v="6212"/>
    <s v="Fuel"/>
    <n v="5000"/>
    <n v="0"/>
    <n v="5000"/>
    <n v="0"/>
    <n v="0"/>
    <n v="5000"/>
    <n v="0"/>
    <x v="50"/>
  </r>
  <r>
    <x v="0"/>
    <s v="-"/>
    <x v="50"/>
    <x v="0"/>
    <s v="23"/>
    <s v="101"/>
    <s v="247"/>
    <s v=""/>
    <s v="8005"/>
    <s v="Vehicle/Equipment Repairs"/>
    <n v="7000"/>
    <n v="0"/>
    <n v="7000"/>
    <n v="0"/>
    <n v="99"/>
    <n v="6901"/>
    <n v="0"/>
    <x v="50"/>
  </r>
  <r>
    <x v="0"/>
    <s v="-"/>
    <x v="51"/>
    <x v="0"/>
    <s v="23"/>
    <s v="101"/>
    <s v="248"/>
    <s v=""/>
    <s v="5000_100"/>
    <s v="Salaries and Wages Regular, Full Time"/>
    <n v="61878"/>
    <n v="0"/>
    <n v="61878"/>
    <n v="0"/>
    <n v="28618.21"/>
    <n v="33259.79"/>
    <n v="4774.26"/>
    <x v="51"/>
  </r>
  <r>
    <x v="0"/>
    <s v="-"/>
    <x v="51"/>
    <x v="0"/>
    <s v="23"/>
    <s v="101"/>
    <s v="248"/>
    <s v=""/>
    <s v="5000_115"/>
    <s v="Salaries and Wages Seasonal/Temporary"/>
    <n v="30400"/>
    <n v="0"/>
    <n v="30400"/>
    <n v="0"/>
    <n v="12048.5"/>
    <n v="18351.5"/>
    <n v="1642.75"/>
    <x v="51"/>
  </r>
  <r>
    <x v="0"/>
    <s v="-"/>
    <x v="51"/>
    <x v="0"/>
    <s v="23"/>
    <s v="101"/>
    <s v="248"/>
    <s v=""/>
    <s v="5100"/>
    <s v="Overtime"/>
    <n v="0"/>
    <n v="0"/>
    <n v="0"/>
    <n v="0"/>
    <n v="0"/>
    <n v="0"/>
    <n v="0"/>
    <x v="51"/>
  </r>
  <r>
    <x v="0"/>
    <s v="-"/>
    <x v="51"/>
    <x v="0"/>
    <s v="23"/>
    <s v="101"/>
    <s v="248"/>
    <s v=""/>
    <s v="5200_115"/>
    <s v="Other Personal Services Other Compensation"/>
    <n v="0"/>
    <n v="0"/>
    <n v="0"/>
    <n v="0"/>
    <n v="200"/>
    <n v="-200"/>
    <n v="0"/>
    <x v="51"/>
  </r>
  <r>
    <x v="0"/>
    <s v="-"/>
    <x v="51"/>
    <x v="0"/>
    <s v="23"/>
    <s v="101"/>
    <s v="248"/>
    <s v=""/>
    <s v="5200_120"/>
    <s v="Other Personal Services Shift Differential"/>
    <n v="0"/>
    <n v="0"/>
    <n v="0"/>
    <n v="0"/>
    <n v="0"/>
    <n v="0"/>
    <n v="0"/>
    <x v="51"/>
  </r>
  <r>
    <x v="0"/>
    <s v="-"/>
    <x v="51"/>
    <x v="0"/>
    <s v="23"/>
    <s v="101"/>
    <s v="248"/>
    <s v=""/>
    <s v="5200_125"/>
    <s v="Other Personal Services Taxable Reimbursements"/>
    <n v="0"/>
    <n v="0"/>
    <n v="0"/>
    <n v="0"/>
    <n v="0"/>
    <n v="0"/>
    <n v="0"/>
    <x v="51"/>
  </r>
  <r>
    <x v="0"/>
    <s v="-"/>
    <x v="51"/>
    <x v="0"/>
    <s v="23"/>
    <s v="101"/>
    <s v="248"/>
    <s v=""/>
    <s v="5200_130"/>
    <s v="Other Personal Services Allowance Taxable"/>
    <n v="0"/>
    <n v="0"/>
    <n v="0"/>
    <n v="0"/>
    <n v="480.75"/>
    <n v="-480.75"/>
    <n v="76.92"/>
    <x v="51"/>
  </r>
  <r>
    <x v="0"/>
    <s v="-"/>
    <x v="51"/>
    <x v="0"/>
    <s v="23"/>
    <s v="101"/>
    <s v="248"/>
    <s v=""/>
    <s v="5400_100"/>
    <s v="Employee Benefits FICA"/>
    <n v="7059"/>
    <n v="0"/>
    <n v="7059"/>
    <n v="0"/>
    <n v="3422.95"/>
    <n v="3636.05"/>
    <n v="496.78"/>
    <x v="51"/>
  </r>
  <r>
    <x v="0"/>
    <s v="-"/>
    <x v="51"/>
    <x v="0"/>
    <s v="23"/>
    <s v="101"/>
    <s v="248"/>
    <s v=""/>
    <s v="5400_115"/>
    <s v="Employee Benefits Retirement B"/>
    <n v="3620"/>
    <n v="0"/>
    <n v="3620"/>
    <n v="0"/>
    <n v="3359.97"/>
    <n v="260.02999999999997"/>
    <n v="673.74"/>
    <x v="51"/>
  </r>
  <r>
    <x v="0"/>
    <s v="-"/>
    <x v="51"/>
    <x v="0"/>
    <s v="23"/>
    <s v="101"/>
    <s v="248"/>
    <s v=""/>
    <s v="5400_130"/>
    <s v="Employee Benefits Dental Insurance"/>
    <n v="735"/>
    <n v="0"/>
    <n v="735"/>
    <n v="0"/>
    <n v="518.14"/>
    <n v="216.86"/>
    <n v="79.680000000000007"/>
    <x v="51"/>
  </r>
  <r>
    <x v="0"/>
    <s v="-"/>
    <x v="51"/>
    <x v="0"/>
    <s v="23"/>
    <s v="101"/>
    <s v="248"/>
    <s v=""/>
    <s v="5400_135"/>
    <s v="Employee Benefits Life Insurance"/>
    <n v="0"/>
    <n v="0"/>
    <n v="0"/>
    <n v="0"/>
    <n v="100.5"/>
    <n v="-100.5"/>
    <n v="16"/>
    <x v="51"/>
  </r>
  <r>
    <x v="0"/>
    <s v="-"/>
    <x v="51"/>
    <x v="0"/>
    <s v="23"/>
    <s v="101"/>
    <s v="248"/>
    <s v=""/>
    <s v="6010"/>
    <s v="Computer Equipment"/>
    <n v="0"/>
    <n v="0"/>
    <n v="0"/>
    <n v="0"/>
    <n v="0"/>
    <n v="0"/>
    <n v="0"/>
    <x v="51"/>
  </r>
  <r>
    <x v="0"/>
    <s v="-"/>
    <x v="51"/>
    <x v="0"/>
    <s v="23"/>
    <s v="101"/>
    <s v="248"/>
    <s v=""/>
    <s v="6208"/>
    <s v="Special Supplies"/>
    <n v="16500"/>
    <n v="0"/>
    <n v="16500"/>
    <n v="762.46"/>
    <n v="5131.68"/>
    <n v="10605.86"/>
    <n v="160.56"/>
    <x v="51"/>
  </r>
  <r>
    <x v="0"/>
    <s v="-"/>
    <x v="51"/>
    <x v="0"/>
    <s v="23"/>
    <s v="101"/>
    <s v="248"/>
    <s v=""/>
    <s v="6211"/>
    <s v="Specialized Equipment"/>
    <n v="700"/>
    <n v="0"/>
    <n v="700"/>
    <n v="0"/>
    <n v="-46.22"/>
    <n v="746.22"/>
    <n v="0"/>
    <x v="51"/>
  </r>
  <r>
    <x v="0"/>
    <s v="-"/>
    <x v="51"/>
    <x v="0"/>
    <s v="23"/>
    <s v="101"/>
    <s v="248"/>
    <s v=""/>
    <s v="6212"/>
    <s v="Fuel"/>
    <n v="0"/>
    <n v="0"/>
    <n v="0"/>
    <n v="0"/>
    <n v="4690.95"/>
    <n v="-4690.95"/>
    <n v="311.22000000000003"/>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0"/>
    <n v="23497.200000000001"/>
    <n v="25002.799999999999"/>
    <n v="1100"/>
    <x v="51"/>
  </r>
  <r>
    <x v="0"/>
    <s v="-"/>
    <x v="51"/>
    <x v="0"/>
    <s v="23"/>
    <s v="101"/>
    <s v="248"/>
    <s v=""/>
    <s v="7200_100"/>
    <s v="Rent/Lease Property"/>
    <n v="7300"/>
    <n v="0"/>
    <n v="7300"/>
    <n v="0"/>
    <n v="0"/>
    <n v="7300"/>
    <n v="0"/>
    <x v="51"/>
  </r>
  <r>
    <x v="0"/>
    <s v="-"/>
    <x v="51"/>
    <x v="0"/>
    <s v="23"/>
    <s v="101"/>
    <s v="248"/>
    <s v=""/>
    <s v="8005"/>
    <s v="Vehicle/Equipment Repairs"/>
    <n v="0"/>
    <n v="0"/>
    <n v="0"/>
    <n v="0"/>
    <n v="3813.23"/>
    <n v="-3813.23"/>
    <n v="1670.46"/>
    <x v="51"/>
  </r>
  <r>
    <x v="0"/>
    <s v="-"/>
    <x v="52"/>
    <x v="0"/>
    <s v="23"/>
    <s v="103"/>
    <s v="255"/>
    <s v=""/>
    <s v="5000_100"/>
    <s v="Salaries and Wages Regular, Full Time"/>
    <n v="232233"/>
    <n v="0"/>
    <n v="232233"/>
    <n v="0"/>
    <n v="112957.43"/>
    <n v="119275.57"/>
    <n v="20259.419999999998"/>
    <x v="52"/>
  </r>
  <r>
    <x v="0"/>
    <s v="-"/>
    <x v="52"/>
    <x v="0"/>
    <s v="23"/>
    <s v="103"/>
    <s v="255"/>
    <s v=""/>
    <s v="5000_115"/>
    <s v="Salaries and Wages Seasonal/Temporary"/>
    <n v="63000"/>
    <n v="0"/>
    <n v="63000"/>
    <n v="0"/>
    <n v="25015.52"/>
    <n v="37984.480000000003"/>
    <n v="3571.01"/>
    <x v="52"/>
  </r>
  <r>
    <x v="0"/>
    <s v="-"/>
    <x v="52"/>
    <x v="0"/>
    <s v="23"/>
    <s v="103"/>
    <s v="255"/>
    <s v=""/>
    <s v="5100"/>
    <s v="Overtime"/>
    <n v="5500"/>
    <n v="0"/>
    <n v="5500"/>
    <n v="0"/>
    <n v="3007.1"/>
    <n v="2492.9"/>
    <n v="1184.48"/>
    <x v="52"/>
  </r>
  <r>
    <x v="0"/>
    <s v="-"/>
    <x v="52"/>
    <x v="0"/>
    <s v="23"/>
    <s v="103"/>
    <s v="255"/>
    <s v=""/>
    <s v="5200_110"/>
    <s v="Other Personal Services On-Call"/>
    <n v="300"/>
    <n v="0"/>
    <n v="300"/>
    <n v="0"/>
    <n v="0"/>
    <n v="300"/>
    <n v="0"/>
    <x v="52"/>
  </r>
  <r>
    <x v="0"/>
    <s v="-"/>
    <x v="52"/>
    <x v="0"/>
    <s v="23"/>
    <s v="103"/>
    <s v="255"/>
    <s v=""/>
    <s v="5200_115"/>
    <s v="Other Personal Services Other Compensation"/>
    <n v="6460"/>
    <n v="0"/>
    <n v="6460"/>
    <n v="0"/>
    <n v="1689.45"/>
    <n v="4770.55"/>
    <n v="0"/>
    <x v="52"/>
  </r>
  <r>
    <x v="0"/>
    <s v="-"/>
    <x v="52"/>
    <x v="0"/>
    <s v="23"/>
    <s v="103"/>
    <s v="255"/>
    <s v=""/>
    <s v="5200_120"/>
    <s v="Other Personal Services Shift Differential"/>
    <n v="3500"/>
    <n v="0"/>
    <n v="3500"/>
    <n v="0"/>
    <n v="1959.64"/>
    <n v="1540.36"/>
    <n v="350.16"/>
    <x v="52"/>
  </r>
  <r>
    <x v="0"/>
    <s v="-"/>
    <x v="52"/>
    <x v="0"/>
    <s v="23"/>
    <s v="103"/>
    <s v="255"/>
    <s v=""/>
    <s v="5200_130"/>
    <s v="Other Personal Services Allowance Taxable"/>
    <n v="0"/>
    <n v="0"/>
    <n v="0"/>
    <n v="0"/>
    <n v="965.84"/>
    <n v="-965.84"/>
    <n v="0"/>
    <x v="52"/>
  </r>
  <r>
    <x v="0"/>
    <s v="-"/>
    <x v="52"/>
    <x v="0"/>
    <s v="23"/>
    <s v="103"/>
    <s v="255"/>
    <s v=""/>
    <s v="5400_100"/>
    <s v="Employee Benefits FICA"/>
    <n v="23791"/>
    <n v="0"/>
    <n v="23791"/>
    <n v="0"/>
    <n v="10843.7"/>
    <n v="12947.3"/>
    <n v="1871.62"/>
    <x v="52"/>
  </r>
  <r>
    <x v="0"/>
    <s v="-"/>
    <x v="52"/>
    <x v="0"/>
    <s v="23"/>
    <s v="103"/>
    <s v="255"/>
    <s v=""/>
    <s v="5400_115"/>
    <s v="Employee Benefits Retirement B"/>
    <n v="13585"/>
    <n v="0"/>
    <n v="13585"/>
    <n v="0"/>
    <n v="12757.84"/>
    <n v="827.16"/>
    <n v="2426.61"/>
    <x v="52"/>
  </r>
  <r>
    <x v="0"/>
    <s v="-"/>
    <x v="52"/>
    <x v="0"/>
    <s v="23"/>
    <s v="103"/>
    <s v="255"/>
    <s v=""/>
    <s v="5400_120"/>
    <s v="Employee Benefits Workers Compensation"/>
    <n v="13879"/>
    <n v="0"/>
    <n v="13879"/>
    <n v="0"/>
    <n v="0"/>
    <n v="13879"/>
    <n v="0"/>
    <x v="52"/>
  </r>
  <r>
    <x v="0"/>
    <s v="-"/>
    <x v="52"/>
    <x v="0"/>
    <s v="23"/>
    <s v="103"/>
    <s v="255"/>
    <s v=""/>
    <s v="5400_130"/>
    <s v="Employee Benefits Dental Insurance"/>
    <n v="3675"/>
    <n v="0"/>
    <n v="3675"/>
    <n v="0"/>
    <n v="1882.69"/>
    <n v="1792.31"/>
    <n v="286.68"/>
    <x v="52"/>
  </r>
  <r>
    <x v="0"/>
    <s v="-"/>
    <x v="52"/>
    <x v="0"/>
    <s v="23"/>
    <s v="103"/>
    <s v="255"/>
    <s v=""/>
    <s v="5400_135"/>
    <s v="Employee Benefits Life Insurance"/>
    <n v="0"/>
    <n v="0"/>
    <n v="0"/>
    <n v="0"/>
    <n v="735"/>
    <n v="-735"/>
    <n v="136"/>
    <x v="52"/>
  </r>
  <r>
    <x v="0"/>
    <s v="-"/>
    <x v="52"/>
    <x v="0"/>
    <s v="23"/>
    <s v="103"/>
    <s v="255"/>
    <s v=""/>
    <s v="6202"/>
    <s v="Printing/Copying/Paper Mgt"/>
    <n v="750"/>
    <n v="0"/>
    <n v="750"/>
    <n v="0"/>
    <n v="8.99"/>
    <n v="741.01"/>
    <n v="0"/>
    <x v="52"/>
  </r>
  <r>
    <x v="0"/>
    <s v="-"/>
    <x v="52"/>
    <x v="0"/>
    <s v="23"/>
    <s v="103"/>
    <s v="255"/>
    <s v=""/>
    <s v="6203"/>
    <s v="Dues/Subscriptions"/>
    <n v="150"/>
    <n v="0"/>
    <n v="150"/>
    <n v="0"/>
    <n v="125"/>
    <n v="25"/>
    <n v="0"/>
    <x v="52"/>
  </r>
  <r>
    <x v="0"/>
    <s v="-"/>
    <x v="52"/>
    <x v="0"/>
    <s v="23"/>
    <s v="103"/>
    <s v="255"/>
    <s v=""/>
    <s v="6205"/>
    <s v="Cash  Short"/>
    <n v="150"/>
    <n v="0"/>
    <n v="150"/>
    <n v="0"/>
    <n v="-147.84"/>
    <n v="297.83999999999997"/>
    <n v="-17.91"/>
    <x v="52"/>
  </r>
  <r>
    <x v="0"/>
    <s v="-"/>
    <x v="52"/>
    <x v="0"/>
    <s v="23"/>
    <s v="103"/>
    <s v="255"/>
    <s v=""/>
    <s v="6206"/>
    <s v="Custodian Supplies"/>
    <n v="1000"/>
    <n v="0"/>
    <n v="1000"/>
    <n v="537.05999999999995"/>
    <n v="462.94"/>
    <n v="0"/>
    <n v="66.5"/>
    <x v="52"/>
  </r>
  <r>
    <x v="0"/>
    <s v="-"/>
    <x v="52"/>
    <x v="0"/>
    <s v="23"/>
    <s v="103"/>
    <s v="255"/>
    <s v=""/>
    <s v="6208"/>
    <s v="Special Supplies"/>
    <n v="9500"/>
    <n v="0"/>
    <n v="9500"/>
    <n v="830.38"/>
    <n v="2552.84"/>
    <n v="6116.78"/>
    <n v="224.47"/>
    <x v="52"/>
  </r>
  <r>
    <x v="0"/>
    <s v="-"/>
    <x v="52"/>
    <x v="0"/>
    <s v="23"/>
    <s v="103"/>
    <s v="255"/>
    <s v=""/>
    <s v="6210"/>
    <s v="Small Tools and Equipment"/>
    <n v="1000"/>
    <n v="0"/>
    <n v="1000"/>
    <n v="0"/>
    <n v="0"/>
    <n v="1000"/>
    <n v="0"/>
    <x v="52"/>
  </r>
  <r>
    <x v="0"/>
    <s v="-"/>
    <x v="52"/>
    <x v="0"/>
    <s v="23"/>
    <s v="103"/>
    <s v="255"/>
    <s v=""/>
    <s v="6211"/>
    <s v="Specialized Equipment"/>
    <n v="1000"/>
    <n v="0"/>
    <n v="1000"/>
    <n v="23.32"/>
    <n v="176.68"/>
    <n v="800"/>
    <n v="176.68"/>
    <x v="52"/>
  </r>
  <r>
    <x v="0"/>
    <s v="-"/>
    <x v="52"/>
    <x v="0"/>
    <s v="23"/>
    <s v="103"/>
    <s v="255"/>
    <s v=""/>
    <s v="6212_115"/>
    <s v="Fuel Propane"/>
    <n v="5500"/>
    <n v="0"/>
    <n v="5500"/>
    <n v="1459.09"/>
    <n v="1540.91"/>
    <n v="2500"/>
    <n v="712.25"/>
    <x v="52"/>
  </r>
  <r>
    <x v="0"/>
    <s v="-"/>
    <x v="52"/>
    <x v="0"/>
    <s v="23"/>
    <s v="103"/>
    <s v="255"/>
    <s v=""/>
    <s v="6214"/>
    <s v="Clothing And Uniforms"/>
    <n v="2100"/>
    <n v="0"/>
    <n v="2100"/>
    <n v="0"/>
    <n v="268.39"/>
    <n v="18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21.42"/>
    <n v="-21.42"/>
    <n v="0"/>
    <x v="52"/>
  </r>
  <r>
    <x v="0"/>
    <s v="-"/>
    <x v="52"/>
    <x v="0"/>
    <s v="23"/>
    <s v="103"/>
    <s v="255"/>
    <s v=""/>
    <s v="6300_105"/>
    <s v="Repair &amp; Maintenance Vehicle Maint Supplies"/>
    <n v="700"/>
    <n v="0"/>
    <n v="700"/>
    <n v="350"/>
    <n v="0"/>
    <n v="350"/>
    <n v="0"/>
    <x v="52"/>
  </r>
  <r>
    <x v="0"/>
    <s v="-"/>
    <x v="52"/>
    <x v="0"/>
    <s v="23"/>
    <s v="103"/>
    <s v="255"/>
    <s v=""/>
    <s v="6300_170"/>
    <s v="Repair &amp; Maintenance Buildings"/>
    <n v="5500"/>
    <n v="0"/>
    <n v="5500"/>
    <n v="309.58"/>
    <n v="1960.4"/>
    <n v="3230.02"/>
    <n v="586.04"/>
    <x v="52"/>
  </r>
  <r>
    <x v="0"/>
    <s v="-"/>
    <x v="52"/>
    <x v="0"/>
    <s v="23"/>
    <s v="103"/>
    <s v="255"/>
    <s v=""/>
    <s v="6325"/>
    <s v="Items For Resale"/>
    <n v="7500"/>
    <n v="0"/>
    <n v="7500"/>
    <n v="2149.75"/>
    <n v="4318.66"/>
    <n v="1031.5899999999999"/>
    <n v="0"/>
    <x v="52"/>
  </r>
  <r>
    <x v="0"/>
    <s v="-"/>
    <x v="52"/>
    <x v="0"/>
    <s v="23"/>
    <s v="103"/>
    <s v="255"/>
    <s v=""/>
    <s v="6330"/>
    <s v="Restaurant Food and Supplies"/>
    <n v="18500"/>
    <n v="0"/>
    <n v="18500"/>
    <n v="0"/>
    <n v="37.200000000000003"/>
    <n v="18462.8"/>
    <n v="0"/>
    <x v="52"/>
  </r>
  <r>
    <x v="0"/>
    <s v="-"/>
    <x v="52"/>
    <x v="0"/>
    <s v="23"/>
    <s v="103"/>
    <s v="255"/>
    <s v=""/>
    <s v="6350"/>
    <s v="Legal Notice &amp; Advertising"/>
    <n v="1000"/>
    <n v="0"/>
    <n v="1000"/>
    <n v="0"/>
    <n v="422.5"/>
    <n v="577.5"/>
    <n v="0"/>
    <x v="52"/>
  </r>
  <r>
    <x v="0"/>
    <s v="-"/>
    <x v="52"/>
    <x v="0"/>
    <s v="23"/>
    <s v="103"/>
    <s v="255"/>
    <s v=""/>
    <s v="6400_100"/>
    <s v="Utilities Electricity"/>
    <n v="135000"/>
    <n v="0"/>
    <n v="135000"/>
    <n v="50821.37"/>
    <n v="67874.02"/>
    <n v="16304.61"/>
    <n v="21978.63"/>
    <x v="52"/>
  </r>
  <r>
    <x v="0"/>
    <s v="-"/>
    <x v="52"/>
    <x v="0"/>
    <s v="23"/>
    <s v="103"/>
    <s v="255"/>
    <s v=""/>
    <s v="6400_105"/>
    <s v="Utilities Gas"/>
    <n v="48000"/>
    <n v="0"/>
    <n v="48000"/>
    <n v="24000"/>
    <n v="14007.9"/>
    <n v="9992.1"/>
    <n v="3452.23"/>
    <x v="52"/>
  </r>
  <r>
    <x v="0"/>
    <s v="-"/>
    <x v="52"/>
    <x v="0"/>
    <s v="23"/>
    <s v="103"/>
    <s v="255"/>
    <s v=""/>
    <s v="6400_115"/>
    <s v="Utilities Water/Wastewater"/>
    <n v="9000"/>
    <n v="0"/>
    <n v="9000"/>
    <n v="0"/>
    <n v="4789.2700000000004"/>
    <n v="4210.7299999999996"/>
    <n v="598.99"/>
    <x v="52"/>
  </r>
  <r>
    <x v="0"/>
    <s v="-"/>
    <x v="52"/>
    <x v="0"/>
    <s v="23"/>
    <s v="103"/>
    <s v="255"/>
    <s v=""/>
    <s v="6400_120"/>
    <s v="Utilities Rubbish Removal"/>
    <n v="2500"/>
    <n v="0"/>
    <n v="2500"/>
    <n v="411.74"/>
    <n v="788.26"/>
    <n v="1300"/>
    <n v="0"/>
    <x v="52"/>
  </r>
  <r>
    <x v="0"/>
    <s v="-"/>
    <x v="52"/>
    <x v="0"/>
    <s v="23"/>
    <s v="103"/>
    <s v="255"/>
    <s v=""/>
    <s v="6400_125"/>
    <s v="Utilities Telecommunications"/>
    <n v="3500"/>
    <n v="0"/>
    <n v="3500"/>
    <n v="0"/>
    <n v="1903.48"/>
    <n v="1596.52"/>
    <n v="317.26"/>
    <x v="52"/>
  </r>
  <r>
    <x v="0"/>
    <s v="-"/>
    <x v="52"/>
    <x v="0"/>
    <s v="23"/>
    <s v="103"/>
    <s v="255"/>
    <s v=""/>
    <s v="6400_127"/>
    <s v="Utilities Cellular Communications"/>
    <n v="700"/>
    <n v="0"/>
    <n v="700"/>
    <n v="119.04"/>
    <n v="309.87"/>
    <n v="271.08999999999997"/>
    <n v="49.5"/>
    <x v="52"/>
  </r>
  <r>
    <x v="0"/>
    <s v="-"/>
    <x v="52"/>
    <x v="0"/>
    <s v="23"/>
    <s v="103"/>
    <s v="255"/>
    <s v=""/>
    <s v="6500_118"/>
    <s v="Professional and Consultant Services Contractual Services"/>
    <n v="5000"/>
    <n v="-500"/>
    <n v="4500"/>
    <n v="2000"/>
    <n v="592"/>
    <n v="1908"/>
    <n v="80"/>
    <x v="52"/>
  </r>
  <r>
    <x v="0"/>
    <s v="-"/>
    <x v="52"/>
    <x v="0"/>
    <s v="23"/>
    <s v="103"/>
    <s v="255"/>
    <s v=""/>
    <s v="6615"/>
    <s v="Property Repairs"/>
    <n v="0"/>
    <n v="0"/>
    <n v="0"/>
    <n v="0"/>
    <n v="0"/>
    <n v="0"/>
    <n v="0"/>
    <x v="52"/>
  </r>
  <r>
    <x v="0"/>
    <s v="-"/>
    <x v="52"/>
    <x v="0"/>
    <s v="23"/>
    <s v="103"/>
    <s v="255"/>
    <s v=""/>
    <s v="6625"/>
    <s v="Equipment Maintenance Repairs"/>
    <n v="20000"/>
    <n v="0"/>
    <n v="20000"/>
    <n v="8422.9699999999993"/>
    <n v="10790.03"/>
    <n v="787"/>
    <n v="5462.36"/>
    <x v="52"/>
  </r>
  <r>
    <x v="0"/>
    <s v="-"/>
    <x v="52"/>
    <x v="0"/>
    <s v="23"/>
    <s v="103"/>
    <s v="255"/>
    <s v=""/>
    <s v="6700_115"/>
    <s v="Travel &amp; Training Mileage"/>
    <n v="300"/>
    <n v="500"/>
    <n v="800"/>
    <n v="55.93"/>
    <n v="154.25"/>
    <n v="589.82000000000005"/>
    <n v="25.43"/>
    <x v="52"/>
  </r>
  <r>
    <x v="0"/>
    <s v="-"/>
    <x v="52"/>
    <x v="0"/>
    <s v="23"/>
    <s v="103"/>
    <s v="255"/>
    <s v=""/>
    <s v="6800_125"/>
    <s v="Fees for Services  Fees &amp; Permits"/>
    <n v="150"/>
    <n v="0"/>
    <n v="150"/>
    <n v="0"/>
    <n v="0"/>
    <n v="150"/>
    <n v="0"/>
    <x v="52"/>
  </r>
  <r>
    <x v="0"/>
    <s v="-"/>
    <x v="52"/>
    <x v="0"/>
    <s v="23"/>
    <s v="103"/>
    <s v="255"/>
    <s v=""/>
    <s v="7200_115"/>
    <s v="Rent/Lease Equipment"/>
    <n v="11900"/>
    <n v="0"/>
    <n v="11900"/>
    <n v="0"/>
    <n v="6021.93"/>
    <n v="5878.07"/>
    <n v="92.89"/>
    <x v="52"/>
  </r>
  <r>
    <x v="0"/>
    <s v="-"/>
    <x v="52"/>
    <x v="0"/>
    <s v="23"/>
    <s v="103"/>
    <s v="255"/>
    <s v=""/>
    <s v="7303"/>
    <s v="Regulatory and Bank Fees"/>
    <n v="2500"/>
    <n v="0"/>
    <n v="2500"/>
    <n v="0"/>
    <n v="1752.5"/>
    <n v="747.5"/>
    <n v="454.37"/>
    <x v="52"/>
  </r>
  <r>
    <x v="0"/>
    <s v="-"/>
    <x v="52"/>
    <x v="0"/>
    <s v="23"/>
    <s v="103"/>
    <s v="255"/>
    <s v=""/>
    <s v="7730"/>
    <s v="Scholarships"/>
    <n v="0"/>
    <n v="0"/>
    <n v="0"/>
    <n v="0"/>
    <n v="0"/>
    <n v="0"/>
    <n v="0"/>
    <x v="52"/>
  </r>
  <r>
    <x v="0"/>
    <s v="-"/>
    <x v="52"/>
    <x v="0"/>
    <s v="23"/>
    <s v="103"/>
    <s v="255"/>
    <s v=""/>
    <s v="8005"/>
    <s v="Vehicle/Equipment Repairs"/>
    <n v="4000"/>
    <n v="0"/>
    <n v="4000"/>
    <n v="0"/>
    <n v="1691.64"/>
    <n v="2308.36"/>
    <n v="1133.6600000000001"/>
    <x v="52"/>
  </r>
  <r>
    <x v="0"/>
    <s v="-"/>
    <x v="53"/>
    <x v="0"/>
    <s v="23"/>
    <s v="103"/>
    <s v="256"/>
    <s v=""/>
    <s v="5000_100"/>
    <s v="Salaries and Wages Regular, Full Time"/>
    <n v="0"/>
    <n v="0"/>
    <n v="0"/>
    <n v="0"/>
    <n v="11077.07"/>
    <n v="-11077.07"/>
    <n v="3041.8"/>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3611.59"/>
    <n v="-10611.59"/>
    <n v="637.13"/>
    <x v="53"/>
  </r>
  <r>
    <x v="0"/>
    <s v="-"/>
    <x v="53"/>
    <x v="0"/>
    <s v="23"/>
    <s v="103"/>
    <s v="256"/>
    <s v=""/>
    <s v="5100"/>
    <s v="Overtime"/>
    <n v="5000"/>
    <n v="0"/>
    <n v="5000"/>
    <n v="0"/>
    <n v="2922.48"/>
    <n v="2077.52"/>
    <n v="221.64"/>
    <x v="53"/>
  </r>
  <r>
    <x v="0"/>
    <s v="-"/>
    <x v="53"/>
    <x v="0"/>
    <s v="23"/>
    <s v="103"/>
    <s v="256"/>
    <s v=""/>
    <s v="5200_115"/>
    <s v="Other Personal Services Other Compensation"/>
    <n v="750"/>
    <n v="0"/>
    <n v="750"/>
    <n v="0"/>
    <n v="0"/>
    <n v="750"/>
    <n v="0"/>
    <x v="53"/>
  </r>
  <r>
    <x v="0"/>
    <s v="-"/>
    <x v="53"/>
    <x v="0"/>
    <s v="23"/>
    <s v="103"/>
    <s v="256"/>
    <s v=""/>
    <s v="5200_120"/>
    <s v="Other Personal Services Shift Differential"/>
    <n v="4000"/>
    <n v="0"/>
    <n v="4000"/>
    <n v="0"/>
    <n v="487.75"/>
    <n v="3512.25"/>
    <n v="12.35"/>
    <x v="53"/>
  </r>
  <r>
    <x v="0"/>
    <s v="-"/>
    <x v="53"/>
    <x v="0"/>
    <s v="23"/>
    <s v="103"/>
    <s v="256"/>
    <s v=""/>
    <s v="5200_130"/>
    <s v="Other Personal Services Allowance Taxable"/>
    <n v="500"/>
    <n v="0"/>
    <n v="500"/>
    <n v="0"/>
    <n v="0"/>
    <n v="500"/>
    <n v="0"/>
    <x v="53"/>
  </r>
  <r>
    <x v="0"/>
    <s v="-"/>
    <x v="53"/>
    <x v="0"/>
    <s v="23"/>
    <s v="103"/>
    <s v="256"/>
    <s v=""/>
    <s v="5400_100"/>
    <s v="Employee Benefits FICA"/>
    <n v="1358"/>
    <n v="0"/>
    <n v="1358"/>
    <n v="0"/>
    <n v="2214.3000000000002"/>
    <n v="-856.3"/>
    <n v="290.94"/>
    <x v="53"/>
  </r>
  <r>
    <x v="0"/>
    <s v="-"/>
    <x v="53"/>
    <x v="0"/>
    <s v="23"/>
    <s v="103"/>
    <s v="256"/>
    <s v=""/>
    <s v="5400_115"/>
    <s v="Employee Benefits Retirement B"/>
    <n v="0"/>
    <n v="0"/>
    <n v="0"/>
    <n v="0"/>
    <n v="1298.79"/>
    <n v="-1298.79"/>
    <n v="450.48"/>
    <x v="53"/>
  </r>
  <r>
    <x v="0"/>
    <s v="-"/>
    <x v="53"/>
    <x v="0"/>
    <s v="23"/>
    <s v="103"/>
    <s v="256"/>
    <s v=""/>
    <s v="5400_130"/>
    <s v="Employee Benefits Dental Insurance"/>
    <n v="0"/>
    <n v="0"/>
    <n v="0"/>
    <n v="0"/>
    <n v="97.57"/>
    <n v="-97.57"/>
    <n v="32.35"/>
    <x v="53"/>
  </r>
  <r>
    <x v="0"/>
    <s v="-"/>
    <x v="53"/>
    <x v="0"/>
    <s v="23"/>
    <s v="103"/>
    <s v="256"/>
    <s v=""/>
    <s v="5400_135"/>
    <s v="Employee Benefits Life Insurance"/>
    <n v="0"/>
    <n v="0"/>
    <n v="0"/>
    <n v="0"/>
    <n v="110"/>
    <n v="-110"/>
    <n v="40"/>
    <x v="53"/>
  </r>
  <r>
    <x v="0"/>
    <s v="-"/>
    <x v="53"/>
    <x v="0"/>
    <s v="23"/>
    <s v="103"/>
    <s v="256"/>
    <s v=""/>
    <s v="6000"/>
    <s v="Office Supplies"/>
    <n v="250"/>
    <n v="0"/>
    <n v="250"/>
    <n v="0"/>
    <n v="143.97999999999999"/>
    <n v="106.02"/>
    <n v="143.97999999999999"/>
    <x v="53"/>
  </r>
  <r>
    <x v="0"/>
    <s v="-"/>
    <x v="53"/>
    <x v="0"/>
    <s v="23"/>
    <s v="103"/>
    <s v="256"/>
    <s v=""/>
    <s v="6200"/>
    <s v="Medical Fees And Supplies"/>
    <n v="200"/>
    <n v="0"/>
    <n v="200"/>
    <n v="0"/>
    <n v="144.44999999999999"/>
    <n v="55.55"/>
    <n v="0"/>
    <x v="53"/>
  </r>
  <r>
    <x v="0"/>
    <s v="-"/>
    <x v="53"/>
    <x v="0"/>
    <s v="23"/>
    <s v="103"/>
    <s v="256"/>
    <s v=""/>
    <s v="6202"/>
    <s v="Printing/Copying/Paper Mgt"/>
    <n v="350"/>
    <n v="0"/>
    <n v="350"/>
    <n v="82.19"/>
    <n v="217.81"/>
    <n v="50"/>
    <n v="24.3"/>
    <x v="53"/>
  </r>
  <r>
    <x v="0"/>
    <s v="-"/>
    <x v="53"/>
    <x v="0"/>
    <s v="23"/>
    <s v="103"/>
    <s v="256"/>
    <s v=""/>
    <s v="6206"/>
    <s v="Custodian Supplies"/>
    <n v="0"/>
    <n v="0"/>
    <n v="0"/>
    <n v="0"/>
    <n v="0"/>
    <n v="0"/>
    <n v="0"/>
    <x v="53"/>
  </r>
  <r>
    <x v="0"/>
    <s v="-"/>
    <x v="53"/>
    <x v="0"/>
    <s v="23"/>
    <s v="103"/>
    <s v="256"/>
    <s v=""/>
    <s v="6208"/>
    <s v="Special Supplies"/>
    <n v="2400"/>
    <n v="0"/>
    <n v="2400"/>
    <n v="1124.1300000000001"/>
    <n v="775.87"/>
    <n v="500"/>
    <n v="63"/>
    <x v="53"/>
  </r>
  <r>
    <x v="0"/>
    <s v="-"/>
    <x v="53"/>
    <x v="0"/>
    <s v="23"/>
    <s v="103"/>
    <s v="256"/>
    <s v=""/>
    <s v="6210"/>
    <s v="Small Tools and Equipment"/>
    <n v="3270"/>
    <n v="0"/>
    <n v="3270"/>
    <n v="0"/>
    <n v="0"/>
    <n v="3270"/>
    <n v="0"/>
    <x v="53"/>
  </r>
  <r>
    <x v="0"/>
    <s v="-"/>
    <x v="53"/>
    <x v="0"/>
    <s v="23"/>
    <s v="103"/>
    <s v="256"/>
    <s v=""/>
    <s v="6300_100"/>
    <s v="Repair &amp; Maintenance Equipment  Parts"/>
    <n v="0"/>
    <n v="16000"/>
    <n v="16000"/>
    <n v="0"/>
    <n v="0"/>
    <n v="16000"/>
    <n v="0"/>
    <x v="53"/>
  </r>
  <r>
    <x v="0"/>
    <s v="-"/>
    <x v="53"/>
    <x v="0"/>
    <s v="23"/>
    <s v="103"/>
    <s v="256"/>
    <s v=""/>
    <s v="6300_170"/>
    <s v="Repair &amp; Maintenance Buildings"/>
    <n v="15000"/>
    <n v="-6000"/>
    <n v="9000"/>
    <n v="2857.08"/>
    <n v="1786.33"/>
    <n v="4356.59"/>
    <n v="587.08000000000004"/>
    <x v="53"/>
  </r>
  <r>
    <x v="0"/>
    <s v="-"/>
    <x v="53"/>
    <x v="0"/>
    <s v="23"/>
    <s v="103"/>
    <s v="256"/>
    <s v=""/>
    <s v="6350"/>
    <s v="Legal Notice &amp; Advertising"/>
    <n v="352"/>
    <n v="0"/>
    <n v="352"/>
    <n v="0"/>
    <n v="200"/>
    <n v="152"/>
    <n v="0"/>
    <x v="53"/>
  </r>
  <r>
    <x v="0"/>
    <s v="-"/>
    <x v="53"/>
    <x v="0"/>
    <s v="23"/>
    <s v="103"/>
    <s v="256"/>
    <s v=""/>
    <s v="6400_100"/>
    <s v="Utilities Electricity"/>
    <n v="35000"/>
    <n v="0"/>
    <n v="35000"/>
    <n v="4570.04"/>
    <n v="11408.43"/>
    <n v="19021.53"/>
    <n v="1929.96"/>
    <x v="53"/>
  </r>
  <r>
    <x v="0"/>
    <s v="-"/>
    <x v="53"/>
    <x v="0"/>
    <s v="23"/>
    <s v="103"/>
    <s v="256"/>
    <s v=""/>
    <s v="6400_105"/>
    <s v="Utilities Gas"/>
    <n v="29000"/>
    <n v="0"/>
    <n v="29000"/>
    <n v="0"/>
    <n v="6246.24"/>
    <n v="22753.759999999998"/>
    <n v="4186.6400000000003"/>
    <x v="53"/>
  </r>
  <r>
    <x v="0"/>
    <s v="-"/>
    <x v="53"/>
    <x v="0"/>
    <s v="23"/>
    <s v="103"/>
    <s v="256"/>
    <s v=""/>
    <s v="6400_115"/>
    <s v="Utilities Water/Wastewater"/>
    <n v="4500"/>
    <n v="0"/>
    <n v="4500"/>
    <n v="0"/>
    <n v="3647.16"/>
    <n v="852.84"/>
    <n v="768.85"/>
    <x v="53"/>
  </r>
  <r>
    <x v="0"/>
    <s v="-"/>
    <x v="53"/>
    <x v="0"/>
    <s v="23"/>
    <s v="103"/>
    <s v="256"/>
    <s v=""/>
    <s v="6400_120"/>
    <s v="Utilities Rubbish Removal"/>
    <n v="5000"/>
    <n v="0"/>
    <n v="5000"/>
    <n v="1207.29"/>
    <n v="2681.1"/>
    <n v="1111.6099999999999"/>
    <n v="664.65"/>
    <x v="53"/>
  </r>
  <r>
    <x v="0"/>
    <s v="-"/>
    <x v="53"/>
    <x v="0"/>
    <s v="23"/>
    <s v="103"/>
    <s v="256"/>
    <s v=""/>
    <s v="6400_125"/>
    <s v="Utilities Telecommunications"/>
    <n v="3400"/>
    <n v="0"/>
    <n v="3400"/>
    <n v="0"/>
    <n v="1833.14"/>
    <n v="1566.86"/>
    <n v="305.33999999999997"/>
    <x v="53"/>
  </r>
  <r>
    <x v="0"/>
    <s v="-"/>
    <x v="53"/>
    <x v="0"/>
    <s v="23"/>
    <s v="103"/>
    <s v="256"/>
    <s v=""/>
    <s v="6500_103"/>
    <s v="Professional and Consultant Services Security Contracts"/>
    <n v="21000"/>
    <n v="0"/>
    <n v="21000"/>
    <n v="0"/>
    <n v="4057"/>
    <n v="16943"/>
    <n v="1495"/>
    <x v="53"/>
  </r>
  <r>
    <x v="0"/>
    <s v="-"/>
    <x v="53"/>
    <x v="0"/>
    <s v="23"/>
    <s v="103"/>
    <s v="256"/>
    <s v=""/>
    <s v="6500_118"/>
    <s v="Professional and Consultant Services Contractual Services"/>
    <n v="21298"/>
    <n v="-3000"/>
    <n v="18298"/>
    <n v="550"/>
    <n v="9326.92"/>
    <n v="8421.08"/>
    <n v="0"/>
    <x v="53"/>
  </r>
  <r>
    <x v="0"/>
    <s v="-"/>
    <x v="53"/>
    <x v="0"/>
    <s v="23"/>
    <s v="103"/>
    <s v="256"/>
    <s v=""/>
    <s v="6500_162"/>
    <s v="Professional and Consultant Services Performers"/>
    <n v="3000"/>
    <n v="0"/>
    <n v="3000"/>
    <n v="0"/>
    <n v="1358"/>
    <n v="1642"/>
    <n v="0"/>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0"/>
    <n v="800"/>
    <n v="2470"/>
    <n v="0"/>
    <x v="53"/>
  </r>
  <r>
    <x v="0"/>
    <s v="-"/>
    <x v="54"/>
    <x v="0"/>
    <s v="23"/>
    <s v="103"/>
    <s v="257"/>
    <s v=""/>
    <s v="5000_115"/>
    <s v="Salaries and Wages Seasonal/Temporary"/>
    <n v="165500"/>
    <n v="0"/>
    <n v="165500"/>
    <n v="0"/>
    <n v="103885.58"/>
    <n v="61614.42"/>
    <n v="0"/>
    <x v="54"/>
  </r>
  <r>
    <x v="0"/>
    <s v="-"/>
    <x v="54"/>
    <x v="0"/>
    <s v="23"/>
    <s v="103"/>
    <s v="257"/>
    <s v=""/>
    <s v="5400_100"/>
    <s v="Employee Benefits FICA"/>
    <n v="12660"/>
    <n v="0"/>
    <n v="12660"/>
    <n v="0"/>
    <n v="8533.06"/>
    <n v="4126.9399999999996"/>
    <n v="0"/>
    <x v="54"/>
  </r>
  <r>
    <x v="0"/>
    <s v="-"/>
    <x v="54"/>
    <x v="0"/>
    <s v="23"/>
    <s v="103"/>
    <s v="257"/>
    <s v=""/>
    <s v="6202"/>
    <s v="Printing/Copying/Paper Mgt"/>
    <n v="1000"/>
    <n v="0"/>
    <n v="1000"/>
    <n v="0.1"/>
    <n v="424.9"/>
    <n v="575"/>
    <n v="0"/>
    <x v="54"/>
  </r>
  <r>
    <x v="0"/>
    <s v="-"/>
    <x v="54"/>
    <x v="0"/>
    <s v="23"/>
    <s v="103"/>
    <s v="257"/>
    <s v=""/>
    <s v="6205"/>
    <s v="Cash  Short"/>
    <n v="1000"/>
    <n v="0"/>
    <n v="1000"/>
    <n v="0"/>
    <n v="107"/>
    <n v="893"/>
    <n v="0"/>
    <x v="54"/>
  </r>
  <r>
    <x v="0"/>
    <s v="-"/>
    <x v="54"/>
    <x v="0"/>
    <s v="23"/>
    <s v="103"/>
    <s v="257"/>
    <s v=""/>
    <s v="6208"/>
    <s v="Special Supplies"/>
    <n v="4382"/>
    <n v="0"/>
    <n v="4382"/>
    <n v="433.55"/>
    <n v="66.45"/>
    <n v="3882"/>
    <n v="0"/>
    <x v="54"/>
  </r>
  <r>
    <x v="0"/>
    <s v="-"/>
    <x v="54"/>
    <x v="0"/>
    <s v="23"/>
    <s v="103"/>
    <s v="257"/>
    <s v=""/>
    <s v="6210"/>
    <s v="Small Tools and Equipment"/>
    <n v="3000"/>
    <n v="0"/>
    <n v="3000"/>
    <n v="0"/>
    <n v="0"/>
    <n v="3000"/>
    <n v="0"/>
    <x v="54"/>
  </r>
  <r>
    <x v="0"/>
    <s v="-"/>
    <x v="54"/>
    <x v="0"/>
    <s v="23"/>
    <s v="103"/>
    <s v="257"/>
    <s v=""/>
    <s v="6211"/>
    <s v="Specialized Equipment"/>
    <n v="0"/>
    <n v="0"/>
    <n v="0"/>
    <n v="0"/>
    <n v="0"/>
    <n v="0"/>
    <n v="0"/>
    <x v="54"/>
  </r>
  <r>
    <x v="0"/>
    <s v="-"/>
    <x v="54"/>
    <x v="0"/>
    <s v="23"/>
    <s v="103"/>
    <s v="257"/>
    <s v=""/>
    <s v="6214"/>
    <s v="Clothing And Uniforms"/>
    <n v="3000"/>
    <n v="0"/>
    <n v="3000"/>
    <n v="0"/>
    <n v="0"/>
    <n v="3000"/>
    <n v="0"/>
    <x v="54"/>
  </r>
  <r>
    <x v="0"/>
    <s v="-"/>
    <x v="54"/>
    <x v="0"/>
    <s v="23"/>
    <s v="103"/>
    <s v="257"/>
    <s v=""/>
    <s v="6300_165"/>
    <s v="Repair &amp; Maintenance Other Small Charges Not Capital"/>
    <n v="0"/>
    <n v="0"/>
    <n v="0"/>
    <n v="0"/>
    <n v="0"/>
    <n v="0"/>
    <n v="0"/>
    <x v="54"/>
  </r>
  <r>
    <x v="0"/>
    <s v="-"/>
    <x v="54"/>
    <x v="0"/>
    <s v="23"/>
    <s v="103"/>
    <s v="257"/>
    <s v=""/>
    <s v="6300_170"/>
    <s v="Repair &amp; Maintenance Buildings"/>
    <n v="13200"/>
    <n v="0"/>
    <n v="13200"/>
    <n v="2935.05"/>
    <n v="1414.95"/>
    <n v="8850"/>
    <n v="80.58"/>
    <x v="54"/>
  </r>
  <r>
    <x v="0"/>
    <s v="-"/>
    <x v="54"/>
    <x v="0"/>
    <s v="23"/>
    <s v="103"/>
    <s v="257"/>
    <s v=""/>
    <s v="6325"/>
    <s v="Items For Resale"/>
    <n v="4500"/>
    <n v="0"/>
    <n v="4500"/>
    <n v="148.80000000000001"/>
    <n v="4126.2"/>
    <n v="225"/>
    <n v="0"/>
    <x v="54"/>
  </r>
  <r>
    <x v="0"/>
    <s v="-"/>
    <x v="54"/>
    <x v="0"/>
    <s v="23"/>
    <s v="103"/>
    <s v="257"/>
    <s v=""/>
    <s v="6330"/>
    <s v="Restaurant Food and Supplies"/>
    <n v="300"/>
    <n v="0"/>
    <n v="300"/>
    <n v="0"/>
    <n v="0"/>
    <n v="300"/>
    <n v="0"/>
    <x v="54"/>
  </r>
  <r>
    <x v="0"/>
    <s v="-"/>
    <x v="54"/>
    <x v="0"/>
    <s v="23"/>
    <s v="103"/>
    <s v="257"/>
    <s v=""/>
    <s v="6350"/>
    <s v="Legal Notice &amp; Advertising"/>
    <n v="3000"/>
    <n v="0"/>
    <n v="3000"/>
    <n v="925"/>
    <n v="576.04999999999995"/>
    <n v="1498.95"/>
    <n v="0"/>
    <x v="54"/>
  </r>
  <r>
    <x v="0"/>
    <s v="-"/>
    <x v="54"/>
    <x v="0"/>
    <s v="23"/>
    <s v="103"/>
    <s v="257"/>
    <s v=""/>
    <s v="6400_100"/>
    <s v="Utilities Electricity"/>
    <n v="31500"/>
    <n v="0"/>
    <n v="31500"/>
    <n v="2135.04"/>
    <n v="22864.959999999999"/>
    <n v="6500"/>
    <n v="2071.29"/>
    <x v="54"/>
  </r>
  <r>
    <x v="0"/>
    <s v="-"/>
    <x v="54"/>
    <x v="0"/>
    <s v="23"/>
    <s v="103"/>
    <s v="257"/>
    <s v=""/>
    <s v="6400_105"/>
    <s v="Utilities Gas"/>
    <n v="6200"/>
    <n v="0"/>
    <n v="6200"/>
    <n v="704.63"/>
    <n v="4295.37"/>
    <n v="1200"/>
    <n v="172.33"/>
    <x v="54"/>
  </r>
  <r>
    <x v="0"/>
    <s v="-"/>
    <x v="54"/>
    <x v="0"/>
    <s v="23"/>
    <s v="103"/>
    <s v="257"/>
    <s v=""/>
    <s v="6400_115"/>
    <s v="Utilities Water/Wastewater"/>
    <n v="9000"/>
    <n v="0"/>
    <n v="9000"/>
    <n v="0"/>
    <n v="632.70000000000005"/>
    <n v="8367.2999999999993"/>
    <n v="0"/>
    <x v="54"/>
  </r>
  <r>
    <x v="0"/>
    <s v="-"/>
    <x v="54"/>
    <x v="0"/>
    <s v="23"/>
    <s v="103"/>
    <s v="257"/>
    <s v=""/>
    <s v="6400_120"/>
    <s v="Utilities Rubbish Removal"/>
    <n v="10000"/>
    <n v="0"/>
    <n v="10000"/>
    <n v="0"/>
    <n v="6144.93"/>
    <n v="3855.07"/>
    <n v="0"/>
    <x v="54"/>
  </r>
  <r>
    <x v="0"/>
    <s v="-"/>
    <x v="54"/>
    <x v="0"/>
    <s v="23"/>
    <s v="103"/>
    <s v="257"/>
    <s v=""/>
    <s v="6500_118"/>
    <s v="Professional and Consultant Services Contractual Services"/>
    <n v="8000"/>
    <n v="0"/>
    <n v="8000"/>
    <n v="2171.33"/>
    <n v="3083.67"/>
    <n v="2745"/>
    <n v="745"/>
    <x v="54"/>
  </r>
  <r>
    <x v="0"/>
    <s v="-"/>
    <x v="54"/>
    <x v="0"/>
    <s v="23"/>
    <s v="103"/>
    <s v="257"/>
    <s v=""/>
    <s v="6615"/>
    <s v="Property Repairs"/>
    <n v="0"/>
    <n v="0"/>
    <n v="0"/>
    <n v="0"/>
    <n v="0"/>
    <n v="0"/>
    <n v="0"/>
    <x v="54"/>
  </r>
  <r>
    <x v="0"/>
    <s v="-"/>
    <x v="54"/>
    <x v="0"/>
    <s v="23"/>
    <s v="103"/>
    <s v="257"/>
    <s v=""/>
    <s v="7303"/>
    <s v="Regulatory and Bank Fees"/>
    <n v="9400"/>
    <n v="0"/>
    <n v="9400"/>
    <n v="0"/>
    <n v="8278.14"/>
    <n v="1121.8599999999999"/>
    <n v="31.7"/>
    <x v="54"/>
  </r>
  <r>
    <x v="0"/>
    <s v="-"/>
    <x v="55"/>
    <x v="0"/>
    <s v="23"/>
    <s v="103"/>
    <s v="258"/>
    <s v=""/>
    <s v="5000_100"/>
    <s v="Salaries and Wages Regular, Full Time"/>
    <n v="100769"/>
    <n v="0"/>
    <n v="100769"/>
    <n v="0"/>
    <n v="48405.04"/>
    <n v="52363.96"/>
    <n v="7682.36"/>
    <x v="55"/>
  </r>
  <r>
    <x v="0"/>
    <s v="-"/>
    <x v="55"/>
    <x v="0"/>
    <s v="23"/>
    <s v="103"/>
    <s v="258"/>
    <s v=""/>
    <s v="5000_115"/>
    <s v="Salaries and Wages Seasonal/Temporary"/>
    <n v="165000"/>
    <n v="0"/>
    <n v="165000"/>
    <n v="0"/>
    <n v="107625.94"/>
    <n v="57374.06"/>
    <n v="36"/>
    <x v="55"/>
  </r>
  <r>
    <x v="0"/>
    <s v="-"/>
    <x v="55"/>
    <x v="0"/>
    <s v="23"/>
    <s v="103"/>
    <s v="258"/>
    <s v=""/>
    <s v="5200_115"/>
    <s v="Other Personal Services Other Compensation"/>
    <n v="0"/>
    <n v="0"/>
    <n v="0"/>
    <n v="0"/>
    <n v="100"/>
    <n v="-100"/>
    <n v="0"/>
    <x v="55"/>
  </r>
  <r>
    <x v="0"/>
    <s v="-"/>
    <x v="55"/>
    <x v="0"/>
    <s v="23"/>
    <s v="103"/>
    <s v="258"/>
    <s v=""/>
    <s v="5400_100"/>
    <s v="Employee Benefits FICA"/>
    <n v="20331"/>
    <n v="0"/>
    <n v="20331"/>
    <n v="0"/>
    <n v="12982.29"/>
    <n v="7348.71"/>
    <n v="628.45000000000005"/>
    <x v="55"/>
  </r>
  <r>
    <x v="0"/>
    <s v="-"/>
    <x v="55"/>
    <x v="0"/>
    <s v="23"/>
    <s v="103"/>
    <s v="258"/>
    <s v=""/>
    <s v="5400_115"/>
    <s v="Employee Benefits Retirement B"/>
    <n v="5891"/>
    <n v="0"/>
    <n v="5891"/>
    <n v="0"/>
    <n v="3287.37"/>
    <n v="2603.63"/>
    <n v="661.7"/>
    <x v="55"/>
  </r>
  <r>
    <x v="0"/>
    <s v="-"/>
    <x v="55"/>
    <x v="0"/>
    <s v="23"/>
    <s v="103"/>
    <s v="258"/>
    <s v=""/>
    <s v="5400_130"/>
    <s v="Employee Benefits Dental Insurance"/>
    <n v="1470"/>
    <n v="0"/>
    <n v="1470"/>
    <n v="0"/>
    <n v="594.9"/>
    <n v="875.1"/>
    <n v="94.82"/>
    <x v="55"/>
  </r>
  <r>
    <x v="0"/>
    <s v="-"/>
    <x v="55"/>
    <x v="0"/>
    <s v="23"/>
    <s v="103"/>
    <s v="258"/>
    <s v=""/>
    <s v="5400_135"/>
    <s v="Employee Benefits Life Insurance"/>
    <n v="0"/>
    <n v="0"/>
    <n v="0"/>
    <n v="0"/>
    <n v="201"/>
    <n v="-201"/>
    <n v="32"/>
    <x v="55"/>
  </r>
  <r>
    <x v="0"/>
    <s v="-"/>
    <x v="55"/>
    <x v="0"/>
    <s v="23"/>
    <s v="103"/>
    <s v="258"/>
    <s v=""/>
    <s v="6000"/>
    <s v="Office Supplies"/>
    <n v="0"/>
    <n v="1000"/>
    <n v="1000"/>
    <n v="0"/>
    <n v="0"/>
    <n v="1000"/>
    <n v="0"/>
    <x v="55"/>
  </r>
  <r>
    <x v="0"/>
    <s v="-"/>
    <x v="55"/>
    <x v="0"/>
    <s v="23"/>
    <s v="103"/>
    <s v="258"/>
    <s v=""/>
    <s v="6010"/>
    <s v="Computer Equipment"/>
    <n v="0"/>
    <n v="0"/>
    <n v="0"/>
    <n v="0"/>
    <n v="0"/>
    <n v="0"/>
    <n v="0"/>
    <x v="55"/>
  </r>
  <r>
    <x v="0"/>
    <s v="-"/>
    <x v="55"/>
    <x v="0"/>
    <s v="23"/>
    <s v="103"/>
    <s v="258"/>
    <s v=""/>
    <s v="6200"/>
    <s v="Medical Fees And Supplies"/>
    <n v="800"/>
    <n v="-500"/>
    <n v="300"/>
    <n v="0"/>
    <n v="0"/>
    <n v="300"/>
    <n v="0"/>
    <x v="55"/>
  </r>
  <r>
    <x v="0"/>
    <s v="-"/>
    <x v="55"/>
    <x v="0"/>
    <s v="23"/>
    <s v="103"/>
    <s v="258"/>
    <s v=""/>
    <s v="6202"/>
    <s v="Printing/Copying/Paper Mgt"/>
    <n v="1000"/>
    <n v="-500"/>
    <n v="500"/>
    <n v="0"/>
    <n v="0"/>
    <n v="500"/>
    <n v="0"/>
    <x v="55"/>
  </r>
  <r>
    <x v="0"/>
    <s v="-"/>
    <x v="55"/>
    <x v="0"/>
    <s v="23"/>
    <s v="103"/>
    <s v="258"/>
    <s v=""/>
    <s v="6203"/>
    <s v="Dues/Subscriptions"/>
    <n v="0"/>
    <n v="275"/>
    <n v="275"/>
    <n v="0"/>
    <n v="275"/>
    <n v="0"/>
    <n v="275"/>
    <x v="55"/>
  </r>
  <r>
    <x v="0"/>
    <s v="-"/>
    <x v="55"/>
    <x v="0"/>
    <s v="23"/>
    <s v="103"/>
    <s v="258"/>
    <s v=""/>
    <s v="6205"/>
    <s v="Cash  Short"/>
    <n v="1000"/>
    <n v="0"/>
    <n v="1000"/>
    <n v="0"/>
    <n v="229.58"/>
    <n v="770.42"/>
    <n v="0"/>
    <x v="55"/>
  </r>
  <r>
    <x v="0"/>
    <s v="-"/>
    <x v="55"/>
    <x v="0"/>
    <s v="23"/>
    <s v="103"/>
    <s v="258"/>
    <s v=""/>
    <s v="6206"/>
    <s v="Custodian Supplies"/>
    <n v="4500"/>
    <n v="-750"/>
    <n v="3750"/>
    <n v="583"/>
    <n v="167"/>
    <n v="3000"/>
    <n v="0"/>
    <x v="55"/>
  </r>
  <r>
    <x v="0"/>
    <s v="-"/>
    <x v="55"/>
    <x v="0"/>
    <s v="23"/>
    <s v="103"/>
    <s v="258"/>
    <s v=""/>
    <s v="6208"/>
    <s v="Special Supplies"/>
    <n v="3200"/>
    <n v="0"/>
    <n v="3200"/>
    <n v="610.9"/>
    <n v="397.1"/>
    <n v="2192"/>
    <n v="0"/>
    <x v="55"/>
  </r>
  <r>
    <x v="0"/>
    <s v="-"/>
    <x v="55"/>
    <x v="0"/>
    <s v="23"/>
    <s v="103"/>
    <s v="258"/>
    <s v=""/>
    <s v="6210"/>
    <s v="Small Tools and Equipment"/>
    <n v="2500"/>
    <n v="0"/>
    <n v="2500"/>
    <n v="0"/>
    <n v="0"/>
    <n v="2500"/>
    <n v="0"/>
    <x v="55"/>
  </r>
  <r>
    <x v="0"/>
    <s v="-"/>
    <x v="55"/>
    <x v="0"/>
    <s v="23"/>
    <s v="103"/>
    <s v="258"/>
    <s v=""/>
    <s v="6212"/>
    <s v="Fuel"/>
    <n v="1000"/>
    <n v="0"/>
    <n v="1000"/>
    <n v="0"/>
    <n v="0"/>
    <n v="1000"/>
    <n v="0"/>
    <x v="55"/>
  </r>
  <r>
    <x v="0"/>
    <s v="-"/>
    <x v="55"/>
    <x v="0"/>
    <s v="23"/>
    <s v="103"/>
    <s v="258"/>
    <s v=""/>
    <s v="6212_110"/>
    <s v="Fuel Diesel"/>
    <n v="0"/>
    <n v="0"/>
    <n v="0"/>
    <n v="0"/>
    <n v="0"/>
    <n v="0"/>
    <n v="0"/>
    <x v="55"/>
  </r>
  <r>
    <x v="0"/>
    <s v="-"/>
    <x v="55"/>
    <x v="0"/>
    <s v="23"/>
    <s v="103"/>
    <s v="258"/>
    <s v=""/>
    <s v="6214"/>
    <s v="Clothing And Uniforms"/>
    <n v="5100"/>
    <n v="0"/>
    <n v="5100"/>
    <n v="0"/>
    <n v="0"/>
    <n v="5100"/>
    <n v="0"/>
    <x v="55"/>
  </r>
  <r>
    <x v="0"/>
    <s v="-"/>
    <x v="55"/>
    <x v="0"/>
    <s v="23"/>
    <s v="103"/>
    <s v="258"/>
    <s v=""/>
    <s v="6300"/>
    <s v="Repair &amp; Maintenance"/>
    <n v="15500"/>
    <n v="-1000"/>
    <n v="14500"/>
    <n v="3001.89"/>
    <n v="2948.32"/>
    <n v="8549.7900000000009"/>
    <n v="0"/>
    <x v="55"/>
  </r>
  <r>
    <x v="0"/>
    <s v="-"/>
    <x v="55"/>
    <x v="0"/>
    <s v="23"/>
    <s v="103"/>
    <s v="258"/>
    <s v=""/>
    <s v="6350"/>
    <s v="Legal Notice &amp; Advertising"/>
    <n v="1000"/>
    <n v="0"/>
    <n v="1000"/>
    <n v="23.62"/>
    <n v="556"/>
    <n v="420.38"/>
    <n v="0"/>
    <x v="55"/>
  </r>
  <r>
    <x v="0"/>
    <s v="-"/>
    <x v="55"/>
    <x v="0"/>
    <s v="23"/>
    <s v="103"/>
    <s v="258"/>
    <s v=""/>
    <s v="6400_100"/>
    <s v="Utilities Electricity"/>
    <n v="30000"/>
    <n v="0"/>
    <n v="30000"/>
    <n v="0"/>
    <n v="13564.14"/>
    <n v="16435.86"/>
    <n v="1074.03"/>
    <x v="55"/>
  </r>
  <r>
    <x v="0"/>
    <s v="-"/>
    <x v="55"/>
    <x v="0"/>
    <s v="23"/>
    <s v="103"/>
    <s v="258"/>
    <s v=""/>
    <s v="6400_105"/>
    <s v="Utilities Gas"/>
    <n v="8000"/>
    <n v="0"/>
    <n v="8000"/>
    <n v="0"/>
    <n v="3111.02"/>
    <n v="4888.9799999999996"/>
    <n v="721.34"/>
    <x v="55"/>
  </r>
  <r>
    <x v="0"/>
    <s v="-"/>
    <x v="55"/>
    <x v="0"/>
    <s v="23"/>
    <s v="103"/>
    <s v="258"/>
    <s v=""/>
    <s v="6400_115"/>
    <s v="Utilities Water/Wastewater"/>
    <n v="13600"/>
    <n v="0"/>
    <n v="13600"/>
    <n v="0"/>
    <n v="13314.69"/>
    <n v="285.31"/>
    <n v="146.35"/>
    <x v="55"/>
  </r>
  <r>
    <x v="0"/>
    <s v="-"/>
    <x v="55"/>
    <x v="0"/>
    <s v="23"/>
    <s v="103"/>
    <s v="258"/>
    <s v=""/>
    <s v="6400_120"/>
    <s v="Utilities Rubbish Removal"/>
    <n v="16000"/>
    <n v="0"/>
    <n v="16000"/>
    <n v="0"/>
    <n v="9828.39"/>
    <n v="6171.61"/>
    <n v="0"/>
    <x v="55"/>
  </r>
  <r>
    <x v="0"/>
    <s v="-"/>
    <x v="55"/>
    <x v="0"/>
    <s v="23"/>
    <s v="103"/>
    <s v="258"/>
    <s v=""/>
    <s v="6400_125"/>
    <s v="Utilities Telecommunications"/>
    <n v="4800"/>
    <n v="0"/>
    <n v="4800"/>
    <n v="0"/>
    <n v="3970.2"/>
    <n v="829.8"/>
    <n v="286.61"/>
    <x v="55"/>
  </r>
  <r>
    <x v="0"/>
    <s v="-"/>
    <x v="55"/>
    <x v="0"/>
    <s v="23"/>
    <s v="103"/>
    <s v="258"/>
    <s v=""/>
    <s v="6400_127"/>
    <s v="Utilities Cellular Communications"/>
    <n v="1700"/>
    <n v="0"/>
    <n v="1700"/>
    <n v="751.08"/>
    <n v="748.03"/>
    <n v="200.89"/>
    <n v="149.65"/>
    <x v="55"/>
  </r>
  <r>
    <x v="0"/>
    <s v="-"/>
    <x v="55"/>
    <x v="0"/>
    <s v="23"/>
    <s v="103"/>
    <s v="258"/>
    <s v=""/>
    <s v="6500_118"/>
    <s v="Professional and Consultant Services Contractual Services"/>
    <n v="8000"/>
    <n v="1475"/>
    <n v="9475"/>
    <n v="2674.23"/>
    <n v="4539.5200000000004"/>
    <n v="2261.25"/>
    <n v="599.38"/>
    <x v="55"/>
  </r>
  <r>
    <x v="0"/>
    <s v="-"/>
    <x v="55"/>
    <x v="0"/>
    <s v="23"/>
    <s v="103"/>
    <s v="258"/>
    <s v=""/>
    <s v="6615"/>
    <s v="Property Repairs"/>
    <n v="1000"/>
    <n v="0"/>
    <n v="1000"/>
    <n v="0"/>
    <n v="0"/>
    <n v="1000"/>
    <n v="0"/>
    <x v="55"/>
  </r>
  <r>
    <x v="0"/>
    <s v="-"/>
    <x v="55"/>
    <x v="0"/>
    <s v="23"/>
    <s v="103"/>
    <s v="258"/>
    <s v=""/>
    <s v="6625"/>
    <s v="Equipment Maintenance Repairs"/>
    <n v="10500"/>
    <n v="0"/>
    <n v="10500"/>
    <n v="3251.97"/>
    <n v="1248.03"/>
    <n v="6000"/>
    <n v="0"/>
    <x v="55"/>
  </r>
  <r>
    <x v="0"/>
    <s v="-"/>
    <x v="55"/>
    <x v="0"/>
    <s v="23"/>
    <s v="103"/>
    <s v="258"/>
    <s v=""/>
    <s v="7200_115"/>
    <s v="Rent/Lease Equipment"/>
    <n v="54577"/>
    <n v="0"/>
    <n v="54577"/>
    <n v="0"/>
    <n v="41478.959999999999"/>
    <n v="13098.04"/>
    <n v="20373.96"/>
    <x v="55"/>
  </r>
  <r>
    <x v="0"/>
    <s v="-"/>
    <x v="55"/>
    <x v="0"/>
    <s v="23"/>
    <s v="103"/>
    <s v="258"/>
    <s v=""/>
    <s v="7303"/>
    <s v="Regulatory and Bank Fees"/>
    <n v="7000"/>
    <n v="0"/>
    <n v="7000"/>
    <n v="0"/>
    <n v="6295.13"/>
    <n v="704.87"/>
    <n v="220.55"/>
    <x v="55"/>
  </r>
  <r>
    <x v="0"/>
    <s v="-"/>
    <x v="56"/>
    <x v="0"/>
    <s v="23"/>
    <s v="103"/>
    <s v="259"/>
    <s v=""/>
    <s v="5000_115"/>
    <s v="Salaries and Wages Seasonal/Temporary"/>
    <n v="30000"/>
    <n v="12820"/>
    <n v="42820"/>
    <n v="0"/>
    <n v="15909.65"/>
    <n v="26910.35"/>
    <n v="2724"/>
    <x v="56"/>
  </r>
  <r>
    <x v="0"/>
    <s v="-"/>
    <x v="56"/>
    <x v="0"/>
    <s v="23"/>
    <s v="103"/>
    <s v="259"/>
    <s v=""/>
    <s v="5400_100"/>
    <s v="Employee Benefits FICA"/>
    <n v="2295"/>
    <n v="0"/>
    <n v="2295"/>
    <n v="0"/>
    <n v="1946.39"/>
    <n v="348.61"/>
    <n v="208.4"/>
    <x v="56"/>
  </r>
  <r>
    <x v="0"/>
    <s v="-"/>
    <x v="56"/>
    <x v="0"/>
    <s v="23"/>
    <s v="103"/>
    <s v="259"/>
    <s v=""/>
    <s v="6000"/>
    <s v="Office Supplies"/>
    <n v="1500"/>
    <n v="0"/>
    <n v="1500"/>
    <n v="0"/>
    <n v="243.48"/>
    <n v="1256.52"/>
    <n v="113.69"/>
    <x v="56"/>
  </r>
  <r>
    <x v="0"/>
    <s v="-"/>
    <x v="56"/>
    <x v="0"/>
    <s v="23"/>
    <s v="103"/>
    <s v="259"/>
    <s v=""/>
    <s v="6200"/>
    <s v="Medical Fees And Supplies"/>
    <n v="600"/>
    <n v="0"/>
    <n v="600"/>
    <n v="200.7"/>
    <n v="299.3"/>
    <n v="100"/>
    <n v="24.2"/>
    <x v="56"/>
  </r>
  <r>
    <x v="0"/>
    <s v="-"/>
    <x v="56"/>
    <x v="0"/>
    <s v="23"/>
    <s v="103"/>
    <s v="259"/>
    <s v=""/>
    <s v="6202"/>
    <s v="Printing/Copying/Paper Mgt"/>
    <n v="500"/>
    <n v="0"/>
    <n v="500"/>
    <n v="0"/>
    <n v="139.03"/>
    <n v="360.97"/>
    <n v="0"/>
    <x v="56"/>
  </r>
  <r>
    <x v="0"/>
    <s v="-"/>
    <x v="56"/>
    <x v="0"/>
    <s v="23"/>
    <s v="103"/>
    <s v="259"/>
    <s v=""/>
    <s v="6206"/>
    <s v="Custodian Supplies"/>
    <n v="500"/>
    <n v="0"/>
    <n v="500"/>
    <n v="259.38"/>
    <n v="216.63"/>
    <n v="23.99"/>
    <n v="72.849999999999994"/>
    <x v="56"/>
  </r>
  <r>
    <x v="0"/>
    <s v="-"/>
    <x v="56"/>
    <x v="0"/>
    <s v="23"/>
    <s v="103"/>
    <s v="259"/>
    <s v=""/>
    <s v="6210"/>
    <s v="Small Tools and Equipment"/>
    <n v="0"/>
    <n v="1000"/>
    <n v="1000"/>
    <n v="250"/>
    <n v="0"/>
    <n v="750"/>
    <n v="0"/>
    <x v="56"/>
  </r>
  <r>
    <x v="0"/>
    <s v="-"/>
    <x v="56"/>
    <x v="0"/>
    <s v="23"/>
    <s v="103"/>
    <s v="259"/>
    <s v=""/>
    <s v="6214"/>
    <s v="Clothing And Uniforms"/>
    <n v="200"/>
    <n v="0"/>
    <n v="200"/>
    <n v="0"/>
    <n v="0"/>
    <n v="200"/>
    <n v="0"/>
    <x v="56"/>
  </r>
  <r>
    <x v="0"/>
    <s v="-"/>
    <x v="56"/>
    <x v="0"/>
    <s v="23"/>
    <s v="103"/>
    <s v="259"/>
    <s v=""/>
    <s v="6300_170"/>
    <s v="Repair &amp; Maintenance Buildings"/>
    <n v="0"/>
    <n v="10000"/>
    <n v="10000"/>
    <n v="9095"/>
    <n v="0"/>
    <n v="905"/>
    <n v="0"/>
    <x v="56"/>
  </r>
  <r>
    <x v="0"/>
    <s v="-"/>
    <x v="56"/>
    <x v="0"/>
    <s v="23"/>
    <s v="103"/>
    <s v="259"/>
    <s v=""/>
    <s v="6400_100"/>
    <s v="Utilities Electricity"/>
    <n v="15000"/>
    <n v="0"/>
    <n v="15000"/>
    <n v="0"/>
    <n v="6531.45"/>
    <n v="8468.5499999999993"/>
    <n v="2379.0700000000002"/>
    <x v="56"/>
  </r>
  <r>
    <x v="0"/>
    <s v="-"/>
    <x v="56"/>
    <x v="0"/>
    <s v="23"/>
    <s v="103"/>
    <s v="259"/>
    <s v=""/>
    <s v="6400_105"/>
    <s v="Utilities Gas"/>
    <n v="14000"/>
    <n v="0"/>
    <n v="14000"/>
    <n v="6000"/>
    <n v="2573.5500000000002"/>
    <n v="5426.45"/>
    <n v="1270.79"/>
    <x v="56"/>
  </r>
  <r>
    <x v="0"/>
    <s v="-"/>
    <x v="56"/>
    <x v="0"/>
    <s v="23"/>
    <s v="103"/>
    <s v="259"/>
    <s v=""/>
    <s v="6400_115"/>
    <s v="Utilities Water/Wastewater"/>
    <n v="2000"/>
    <n v="0"/>
    <n v="2000"/>
    <n v="0"/>
    <n v="635.26"/>
    <n v="1364.74"/>
    <n v="178.81"/>
    <x v="56"/>
  </r>
  <r>
    <x v="0"/>
    <s v="-"/>
    <x v="56"/>
    <x v="0"/>
    <s v="23"/>
    <s v="103"/>
    <s v="259"/>
    <s v=""/>
    <s v="6400_120"/>
    <s v="Utilities Rubbish Removal"/>
    <n v="1500"/>
    <n v="0"/>
    <n v="1500"/>
    <n v="407.5"/>
    <n v="492.5"/>
    <n v="600"/>
    <n v="0"/>
    <x v="56"/>
  </r>
  <r>
    <x v="0"/>
    <s v="-"/>
    <x v="56"/>
    <x v="0"/>
    <s v="23"/>
    <s v="103"/>
    <s v="259"/>
    <s v=""/>
    <s v="6400_125"/>
    <s v="Utilities Telecommunications"/>
    <n v="2000"/>
    <n v="0"/>
    <n v="2000"/>
    <n v="0"/>
    <n v="1061.4000000000001"/>
    <n v="938.6"/>
    <n v="177.08"/>
    <x v="56"/>
  </r>
  <r>
    <x v="0"/>
    <s v="-"/>
    <x v="56"/>
    <x v="0"/>
    <s v="23"/>
    <s v="103"/>
    <s v="259"/>
    <s v=""/>
    <s v="6500_118"/>
    <s v="Professional and Consultant Services Contractual Services"/>
    <n v="10000"/>
    <n v="3500"/>
    <n v="13500"/>
    <n v="1906.27"/>
    <n v="3307.93"/>
    <n v="8285.7999999999993"/>
    <n v="2146.09"/>
    <x v="56"/>
  </r>
  <r>
    <x v="0"/>
    <s v="-"/>
    <x v="56"/>
    <x v="0"/>
    <s v="23"/>
    <s v="103"/>
    <s v="259"/>
    <s v=""/>
    <s v="6625"/>
    <s v="Equipment Maintenance Repairs"/>
    <n v="2500"/>
    <n v="8000"/>
    <n v="10500"/>
    <n v="175"/>
    <n v="478.54"/>
    <n v="9846.4599999999991"/>
    <n v="370.6"/>
    <x v="56"/>
  </r>
  <r>
    <x v="0"/>
    <s v="-"/>
    <x v="57"/>
    <x v="0"/>
    <s v="23"/>
    <s v="103"/>
    <s v="260"/>
    <s v=""/>
    <s v="5000_100"/>
    <s v="Salaries and Wages Regular, Full Time"/>
    <n v="105337"/>
    <n v="0"/>
    <n v="105337"/>
    <n v="0"/>
    <n v="58347.07"/>
    <n v="46989.93"/>
    <n v="12697.58"/>
    <x v="57"/>
  </r>
  <r>
    <x v="0"/>
    <s v="-"/>
    <x v="57"/>
    <x v="0"/>
    <s v="23"/>
    <s v="103"/>
    <s v="260"/>
    <s v=""/>
    <s v="5000_110"/>
    <s v="Salaries and Wages Regular Part Time"/>
    <n v="0"/>
    <n v="0"/>
    <n v="0"/>
    <n v="0"/>
    <n v="28.66"/>
    <n v="-28.66"/>
    <n v="28.66"/>
    <x v="57"/>
  </r>
  <r>
    <x v="0"/>
    <s v="-"/>
    <x v="57"/>
    <x v="0"/>
    <s v="23"/>
    <s v="103"/>
    <s v="260"/>
    <s v=""/>
    <s v="5000_115"/>
    <s v="Salaries and Wages Seasonal/Temporary"/>
    <n v="15000"/>
    <n v="0"/>
    <n v="15000"/>
    <n v="0"/>
    <n v="4300.45"/>
    <n v="10699.55"/>
    <n v="0"/>
    <x v="57"/>
  </r>
  <r>
    <x v="0"/>
    <s v="-"/>
    <x v="57"/>
    <x v="0"/>
    <s v="23"/>
    <s v="103"/>
    <s v="260"/>
    <s v=""/>
    <s v="5100"/>
    <s v="Overtime"/>
    <n v="15000"/>
    <n v="0"/>
    <n v="15000"/>
    <n v="0"/>
    <n v="9621.7999999999993"/>
    <n v="5378.2"/>
    <n v="2238.5300000000002"/>
    <x v="57"/>
  </r>
  <r>
    <x v="0"/>
    <s v="-"/>
    <x v="57"/>
    <x v="0"/>
    <s v="23"/>
    <s v="103"/>
    <s v="260"/>
    <s v=""/>
    <s v="5200_115"/>
    <s v="Other Personal Services Other Compensation"/>
    <n v="1500"/>
    <n v="0"/>
    <n v="1500"/>
    <n v="0"/>
    <n v="1024.7"/>
    <n v="475.3"/>
    <n v="0"/>
    <x v="57"/>
  </r>
  <r>
    <x v="0"/>
    <s v="-"/>
    <x v="57"/>
    <x v="0"/>
    <s v="23"/>
    <s v="103"/>
    <s v="260"/>
    <s v=""/>
    <s v="5200_120"/>
    <s v="Other Personal Services Shift Differential"/>
    <n v="0"/>
    <n v="0"/>
    <n v="0"/>
    <n v="0"/>
    <n v="1600.99"/>
    <n v="-1600.99"/>
    <n v="296.5"/>
    <x v="57"/>
  </r>
  <r>
    <x v="0"/>
    <s v="-"/>
    <x v="57"/>
    <x v="0"/>
    <s v="23"/>
    <s v="103"/>
    <s v="260"/>
    <s v=""/>
    <s v="5200_130"/>
    <s v="Other Personal Services Allowance Taxable"/>
    <n v="0"/>
    <n v="0"/>
    <n v="0"/>
    <n v="0"/>
    <n v="791.21"/>
    <n v="-791.21"/>
    <n v="0"/>
    <x v="57"/>
  </r>
  <r>
    <x v="0"/>
    <s v="-"/>
    <x v="57"/>
    <x v="0"/>
    <s v="23"/>
    <s v="103"/>
    <s v="260"/>
    <s v=""/>
    <s v="5400_100"/>
    <s v="Employee Benefits FICA"/>
    <n v="9338"/>
    <n v="0"/>
    <n v="9338"/>
    <n v="0"/>
    <n v="5764.32"/>
    <n v="3573.68"/>
    <n v="1138.43"/>
    <x v="57"/>
  </r>
  <r>
    <x v="0"/>
    <s v="-"/>
    <x v="57"/>
    <x v="0"/>
    <s v="23"/>
    <s v="103"/>
    <s v="260"/>
    <s v=""/>
    <s v="5400_115"/>
    <s v="Employee Benefits Retirement B"/>
    <n v="5297"/>
    <n v="0"/>
    <n v="5297"/>
    <n v="0"/>
    <n v="7597.18"/>
    <n v="-2300.1799999999998"/>
    <n v="1625.92"/>
    <x v="57"/>
  </r>
  <r>
    <x v="0"/>
    <s v="-"/>
    <x v="57"/>
    <x v="0"/>
    <s v="23"/>
    <s v="103"/>
    <s v="260"/>
    <s v=""/>
    <s v="5400_120"/>
    <s v="Employee Benefits Workers Compensation"/>
    <n v="1965"/>
    <n v="0"/>
    <n v="1965"/>
    <n v="0"/>
    <n v="0"/>
    <n v="1965"/>
    <n v="0"/>
    <x v="57"/>
  </r>
  <r>
    <x v="0"/>
    <s v="-"/>
    <x v="57"/>
    <x v="0"/>
    <s v="23"/>
    <s v="103"/>
    <s v="260"/>
    <s v=""/>
    <s v="5400_125"/>
    <s v="Employee Benefits Health Insurance"/>
    <n v="0"/>
    <n v="0"/>
    <n v="0"/>
    <n v="0"/>
    <n v="3.68"/>
    <n v="-3.68"/>
    <n v="3.68"/>
    <x v="57"/>
  </r>
  <r>
    <x v="0"/>
    <s v="-"/>
    <x v="57"/>
    <x v="0"/>
    <s v="23"/>
    <s v="103"/>
    <s v="260"/>
    <s v=""/>
    <s v="5400_130"/>
    <s v="Employee Benefits Dental Insurance"/>
    <n v="1470"/>
    <n v="0"/>
    <n v="1470"/>
    <n v="0"/>
    <n v="936.44"/>
    <n v="533.55999999999995"/>
    <n v="174.79"/>
    <x v="57"/>
  </r>
  <r>
    <x v="0"/>
    <s v="-"/>
    <x v="57"/>
    <x v="0"/>
    <s v="23"/>
    <s v="103"/>
    <s v="260"/>
    <s v=""/>
    <s v="5400_135"/>
    <s v="Employee Benefits Life Insurance"/>
    <n v="0"/>
    <n v="0"/>
    <n v="0"/>
    <n v="0"/>
    <n v="614.54999999999995"/>
    <n v="-614.54999999999995"/>
    <n v="137.69999999999999"/>
    <x v="57"/>
  </r>
  <r>
    <x v="0"/>
    <s v="-"/>
    <x v="57"/>
    <x v="0"/>
    <s v="23"/>
    <s v="103"/>
    <s v="260"/>
    <s v=""/>
    <s v="5400_145"/>
    <s v="Employee Benefits Employee Parking"/>
    <n v="2500"/>
    <n v="0"/>
    <n v="2500"/>
    <n v="0"/>
    <n v="850"/>
    <n v="1650"/>
    <n v="40"/>
    <x v="57"/>
  </r>
  <r>
    <x v="0"/>
    <s v="-"/>
    <x v="57"/>
    <x v="0"/>
    <s v="23"/>
    <s v="103"/>
    <s v="260"/>
    <s v=""/>
    <s v="6200"/>
    <s v="Medical Fees And Supplies"/>
    <n v="0"/>
    <n v="350"/>
    <n v="350"/>
    <n v="0"/>
    <n v="0"/>
    <n v="350"/>
    <n v="0"/>
    <x v="57"/>
  </r>
  <r>
    <x v="0"/>
    <s v="-"/>
    <x v="57"/>
    <x v="0"/>
    <s v="23"/>
    <s v="103"/>
    <s v="260"/>
    <s v=""/>
    <s v="6206"/>
    <s v="Custodian Supplies"/>
    <n v="17000"/>
    <n v="0"/>
    <n v="17000"/>
    <n v="5157.3500000000004"/>
    <n v="11840.32"/>
    <n v="2.33"/>
    <n v="1138.81"/>
    <x v="57"/>
  </r>
  <r>
    <x v="0"/>
    <s v="-"/>
    <x v="57"/>
    <x v="0"/>
    <s v="23"/>
    <s v="103"/>
    <s v="260"/>
    <s v=""/>
    <s v="6208"/>
    <s v="Special Supplies"/>
    <n v="6000"/>
    <n v="0"/>
    <n v="6000"/>
    <n v="1787.18"/>
    <n v="4321.24"/>
    <n v="-108.42"/>
    <n v="830.18"/>
    <x v="57"/>
  </r>
  <r>
    <x v="0"/>
    <s v="-"/>
    <x v="57"/>
    <x v="0"/>
    <s v="23"/>
    <s v="103"/>
    <s v="260"/>
    <s v=""/>
    <s v="6214"/>
    <s v="Clothing And Uniforms"/>
    <n v="850"/>
    <n v="0"/>
    <n v="850"/>
    <n v="0"/>
    <n v="0"/>
    <n v="850"/>
    <n v="0"/>
    <x v="57"/>
  </r>
  <r>
    <x v="0"/>
    <s v="-"/>
    <x v="57"/>
    <x v="0"/>
    <s v="23"/>
    <s v="103"/>
    <s v="260"/>
    <s v=""/>
    <s v="6300_100"/>
    <s v="Repair &amp; Maintenance Equipment  Parts"/>
    <n v="22000"/>
    <n v="-11150"/>
    <n v="10850"/>
    <n v="0"/>
    <n v="995.3"/>
    <n v="9854.7000000000007"/>
    <n v="519.96"/>
    <x v="57"/>
  </r>
  <r>
    <x v="0"/>
    <s v="-"/>
    <x v="57"/>
    <x v="0"/>
    <s v="23"/>
    <s v="103"/>
    <s v="260"/>
    <s v=""/>
    <s v="6300_170"/>
    <s v="Repair &amp; Maintenance Buildings"/>
    <n v="10000"/>
    <n v="0"/>
    <n v="10000"/>
    <n v="6186.55"/>
    <n v="4156.38"/>
    <n v="-342.93"/>
    <n v="441.35"/>
    <x v="57"/>
  </r>
  <r>
    <x v="0"/>
    <s v="-"/>
    <x v="57"/>
    <x v="0"/>
    <s v="23"/>
    <s v="103"/>
    <s v="260"/>
    <s v=""/>
    <s v="6400_100"/>
    <s v="Utilities Electricity"/>
    <n v="80000"/>
    <n v="0"/>
    <n v="80000"/>
    <n v="16096.64"/>
    <n v="42213.54"/>
    <n v="21689.82"/>
    <n v="8166.52"/>
    <x v="57"/>
  </r>
  <r>
    <x v="0"/>
    <s v="-"/>
    <x v="57"/>
    <x v="0"/>
    <s v="23"/>
    <s v="103"/>
    <s v="260"/>
    <s v=""/>
    <s v="6400_105"/>
    <s v="Utilities Gas"/>
    <n v="30000"/>
    <n v="0"/>
    <n v="30000"/>
    <n v="0"/>
    <n v="5662.06"/>
    <n v="24337.94"/>
    <n v="3139.13"/>
    <x v="57"/>
  </r>
  <r>
    <x v="0"/>
    <s v="-"/>
    <x v="57"/>
    <x v="0"/>
    <s v="23"/>
    <s v="103"/>
    <s v="260"/>
    <s v=""/>
    <s v="6400_112"/>
    <s v="Utilities Other"/>
    <n v="3000"/>
    <n v="0"/>
    <n v="3000"/>
    <n v="0"/>
    <n v="359.73"/>
    <n v="2640.27"/>
    <n v="278.62"/>
    <x v="57"/>
  </r>
  <r>
    <x v="0"/>
    <s v="-"/>
    <x v="57"/>
    <x v="0"/>
    <s v="23"/>
    <s v="103"/>
    <s v="260"/>
    <s v=""/>
    <s v="6400_115"/>
    <s v="Utilities Water/Wastewater"/>
    <n v="8000"/>
    <n v="0"/>
    <n v="8000"/>
    <n v="0"/>
    <n v="6731.41"/>
    <n v="1268.5899999999999"/>
    <n v="512.79999999999995"/>
    <x v="57"/>
  </r>
  <r>
    <x v="0"/>
    <s v="-"/>
    <x v="57"/>
    <x v="0"/>
    <s v="23"/>
    <s v="103"/>
    <s v="260"/>
    <s v=""/>
    <s v="6400_117"/>
    <s v="Utilities Stormwater"/>
    <n v="500"/>
    <n v="0"/>
    <n v="500"/>
    <n v="0"/>
    <n v="253.02"/>
    <n v="246.98"/>
    <n v="42.17"/>
    <x v="57"/>
  </r>
  <r>
    <x v="0"/>
    <s v="-"/>
    <x v="57"/>
    <x v="0"/>
    <s v="23"/>
    <s v="103"/>
    <s v="260"/>
    <s v=""/>
    <s v="6400_120"/>
    <s v="Utilities Rubbish Removal"/>
    <n v="6000"/>
    <n v="0"/>
    <n v="6000"/>
    <n v="5252.76"/>
    <n v="301.24"/>
    <n v="446"/>
    <n v="63.16"/>
    <x v="57"/>
  </r>
  <r>
    <x v="0"/>
    <s v="-"/>
    <x v="57"/>
    <x v="0"/>
    <s v="23"/>
    <s v="103"/>
    <s v="260"/>
    <s v=""/>
    <s v="6400_125"/>
    <s v="Utilities Telecommunications"/>
    <n v="3900"/>
    <n v="0"/>
    <n v="3900"/>
    <n v="0"/>
    <n v="2225.15"/>
    <n v="1674.85"/>
    <n v="371.91"/>
    <x v="57"/>
  </r>
  <r>
    <x v="0"/>
    <s v="-"/>
    <x v="57"/>
    <x v="0"/>
    <s v="23"/>
    <s v="103"/>
    <s v="260"/>
    <s v=""/>
    <s v="6400_127"/>
    <s v="Utilities Cellular Communications"/>
    <n v="500"/>
    <n v="800"/>
    <n v="1300"/>
    <n v="61.51"/>
    <n v="148.49"/>
    <n v="1090"/>
    <n v="49.5"/>
    <x v="57"/>
  </r>
  <r>
    <x v="0"/>
    <s v="-"/>
    <x v="57"/>
    <x v="0"/>
    <s v="23"/>
    <s v="103"/>
    <s v="260"/>
    <s v=""/>
    <s v="6500_118"/>
    <s v="Professional and Consultant Services Contractual Services"/>
    <n v="20000"/>
    <n v="0"/>
    <n v="20000"/>
    <n v="4358.5"/>
    <n v="6032.12"/>
    <n v="9609.3799999999992"/>
    <n v="3083.32"/>
    <x v="57"/>
  </r>
  <r>
    <x v="0"/>
    <s v="-"/>
    <x v="57"/>
    <x v="0"/>
    <s v="23"/>
    <s v="103"/>
    <s v="260"/>
    <s v=""/>
    <s v="6600"/>
    <s v="Maintenance Contracts"/>
    <n v="10000"/>
    <n v="0"/>
    <n v="10000"/>
    <n v="2874.55"/>
    <n v="3534.02"/>
    <n v="3591.43"/>
    <n v="168.55"/>
    <x v="57"/>
  </r>
  <r>
    <x v="0"/>
    <s v="-"/>
    <x v="57"/>
    <x v="0"/>
    <s v="23"/>
    <s v="103"/>
    <s v="260"/>
    <s v=""/>
    <s v="6610"/>
    <s v="Custodial Contracts"/>
    <n v="75000"/>
    <n v="0"/>
    <n v="75000"/>
    <n v="890"/>
    <n v="11110"/>
    <n v="63000"/>
    <n v="10000"/>
    <x v="57"/>
  </r>
  <r>
    <x v="0"/>
    <s v="-"/>
    <x v="57"/>
    <x v="0"/>
    <s v="23"/>
    <s v="103"/>
    <s v="260"/>
    <s v=""/>
    <s v="6615"/>
    <s v="Property Repairs"/>
    <n v="6750"/>
    <n v="0"/>
    <n v="6750"/>
    <n v="0"/>
    <n v="1163.43"/>
    <n v="5586.57"/>
    <n v="1009"/>
    <x v="57"/>
  </r>
  <r>
    <x v="0"/>
    <s v="-"/>
    <x v="57"/>
    <x v="0"/>
    <s v="23"/>
    <s v="103"/>
    <s v="260"/>
    <s v=""/>
    <s v="6800_125"/>
    <s v="Fees for Services  Fees &amp; Permits"/>
    <n v="50"/>
    <n v="0"/>
    <n v="50"/>
    <n v="0"/>
    <n v="30"/>
    <n v="20"/>
    <n v="0"/>
    <x v="57"/>
  </r>
  <r>
    <x v="0"/>
    <s v="-"/>
    <x v="57"/>
    <x v="0"/>
    <s v="23"/>
    <s v="103"/>
    <s v="260"/>
    <s v=""/>
    <s v="7200_100"/>
    <s v="Rent/Lease Property"/>
    <n v="53063"/>
    <n v="0"/>
    <n v="53063"/>
    <n v="26531.58"/>
    <n v="30953.51"/>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122530.77"/>
    <n v="88099.23"/>
    <n v="20603.169999999998"/>
    <x v="58"/>
  </r>
  <r>
    <x v="0"/>
    <s v="-"/>
    <x v="58"/>
    <x v="0"/>
    <s v="27"/>
    <s v="000"/>
    <s v="000"/>
    <s v=""/>
    <s v="5000_105"/>
    <s v="Salaries and Wages Limited Service"/>
    <n v="81787"/>
    <n v="0"/>
    <n v="81787"/>
    <n v="0"/>
    <n v="17241.46"/>
    <n v="64545.54"/>
    <n v="2041.93"/>
    <x v="58"/>
  </r>
  <r>
    <x v="0"/>
    <s v="-"/>
    <x v="58"/>
    <x v="0"/>
    <s v="27"/>
    <s v="000"/>
    <s v="000"/>
    <s v=""/>
    <s v="5000_110"/>
    <s v="Salaries and Wages Regular Part Time"/>
    <n v="0"/>
    <n v="0"/>
    <n v="0"/>
    <n v="0"/>
    <n v="0"/>
    <n v="0"/>
    <n v="0"/>
    <x v="58"/>
  </r>
  <r>
    <x v="0"/>
    <s v="-"/>
    <x v="58"/>
    <x v="0"/>
    <s v="27"/>
    <s v="000"/>
    <s v="000"/>
    <s v=""/>
    <s v="5000_115"/>
    <s v="Salaries and Wages Seasonal/Temporary"/>
    <n v="0"/>
    <n v="18750"/>
    <n v="18750"/>
    <n v="0"/>
    <n v="937.75"/>
    <n v="17812.25"/>
    <n v="193.75"/>
    <x v="58"/>
  </r>
  <r>
    <x v="0"/>
    <s v="-"/>
    <x v="58"/>
    <x v="0"/>
    <s v="27"/>
    <s v="000"/>
    <s v="000"/>
    <s v=""/>
    <s v="5200_115"/>
    <s v="Other Personal Services Other Compensation"/>
    <n v="2400"/>
    <n v="0"/>
    <n v="2400"/>
    <n v="0"/>
    <n v="700"/>
    <n v="1700"/>
    <n v="0"/>
    <x v="58"/>
  </r>
  <r>
    <x v="0"/>
    <s v="-"/>
    <x v="58"/>
    <x v="0"/>
    <s v="27"/>
    <s v="000"/>
    <s v="000"/>
    <s v=""/>
    <s v="5400_100"/>
    <s v="Employee Benefits FICA"/>
    <n v="25224"/>
    <n v="0"/>
    <n v="25224"/>
    <n v="0"/>
    <n v="10778.37"/>
    <n v="14445.63"/>
    <n v="1668.75"/>
    <x v="58"/>
  </r>
  <r>
    <x v="0"/>
    <s v="-"/>
    <x v="58"/>
    <x v="0"/>
    <s v="27"/>
    <s v="000"/>
    <s v="000"/>
    <s v=""/>
    <s v="5400_115"/>
    <s v="Employee Benefits Retirement B"/>
    <n v="14364"/>
    <n v="0"/>
    <n v="14364"/>
    <n v="0"/>
    <n v="14062.66"/>
    <n v="301.33999999999997"/>
    <n v="2850.48"/>
    <x v="58"/>
  </r>
  <r>
    <x v="0"/>
    <s v="-"/>
    <x v="58"/>
    <x v="0"/>
    <s v="27"/>
    <s v="000"/>
    <s v="000"/>
    <s v=""/>
    <s v="5400_120"/>
    <s v="Employee Benefits Workers Compensation"/>
    <n v="12980"/>
    <n v="0"/>
    <n v="12980"/>
    <n v="0"/>
    <n v="0"/>
    <n v="12980"/>
    <n v="0"/>
    <x v="58"/>
  </r>
  <r>
    <x v="0"/>
    <s v="-"/>
    <x v="58"/>
    <x v="0"/>
    <s v="27"/>
    <s v="000"/>
    <s v="000"/>
    <s v=""/>
    <s v="5400_130"/>
    <s v="Employee Benefits Dental Insurance"/>
    <n v="4410"/>
    <n v="0"/>
    <n v="4410"/>
    <n v="0"/>
    <n v="2550.84"/>
    <n v="1859.16"/>
    <n v="358.54"/>
    <x v="58"/>
  </r>
  <r>
    <x v="0"/>
    <s v="-"/>
    <x v="58"/>
    <x v="0"/>
    <s v="27"/>
    <s v="000"/>
    <s v="000"/>
    <s v=""/>
    <s v="5400_135"/>
    <s v="Employee Benefits Life Insurance"/>
    <n v="0"/>
    <n v="0"/>
    <n v="0"/>
    <n v="0"/>
    <n v="502.5"/>
    <n v="-502.5"/>
    <n v="80"/>
    <x v="58"/>
  </r>
  <r>
    <x v="0"/>
    <s v="-"/>
    <x v="58"/>
    <x v="0"/>
    <s v="27"/>
    <s v="000"/>
    <s v="000"/>
    <s v=""/>
    <s v="5400_145"/>
    <s v="Employee Benefits Employee Parking"/>
    <n v="2160"/>
    <n v="0"/>
    <n v="2160"/>
    <n v="0"/>
    <n v="1080"/>
    <n v="1080"/>
    <n v="180"/>
    <x v="58"/>
  </r>
  <r>
    <x v="0"/>
    <s v="-"/>
    <x v="58"/>
    <x v="0"/>
    <s v="27"/>
    <s v="000"/>
    <s v="000"/>
    <s v=""/>
    <s v="6000"/>
    <s v="Office Supplies"/>
    <n v="9500"/>
    <n v="0"/>
    <n v="9500"/>
    <n v="1642.87"/>
    <n v="2770.84"/>
    <n v="5086.29"/>
    <n v="459.76"/>
    <x v="58"/>
  </r>
  <r>
    <x v="0"/>
    <s v="-"/>
    <x v="58"/>
    <x v="0"/>
    <s v="27"/>
    <s v="000"/>
    <s v="000"/>
    <s v=""/>
    <s v="6005"/>
    <s v="Postage"/>
    <n v="6500"/>
    <n v="0"/>
    <n v="6500"/>
    <n v="0"/>
    <n v="3568.75"/>
    <n v="2931.25"/>
    <n v="582"/>
    <x v="58"/>
  </r>
  <r>
    <x v="0"/>
    <s v="-"/>
    <x v="58"/>
    <x v="0"/>
    <s v="27"/>
    <s v="000"/>
    <s v="000"/>
    <s v=""/>
    <s v="6200"/>
    <s v="Medical Fees And Supplies"/>
    <n v="0"/>
    <n v="0"/>
    <n v="0"/>
    <n v="0"/>
    <n v="79"/>
    <n v="-79"/>
    <n v="0"/>
    <x v="58"/>
  </r>
  <r>
    <x v="0"/>
    <s v="-"/>
    <x v="58"/>
    <x v="0"/>
    <s v="27"/>
    <s v="000"/>
    <s v="000"/>
    <s v=""/>
    <s v="6202"/>
    <s v="Printing/Copying/Paper Mgt"/>
    <n v="30600"/>
    <n v="7100"/>
    <n v="37700"/>
    <n v="4546.1499999999996"/>
    <n v="9316.85"/>
    <n v="23837"/>
    <n v="1923.25"/>
    <x v="58"/>
  </r>
  <r>
    <x v="0"/>
    <s v="-"/>
    <x v="58"/>
    <x v="0"/>
    <s v="27"/>
    <s v="000"/>
    <s v="000"/>
    <s v=""/>
    <s v="6203"/>
    <s v="Dues/Subscriptions"/>
    <n v="3100"/>
    <n v="0"/>
    <n v="3100"/>
    <n v="20"/>
    <n v="2024.94"/>
    <n v="1055.06"/>
    <n v="0"/>
    <x v="58"/>
  </r>
  <r>
    <x v="0"/>
    <s v="-"/>
    <x v="58"/>
    <x v="0"/>
    <s v="27"/>
    <s v="000"/>
    <s v="000"/>
    <s v=""/>
    <s v="6208"/>
    <s v="Special Supplies"/>
    <n v="1600"/>
    <n v="0"/>
    <n v="1600"/>
    <n v="193.78"/>
    <n v="239.22"/>
    <n v="1167"/>
    <n v="101.87"/>
    <x v="58"/>
  </r>
  <r>
    <x v="0"/>
    <s v="-"/>
    <x v="58"/>
    <x v="0"/>
    <s v="27"/>
    <s v="000"/>
    <s v="000"/>
    <s v=""/>
    <s v="6327"/>
    <s v="Customer Credits &amp; Refunds"/>
    <n v="1000"/>
    <n v="0"/>
    <n v="1000"/>
    <n v="0"/>
    <n v="275"/>
    <n v="725"/>
    <n v="0"/>
    <x v="58"/>
  </r>
  <r>
    <x v="0"/>
    <s v="-"/>
    <x v="58"/>
    <x v="0"/>
    <s v="27"/>
    <s v="000"/>
    <s v="000"/>
    <s v=""/>
    <s v="6350"/>
    <s v="Legal Notice &amp; Advertising"/>
    <n v="38765"/>
    <n v="14100"/>
    <n v="52865"/>
    <n v="5619.25"/>
    <n v="11584.83"/>
    <n v="35660.92"/>
    <n v="2152"/>
    <x v="58"/>
  </r>
  <r>
    <x v="0"/>
    <s v="-"/>
    <x v="58"/>
    <x v="0"/>
    <s v="27"/>
    <s v="000"/>
    <s v="000"/>
    <s v=""/>
    <s v="6400_125"/>
    <s v="Utilities Telecommunications"/>
    <n v="7000"/>
    <n v="0"/>
    <n v="7000"/>
    <n v="0"/>
    <n v="2931.04"/>
    <n v="4068.96"/>
    <n v="487.68"/>
    <x v="58"/>
  </r>
  <r>
    <x v="0"/>
    <s v="-"/>
    <x v="58"/>
    <x v="0"/>
    <s v="27"/>
    <s v="000"/>
    <s v="000"/>
    <s v=""/>
    <s v="6400_127"/>
    <s v="Utilities Cellular Communications"/>
    <n v="3300"/>
    <n v="0"/>
    <n v="3300"/>
    <n v="1447.9"/>
    <n v="1227.0999999999999"/>
    <n v="625"/>
    <n v="201.59"/>
    <x v="58"/>
  </r>
  <r>
    <x v="0"/>
    <s v="-"/>
    <x v="58"/>
    <x v="0"/>
    <s v="27"/>
    <s v="000"/>
    <s v="000"/>
    <s v=""/>
    <s v="6500_118"/>
    <s v="Professional and Consultant Services Contractual Services"/>
    <n v="19580"/>
    <n v="0"/>
    <n v="19580"/>
    <n v="116.25"/>
    <n v="11818"/>
    <n v="7645.75"/>
    <n v="10.5"/>
    <x v="58"/>
  </r>
  <r>
    <x v="0"/>
    <s v="-"/>
    <x v="58"/>
    <x v="0"/>
    <s v="27"/>
    <s v="000"/>
    <s v="000"/>
    <s v=""/>
    <s v="6700_100"/>
    <s v="Travel &amp; Training Education"/>
    <n v="0"/>
    <n v="0"/>
    <n v="0"/>
    <n v="0"/>
    <n v="0"/>
    <n v="0"/>
    <n v="0"/>
    <x v="58"/>
  </r>
  <r>
    <x v="0"/>
    <s v="-"/>
    <x v="58"/>
    <x v="0"/>
    <s v="27"/>
    <s v="000"/>
    <s v="000"/>
    <s v=""/>
    <s v="6700_110"/>
    <s v="Travel &amp; Training Travel Expense"/>
    <n v="4600"/>
    <n v="0"/>
    <n v="4600"/>
    <n v="175.65"/>
    <n v="1966.64"/>
    <n v="2457.71"/>
    <n v="25"/>
    <x v="58"/>
  </r>
  <r>
    <x v="0"/>
    <s v="-"/>
    <x v="58"/>
    <x v="0"/>
    <s v="27"/>
    <s v="000"/>
    <s v="000"/>
    <s v=""/>
    <s v="7000"/>
    <s v="Bad Debt Expense"/>
    <n v="0"/>
    <n v="0"/>
    <n v="0"/>
    <n v="0"/>
    <n v="59.5"/>
    <n v="-59.5"/>
    <n v="49.5"/>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s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1997.67"/>
    <n v="34763.33"/>
    <n v="342.57"/>
    <x v="60"/>
  </r>
  <r>
    <x v="0"/>
    <s v="-"/>
    <x v="60"/>
    <x v="0"/>
    <s v="27"/>
    <s v="000"/>
    <s v="051"/>
    <s v=""/>
    <s v="5000_105"/>
    <s v="Salaries and Wages Limited Service"/>
    <n v="0"/>
    <n v="0"/>
    <n v="0"/>
    <n v="0"/>
    <n v="15441.1"/>
    <n v="-15441.1"/>
    <n v="2541.8200000000002"/>
    <x v="60"/>
  </r>
  <r>
    <x v="0"/>
    <s v="-"/>
    <x v="60"/>
    <x v="0"/>
    <s v="27"/>
    <s v="000"/>
    <s v="051"/>
    <s v=""/>
    <s v="5000_115"/>
    <s v="Salaries and Wages Seasonal/Temporary"/>
    <n v="0"/>
    <n v="0"/>
    <n v="0"/>
    <n v="0"/>
    <n v="0"/>
    <n v="0"/>
    <n v="0"/>
    <x v="60"/>
  </r>
  <r>
    <x v="0"/>
    <s v="-"/>
    <x v="60"/>
    <x v="0"/>
    <s v="27"/>
    <s v="000"/>
    <s v="051"/>
    <s v=""/>
    <s v="5200_115"/>
    <s v="Other Personal Services Other Compensation"/>
    <n v="0"/>
    <n v="0"/>
    <n v="0"/>
    <n v="0"/>
    <n v="125"/>
    <n v="-125"/>
    <n v="0"/>
    <x v="60"/>
  </r>
  <r>
    <x v="0"/>
    <s v="-"/>
    <x v="60"/>
    <x v="0"/>
    <s v="27"/>
    <s v="000"/>
    <s v="051"/>
    <s v=""/>
    <s v="5400_100"/>
    <s v="Employee Benefits FICA"/>
    <n v="0"/>
    <n v="0"/>
    <n v="0"/>
    <n v="0"/>
    <n v="1351.51"/>
    <n v="-1351.51"/>
    <n v="212.7"/>
    <x v="60"/>
  </r>
  <r>
    <x v="0"/>
    <s v="-"/>
    <x v="60"/>
    <x v="0"/>
    <s v="27"/>
    <s v="000"/>
    <s v="051"/>
    <s v=""/>
    <s v="5400_130"/>
    <s v="Employee Benefits Dental Insurance"/>
    <n v="0"/>
    <n v="0"/>
    <n v="0"/>
    <n v="0"/>
    <n v="168.22"/>
    <n v="-168.22"/>
    <n v="25.88"/>
    <x v="60"/>
  </r>
  <r>
    <x v="0"/>
    <s v="-"/>
    <x v="60"/>
    <x v="0"/>
    <s v="27"/>
    <s v="000"/>
    <s v="051"/>
    <s v=""/>
    <s v="5400_135"/>
    <s v="Employee Benefits Life Insurance"/>
    <n v="0"/>
    <n v="0"/>
    <n v="0"/>
    <n v="0"/>
    <n v="100.5"/>
    <n v="-100.5"/>
    <n v="16"/>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3001.91"/>
    <n v="2119.09"/>
    <n v="4379"/>
    <n v="373.53"/>
    <x v="60"/>
  </r>
  <r>
    <x v="0"/>
    <s v="-"/>
    <x v="60"/>
    <x v="0"/>
    <s v="27"/>
    <s v="000"/>
    <s v="051"/>
    <s v=""/>
    <s v="7303"/>
    <s v="Regulatory and Bank Fees"/>
    <n v="0"/>
    <n v="0"/>
    <n v="0"/>
    <n v="0"/>
    <n v="0"/>
    <n v="0"/>
    <n v="0"/>
    <x v="60"/>
  </r>
  <r>
    <x v="0"/>
    <s v="-"/>
    <x v="61"/>
    <x v="0"/>
    <s v="27"/>
    <s v="175"/>
    <s v=""/>
    <s v=""/>
    <s v="5000_100"/>
    <s v="Salaries and Wages Regular, Full Time"/>
    <n v="94183"/>
    <n v="0"/>
    <n v="94183"/>
    <n v="0"/>
    <n v="43257.96"/>
    <n v="50925.04"/>
    <n v="7395.47"/>
    <x v="61"/>
  </r>
  <r>
    <x v="0"/>
    <s v="-"/>
    <x v="61"/>
    <x v="0"/>
    <s v="27"/>
    <s v="175"/>
    <s v=""/>
    <s v=""/>
    <s v="5000_105"/>
    <s v="Salaries and Wages Limited Service"/>
    <n v="105059"/>
    <n v="0"/>
    <n v="105059"/>
    <n v="0"/>
    <n v="25614.04"/>
    <n v="79444.960000000006"/>
    <n v="4850.91"/>
    <x v="61"/>
  </r>
  <r>
    <x v="0"/>
    <s v="-"/>
    <x v="61"/>
    <x v="0"/>
    <s v="27"/>
    <s v="175"/>
    <s v=""/>
    <s v=""/>
    <s v="5000_110"/>
    <s v="Salaries and Wages Regular Part Time"/>
    <n v="0"/>
    <n v="0"/>
    <n v="0"/>
    <n v="0"/>
    <n v="0"/>
    <n v="0"/>
    <n v="0"/>
    <x v="61"/>
  </r>
  <r>
    <x v="0"/>
    <s v="-"/>
    <x v="61"/>
    <x v="0"/>
    <s v="27"/>
    <s v="175"/>
    <s v=""/>
    <s v=""/>
    <s v="5000_115"/>
    <s v="Salaries and Wages Seasonal/Temporary"/>
    <n v="41000"/>
    <n v="0"/>
    <n v="41000"/>
    <n v="0"/>
    <n v="21522.26"/>
    <n v="19477.740000000002"/>
    <n v="1733.5"/>
    <x v="61"/>
  </r>
  <r>
    <x v="0"/>
    <s v="-"/>
    <x v="61"/>
    <x v="0"/>
    <s v="27"/>
    <s v="175"/>
    <s v=""/>
    <s v=""/>
    <s v="5100"/>
    <s v="Overtime"/>
    <n v="0"/>
    <n v="0"/>
    <n v="0"/>
    <n v="0"/>
    <n v="819.31"/>
    <n v="-819.31"/>
    <n v="0"/>
    <x v="61"/>
  </r>
  <r>
    <x v="0"/>
    <s v="-"/>
    <x v="61"/>
    <x v="0"/>
    <s v="27"/>
    <s v="175"/>
    <s v=""/>
    <s v=""/>
    <s v="5200_115"/>
    <s v="Other Personal Services Other Compensation"/>
    <n v="1600"/>
    <n v="0"/>
    <n v="1600"/>
    <n v="0"/>
    <n v="150"/>
    <n v="1450"/>
    <n v="0"/>
    <x v="61"/>
  </r>
  <r>
    <x v="0"/>
    <s v="-"/>
    <x v="61"/>
    <x v="0"/>
    <s v="27"/>
    <s v="175"/>
    <s v=""/>
    <s v=""/>
    <s v="5400_100"/>
    <s v="Employee Benefits FICA"/>
    <n v="19614"/>
    <n v="0"/>
    <n v="19614"/>
    <n v="0"/>
    <n v="6893.74"/>
    <n v="12720.26"/>
    <n v="1028.33"/>
    <x v="61"/>
  </r>
  <r>
    <x v="0"/>
    <s v="-"/>
    <x v="61"/>
    <x v="0"/>
    <s v="27"/>
    <s v="175"/>
    <s v=""/>
    <s v=""/>
    <s v="5400_115"/>
    <s v="Employee Benefits Retirement B"/>
    <n v="5510"/>
    <n v="0"/>
    <n v="5510"/>
    <n v="0"/>
    <n v="2506.11"/>
    <n v="3003.89"/>
    <n v="506.48"/>
    <x v="61"/>
  </r>
  <r>
    <x v="0"/>
    <s v="-"/>
    <x v="61"/>
    <x v="0"/>
    <s v="27"/>
    <s v="175"/>
    <s v=""/>
    <s v=""/>
    <s v="5400_125"/>
    <s v="Employee Benefits Health Insurance"/>
    <n v="0"/>
    <n v="0"/>
    <n v="0"/>
    <n v="0"/>
    <n v="2345.33"/>
    <n v="-2345.33"/>
    <n v="360.82"/>
    <x v="61"/>
  </r>
  <r>
    <x v="0"/>
    <s v="-"/>
    <x v="61"/>
    <x v="0"/>
    <s v="27"/>
    <s v="175"/>
    <s v=""/>
    <s v=""/>
    <s v="5400_130"/>
    <s v="Employee Benefits Dental Insurance"/>
    <n v="2756"/>
    <n v="0"/>
    <n v="2756"/>
    <n v="0"/>
    <n v="1278.8699999999999"/>
    <n v="1477.13"/>
    <n v="204.56"/>
    <x v="61"/>
  </r>
  <r>
    <x v="0"/>
    <s v="-"/>
    <x v="61"/>
    <x v="0"/>
    <s v="27"/>
    <s v="175"/>
    <s v=""/>
    <s v=""/>
    <s v="5400_135"/>
    <s v="Employee Benefits Life Insurance"/>
    <n v="0"/>
    <n v="0"/>
    <n v="0"/>
    <n v="0"/>
    <n v="271.5"/>
    <n v="-271.5"/>
    <n v="48"/>
    <x v="61"/>
  </r>
  <r>
    <x v="0"/>
    <s v="-"/>
    <x v="61"/>
    <x v="0"/>
    <s v="27"/>
    <s v="175"/>
    <s v=""/>
    <s v=""/>
    <s v="6007"/>
    <s v="Shipping and Moving"/>
    <n v="9000"/>
    <n v="0"/>
    <n v="9000"/>
    <n v="228.63"/>
    <n v="3572.71"/>
    <n v="5198.66"/>
    <n v="560.66"/>
    <x v="61"/>
  </r>
  <r>
    <x v="0"/>
    <s v="-"/>
    <x v="61"/>
    <x v="0"/>
    <s v="27"/>
    <s v="175"/>
    <s v=""/>
    <s v=""/>
    <s v="6203"/>
    <s v="Dues/Subscriptions"/>
    <n v="550"/>
    <n v="0"/>
    <n v="550"/>
    <n v="35"/>
    <n v="310"/>
    <n v="205"/>
    <n v="0"/>
    <x v="61"/>
  </r>
  <r>
    <x v="0"/>
    <s v="-"/>
    <x v="61"/>
    <x v="0"/>
    <s v="27"/>
    <s v="175"/>
    <s v=""/>
    <s v=""/>
    <s v="6208"/>
    <s v="Special Supplies"/>
    <n v="6050"/>
    <n v="5000"/>
    <n v="11050"/>
    <n v="854.83"/>
    <n v="5645.26"/>
    <n v="4549.91"/>
    <n v="416.58"/>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751"/>
    <n v="18098.5"/>
    <n v="10450.5"/>
    <n v="125"/>
    <x v="61"/>
  </r>
  <r>
    <x v="0"/>
    <s v="-"/>
    <x v="61"/>
    <x v="0"/>
    <s v="27"/>
    <s v="175"/>
    <s v=""/>
    <s v=""/>
    <s v="6510_100"/>
    <s v="Artist Services non-salaried compensation"/>
    <n v="48900"/>
    <n v="0"/>
    <n v="48900"/>
    <n v="250"/>
    <n v="24313.25"/>
    <n v="24336.75"/>
    <n v="0"/>
    <x v="61"/>
  </r>
  <r>
    <x v="0"/>
    <s v="-"/>
    <x v="61"/>
    <x v="0"/>
    <s v="27"/>
    <s v="175"/>
    <s v=""/>
    <s v=""/>
    <s v="6510_110"/>
    <s v="Artist Services commissions"/>
    <n v="14000"/>
    <n v="0"/>
    <n v="14000"/>
    <n v="0"/>
    <n v="12608"/>
    <n v="1392"/>
    <n v="5400"/>
    <x v="61"/>
  </r>
  <r>
    <x v="0"/>
    <s v="-"/>
    <x v="61"/>
    <x v="0"/>
    <s v="27"/>
    <s v="175"/>
    <s v=""/>
    <s v=""/>
    <s v="6510_120"/>
    <s v="Artist Services consignments"/>
    <n v="59500"/>
    <n v="25000"/>
    <n v="84500"/>
    <n v="3924.5"/>
    <n v="54165.25"/>
    <n v="26410.25"/>
    <n v="2877"/>
    <x v="61"/>
  </r>
  <r>
    <x v="0"/>
    <s v="-"/>
    <x v="61"/>
    <x v="0"/>
    <s v="27"/>
    <s v="175"/>
    <s v=""/>
    <s v=""/>
    <s v="6510_130"/>
    <s v="Artist Services reimbursements"/>
    <n v="500"/>
    <n v="0"/>
    <n v="500"/>
    <n v="0"/>
    <n v="0"/>
    <n v="500"/>
    <n v="0"/>
    <x v="61"/>
  </r>
  <r>
    <x v="0"/>
    <s v="-"/>
    <x v="61"/>
    <x v="0"/>
    <s v="27"/>
    <s v="175"/>
    <s v=""/>
    <s v=""/>
    <s v="6700_110"/>
    <s v="Travel &amp; Training Travel Expense"/>
    <n v="7400"/>
    <n v="1000"/>
    <n v="8400"/>
    <n v="567.6"/>
    <n v="3982.82"/>
    <n v="3849.58"/>
    <n v="1094.26"/>
    <x v="61"/>
  </r>
  <r>
    <x v="0"/>
    <s v="-"/>
    <x v="61"/>
    <x v="0"/>
    <s v="27"/>
    <s v="175"/>
    <s v=""/>
    <s v=""/>
    <s v="6800_125"/>
    <s v="Fees for Services  Fees &amp; Permits"/>
    <n v="0"/>
    <n v="0"/>
    <n v="0"/>
    <n v="0"/>
    <n v="10"/>
    <n v="-10"/>
    <n v="10"/>
    <x v="61"/>
  </r>
  <r>
    <x v="0"/>
    <s v="-"/>
    <x v="61"/>
    <x v="0"/>
    <s v="27"/>
    <s v="175"/>
    <s v=""/>
    <s v=""/>
    <s v="6800_140"/>
    <s v="Fees for Services  Hospitality Expense"/>
    <n v="5350"/>
    <n v="1000"/>
    <n v="6350"/>
    <n v="0"/>
    <n v="1427.36"/>
    <n v="4922.6400000000003"/>
    <n v="224.48"/>
    <x v="61"/>
  </r>
  <r>
    <x v="0"/>
    <s v="-"/>
    <x v="62"/>
    <x v="0"/>
    <s v="27"/>
    <s v="176"/>
    <s v="055"/>
    <s v=""/>
    <s v="5000_100"/>
    <s v="Salaries and Wages Regular, Full Time"/>
    <n v="0"/>
    <n v="0"/>
    <n v="0"/>
    <n v="0"/>
    <n v="0"/>
    <n v="0"/>
    <n v="0"/>
    <x v="62"/>
  </r>
  <r>
    <x v="0"/>
    <s v="-"/>
    <x v="62"/>
    <x v="0"/>
    <s v="27"/>
    <s v="176"/>
    <s v="055"/>
    <s v=""/>
    <s v="5000_115"/>
    <s v="Salaries and Wages Seasonal/Temporary"/>
    <n v="0"/>
    <n v="0"/>
    <n v="0"/>
    <n v="0"/>
    <n v="575"/>
    <n v="-575"/>
    <n v="0"/>
    <x v="62"/>
  </r>
  <r>
    <x v="0"/>
    <s v="-"/>
    <x v="62"/>
    <x v="0"/>
    <s v="27"/>
    <s v="176"/>
    <s v="055"/>
    <s v=""/>
    <s v="5400_100"/>
    <s v="Employee Benefits FICA"/>
    <n v="0"/>
    <n v="0"/>
    <n v="0"/>
    <n v="0"/>
    <n v="43.99"/>
    <n v="-43.99"/>
    <n v="0"/>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2498.75"/>
    <n v="-2498.75"/>
    <n v="70"/>
    <x v="63"/>
  </r>
  <r>
    <x v="0"/>
    <s v="-"/>
    <x v="63"/>
    <x v="0"/>
    <s v="27"/>
    <s v="176"/>
    <s v="056"/>
    <s v=""/>
    <s v="5400_100"/>
    <s v="Employee Benefits FICA"/>
    <n v="0"/>
    <n v="0"/>
    <n v="0"/>
    <n v="0"/>
    <n v="271.3"/>
    <n v="-271.3"/>
    <n v="5.36"/>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131.25"/>
    <n v="-131.25"/>
    <n v="280"/>
    <x v="64"/>
  </r>
  <r>
    <x v="0"/>
    <s v="-"/>
    <x v="64"/>
    <x v="0"/>
    <s v="27"/>
    <s v="176"/>
    <s v="057"/>
    <s v=""/>
    <s v="5200_115"/>
    <s v="Other Personal Services Other Compensation"/>
    <n v="0"/>
    <n v="0"/>
    <n v="0"/>
    <n v="0"/>
    <n v="0"/>
    <n v="0"/>
    <n v="0"/>
    <x v="64"/>
  </r>
  <r>
    <x v="0"/>
    <s v="-"/>
    <x v="64"/>
    <x v="0"/>
    <s v="27"/>
    <s v="176"/>
    <s v="057"/>
    <s v=""/>
    <s v="5400_100"/>
    <s v="Employee Benefits FICA"/>
    <n v="0"/>
    <n v="0"/>
    <n v="0"/>
    <n v="0"/>
    <n v="32.130000000000003"/>
    <n v="-32.130000000000003"/>
    <n v="21.42"/>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36687.86"/>
    <n v="54889.14"/>
    <n v="4848.28"/>
    <x v="65"/>
  </r>
  <r>
    <x v="0"/>
    <s v="-"/>
    <x v="65"/>
    <x v="0"/>
    <s v="27"/>
    <s v="176"/>
    <s v="058"/>
    <s v=""/>
    <s v="5000_105"/>
    <s v="Salaries and Wages Limited Service"/>
    <n v="68333"/>
    <n v="0"/>
    <n v="68333"/>
    <n v="0"/>
    <n v="10422.83"/>
    <n v="57910.17"/>
    <n v="1888.58"/>
    <x v="65"/>
  </r>
  <r>
    <x v="0"/>
    <s v="-"/>
    <x v="65"/>
    <x v="0"/>
    <s v="27"/>
    <s v="176"/>
    <s v="058"/>
    <s v=""/>
    <s v="5000_110"/>
    <s v="Salaries and Wages Regular Part Time"/>
    <n v="0"/>
    <n v="0"/>
    <n v="0"/>
    <n v="0"/>
    <n v="13079.21"/>
    <n v="-13079.21"/>
    <n v="1883.52"/>
    <x v="65"/>
  </r>
  <r>
    <x v="0"/>
    <s v="-"/>
    <x v="65"/>
    <x v="0"/>
    <s v="27"/>
    <s v="176"/>
    <s v="058"/>
    <s v=""/>
    <s v="5000_115"/>
    <s v="Salaries and Wages Seasonal/Temporary"/>
    <n v="154800"/>
    <n v="0"/>
    <n v="154800"/>
    <n v="0"/>
    <n v="94902"/>
    <n v="59898"/>
    <n v="10783.5"/>
    <x v="65"/>
  </r>
  <r>
    <x v="0"/>
    <s v="-"/>
    <x v="65"/>
    <x v="0"/>
    <s v="27"/>
    <s v="176"/>
    <s v="058"/>
    <s v=""/>
    <s v="5200_115"/>
    <s v="Other Personal Services Other Compensation"/>
    <n v="1600"/>
    <n v="0"/>
    <n v="1600"/>
    <n v="0"/>
    <n v="79.38"/>
    <n v="1520.62"/>
    <n v="0"/>
    <x v="65"/>
  </r>
  <r>
    <x v="0"/>
    <s v="-"/>
    <x v="65"/>
    <x v="0"/>
    <s v="27"/>
    <s v="176"/>
    <s v="058"/>
    <s v=""/>
    <s v="5400_100"/>
    <s v="Employee Benefits FICA"/>
    <n v="24315"/>
    <n v="0"/>
    <n v="24315"/>
    <n v="0"/>
    <n v="11425.25"/>
    <n v="12889.75"/>
    <n v="1445.82"/>
    <x v="65"/>
  </r>
  <r>
    <x v="0"/>
    <s v="-"/>
    <x v="65"/>
    <x v="0"/>
    <s v="27"/>
    <s v="176"/>
    <s v="058"/>
    <s v=""/>
    <s v="5400_115"/>
    <s v="Employee Benefits Retirement B"/>
    <n v="5357"/>
    <n v="0"/>
    <n v="5357"/>
    <n v="0"/>
    <n v="5647.63"/>
    <n v="-290.63"/>
    <n v="952.38"/>
    <x v="65"/>
  </r>
  <r>
    <x v="0"/>
    <s v="-"/>
    <x v="65"/>
    <x v="0"/>
    <s v="27"/>
    <s v="176"/>
    <s v="058"/>
    <s v=""/>
    <s v="5400_125"/>
    <s v="Employee Benefits Health Insurance"/>
    <n v="0"/>
    <n v="0"/>
    <n v="0"/>
    <n v="0"/>
    <n v="3612.64"/>
    <n v="-3612.64"/>
    <n v="721.64"/>
    <x v="65"/>
  </r>
  <r>
    <x v="0"/>
    <s v="-"/>
    <x v="65"/>
    <x v="0"/>
    <s v="27"/>
    <s v="176"/>
    <s v="058"/>
    <s v=""/>
    <s v="5400_130"/>
    <s v="Employee Benefits Dental Insurance"/>
    <n v="3124"/>
    <n v="0"/>
    <n v="3124"/>
    <n v="0"/>
    <n v="994.98"/>
    <n v="2129.02"/>
    <n v="64.52"/>
    <x v="65"/>
  </r>
  <r>
    <x v="0"/>
    <s v="-"/>
    <x v="65"/>
    <x v="0"/>
    <s v="27"/>
    <s v="176"/>
    <s v="058"/>
    <s v=""/>
    <s v="5400_135"/>
    <s v="Employee Benefits Life Insurance"/>
    <n v="0"/>
    <n v="0"/>
    <n v="0"/>
    <n v="0"/>
    <n v="130.5"/>
    <n v="-130.5"/>
    <n v="16"/>
    <x v="65"/>
  </r>
  <r>
    <x v="0"/>
    <s v="-"/>
    <x v="65"/>
    <x v="0"/>
    <s v="27"/>
    <s v="176"/>
    <s v="058"/>
    <s v=""/>
    <s v="6208"/>
    <s v="Special Supplies"/>
    <n v="44300"/>
    <n v="0"/>
    <n v="44300"/>
    <n v="9082.68"/>
    <n v="20729.46"/>
    <n v="14487.86"/>
    <n v="2316.84"/>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0"/>
    <n v="3450.5"/>
    <n v="49.5"/>
    <n v="285"/>
    <x v="65"/>
  </r>
  <r>
    <x v="0"/>
    <s v="-"/>
    <x v="65"/>
    <x v="0"/>
    <s v="27"/>
    <s v="176"/>
    <s v="058"/>
    <s v=""/>
    <s v="6510_100"/>
    <s v="Artist Services non-salaried compensation"/>
    <n v="4140"/>
    <n v="0"/>
    <n v="4140"/>
    <n v="120"/>
    <n v="1480"/>
    <n v="2540"/>
    <n v="280"/>
    <x v="65"/>
  </r>
  <r>
    <x v="0"/>
    <s v="-"/>
    <x v="65"/>
    <x v="0"/>
    <s v="27"/>
    <s v="176"/>
    <s v="058"/>
    <s v=""/>
    <s v="6800_140"/>
    <s v="Fees for Services  Hospitality Expense"/>
    <n v="1930"/>
    <n v="0"/>
    <n v="1930"/>
    <n v="578.99"/>
    <n v="271.01"/>
    <n v="1080"/>
    <n v="0"/>
    <x v="65"/>
  </r>
  <r>
    <x v="0"/>
    <s v="-"/>
    <x v="65"/>
    <x v="0"/>
    <s v="27"/>
    <s v="176"/>
    <s v="058"/>
    <s v=""/>
    <s v="7303"/>
    <s v="Regulatory and Bank Fees"/>
    <n v="9500"/>
    <n v="0"/>
    <n v="9500"/>
    <n v="0"/>
    <n v="4097.1899999999996"/>
    <n v="5402.81"/>
    <n v="578.54999999999995"/>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16415.97"/>
    <n v="-16415.97"/>
    <n v="4385.88"/>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7835"/>
    <n v="-7835"/>
    <n v="525"/>
    <x v="67"/>
  </r>
  <r>
    <x v="0"/>
    <s v="-"/>
    <x v="67"/>
    <x v="0"/>
    <s v="27"/>
    <s v="176"/>
    <s v="060"/>
    <s v=""/>
    <s v="5100"/>
    <s v="Overtime"/>
    <n v="0"/>
    <n v="0"/>
    <n v="0"/>
    <n v="0"/>
    <n v="0"/>
    <n v="0"/>
    <n v="0"/>
    <x v="67"/>
  </r>
  <r>
    <x v="0"/>
    <s v="-"/>
    <x v="67"/>
    <x v="0"/>
    <s v="27"/>
    <s v="176"/>
    <s v="060"/>
    <s v=""/>
    <s v="5200_115"/>
    <s v="Other Personal Services Other Compensation"/>
    <n v="0"/>
    <n v="0"/>
    <n v="0"/>
    <n v="0"/>
    <n v="100"/>
    <n v="-100"/>
    <n v="0"/>
    <x v="67"/>
  </r>
  <r>
    <x v="0"/>
    <s v="-"/>
    <x v="67"/>
    <x v="0"/>
    <s v="27"/>
    <s v="176"/>
    <s v="060"/>
    <s v=""/>
    <s v="5400_100"/>
    <s v="Employee Benefits FICA"/>
    <n v="0"/>
    <n v="0"/>
    <n v="0"/>
    <n v="0"/>
    <n v="2306.6999999999998"/>
    <n v="-2306.6999999999998"/>
    <n v="363.58"/>
    <x v="67"/>
  </r>
  <r>
    <x v="0"/>
    <s v="-"/>
    <x v="67"/>
    <x v="0"/>
    <s v="27"/>
    <s v="176"/>
    <s v="060"/>
    <s v=""/>
    <s v="5400_115"/>
    <s v="Employee Benefits Retirement B"/>
    <n v="0"/>
    <n v="0"/>
    <n v="0"/>
    <n v="0"/>
    <n v="2066.62"/>
    <n v="-2066.62"/>
    <n v="649.54"/>
    <x v="67"/>
  </r>
  <r>
    <x v="0"/>
    <s v="-"/>
    <x v="67"/>
    <x v="0"/>
    <s v="27"/>
    <s v="176"/>
    <s v="060"/>
    <s v=""/>
    <s v="5400_125"/>
    <s v="Employee Benefits Health Insurance"/>
    <n v="0"/>
    <n v="0"/>
    <n v="0"/>
    <n v="0"/>
    <n v="494.4"/>
    <n v="-494.4"/>
    <n v="0"/>
    <x v="67"/>
  </r>
  <r>
    <x v="0"/>
    <s v="-"/>
    <x v="67"/>
    <x v="0"/>
    <s v="27"/>
    <s v="176"/>
    <s v="060"/>
    <s v=""/>
    <s v="5400_130"/>
    <s v="Employee Benefits Dental Insurance"/>
    <n v="0"/>
    <n v="0"/>
    <n v="0"/>
    <n v="0"/>
    <n v="130.13"/>
    <n v="-130.13"/>
    <n v="25.88"/>
    <x v="67"/>
  </r>
  <r>
    <x v="0"/>
    <s v="-"/>
    <x v="67"/>
    <x v="0"/>
    <s v="27"/>
    <s v="176"/>
    <s v="060"/>
    <s v=""/>
    <s v="5400_135"/>
    <s v="Employee Benefits Life Insurance"/>
    <n v="0"/>
    <n v="0"/>
    <n v="0"/>
    <n v="0"/>
    <n v="63"/>
    <n v="-63"/>
    <n v="16"/>
    <x v="67"/>
  </r>
  <r>
    <x v="0"/>
    <s v="-"/>
    <x v="68"/>
    <x v="0"/>
    <s v="27"/>
    <s v="177"/>
    <s v=""/>
    <s v=""/>
    <s v="5000_115"/>
    <s v="Salaries and Wages Seasonal/Temporary"/>
    <n v="11000"/>
    <n v="0"/>
    <n v="11000"/>
    <n v="0"/>
    <n v="3455.25"/>
    <n v="7544.75"/>
    <n v="0"/>
    <x v="68"/>
  </r>
  <r>
    <x v="0"/>
    <s v="-"/>
    <x v="68"/>
    <x v="0"/>
    <s v="27"/>
    <s v="177"/>
    <s v=""/>
    <s v=""/>
    <s v="5400_100"/>
    <s v="Employee Benefits FICA"/>
    <n v="842"/>
    <n v="0"/>
    <n v="842"/>
    <n v="0"/>
    <n v="284.8"/>
    <n v="557.20000000000005"/>
    <n v="0"/>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19584.330000000002"/>
    <n v="10481.67"/>
    <n v="7678.19"/>
    <x v="11"/>
  </r>
  <r>
    <x v="0"/>
    <s v="-"/>
    <x v="70"/>
    <x v="1"/>
    <s v="08"/>
    <s v="000"/>
    <s v=""/>
    <s v=""/>
    <s v="5000_115"/>
    <s v="Salaries and Wages Seasonal/Temporary"/>
    <n v="2000"/>
    <n v="0"/>
    <n v="2000"/>
    <n v="0"/>
    <n v="0"/>
    <n v="2000"/>
    <n v="0"/>
    <x v="11"/>
  </r>
  <r>
    <x v="0"/>
    <s v="-"/>
    <x v="70"/>
    <x v="1"/>
    <s v="08"/>
    <s v="000"/>
    <s v=""/>
    <s v=""/>
    <s v="5200_115"/>
    <s v="Other Personal Services Other Compensation"/>
    <n v="0"/>
    <n v="0"/>
    <n v="0"/>
    <n v="0"/>
    <n v="12.5"/>
    <n v="-12.5"/>
    <n v="0"/>
    <x v="11"/>
  </r>
  <r>
    <x v="0"/>
    <s v="-"/>
    <x v="70"/>
    <x v="1"/>
    <s v="08"/>
    <s v="000"/>
    <s v=""/>
    <s v=""/>
    <s v="5400_100"/>
    <s v="Employee Benefits FICA"/>
    <n v="1162"/>
    <n v="0"/>
    <n v="1162"/>
    <n v="0"/>
    <n v="1458.29"/>
    <n v="-296.29000000000002"/>
    <n v="580.87"/>
    <x v="11"/>
  </r>
  <r>
    <x v="0"/>
    <s v="-"/>
    <x v="70"/>
    <x v="1"/>
    <s v="08"/>
    <s v="000"/>
    <s v=""/>
    <s v=""/>
    <s v="5400_115"/>
    <s v="Employee Benefits Retirement B"/>
    <n v="4554"/>
    <n v="0"/>
    <n v="4554"/>
    <n v="0"/>
    <n v="2317.75"/>
    <n v="2236.25"/>
    <n v="1058.1600000000001"/>
    <x v="11"/>
  </r>
  <r>
    <x v="0"/>
    <s v="-"/>
    <x v="70"/>
    <x v="1"/>
    <s v="08"/>
    <s v="000"/>
    <s v=""/>
    <s v=""/>
    <s v="5400_120"/>
    <s v="Employee Benefits Workers Compensation"/>
    <n v="975"/>
    <n v="0"/>
    <n v="975"/>
    <n v="0"/>
    <n v="475.5"/>
    <n v="499.5"/>
    <n v="79.25"/>
    <x v="11"/>
  </r>
  <r>
    <x v="0"/>
    <s v="-"/>
    <x v="70"/>
    <x v="1"/>
    <s v="08"/>
    <s v="000"/>
    <s v=""/>
    <s v=""/>
    <s v="5400_125"/>
    <s v="Employee Benefits Health Insurance"/>
    <n v="9163"/>
    <n v="0"/>
    <n v="9163"/>
    <n v="0"/>
    <n v="0"/>
    <n v="9163"/>
    <n v="0"/>
    <x v="11"/>
  </r>
  <r>
    <x v="0"/>
    <s v="-"/>
    <x v="70"/>
    <x v="1"/>
    <s v="08"/>
    <s v="000"/>
    <s v=""/>
    <s v=""/>
    <s v="5400_130"/>
    <s v="Employee Benefits Dental Insurance"/>
    <n v="518"/>
    <n v="0"/>
    <n v="518"/>
    <n v="0"/>
    <n v="258.72000000000003"/>
    <n v="259.27999999999997"/>
    <n v="39.49"/>
    <x v="11"/>
  </r>
  <r>
    <x v="0"/>
    <s v="-"/>
    <x v="70"/>
    <x v="1"/>
    <s v="08"/>
    <s v="000"/>
    <s v=""/>
    <s v=""/>
    <s v="5400_135"/>
    <s v="Employee Benefits Life Insurance"/>
    <n v="48"/>
    <n v="0"/>
    <n v="48"/>
    <n v="0"/>
    <n v="50.18"/>
    <n v="-2.1800000000000002"/>
    <n v="7.93"/>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81.88"/>
    <n v="1118.1199999999999"/>
    <n v="0"/>
    <x v="11"/>
  </r>
  <r>
    <x v="0"/>
    <s v="-"/>
    <x v="70"/>
    <x v="1"/>
    <s v="08"/>
    <s v="000"/>
    <s v=""/>
    <s v=""/>
    <s v="6005"/>
    <s v="Postage"/>
    <n v="4100"/>
    <n v="0"/>
    <n v="4100"/>
    <n v="0"/>
    <n v="1714.99"/>
    <n v="2385.0100000000002"/>
    <n v="279.66000000000003"/>
    <x v="11"/>
  </r>
  <r>
    <x v="0"/>
    <s v="-"/>
    <x v="70"/>
    <x v="1"/>
    <s v="08"/>
    <s v="000"/>
    <s v=""/>
    <s v=""/>
    <s v="6010"/>
    <s v="Computer Equipment"/>
    <n v="500"/>
    <n v="0"/>
    <n v="500"/>
    <n v="0"/>
    <n v="0"/>
    <n v="500"/>
    <n v="0"/>
    <x v="11"/>
  </r>
  <r>
    <x v="0"/>
    <s v="-"/>
    <x v="70"/>
    <x v="1"/>
    <s v="08"/>
    <s v="000"/>
    <s v=""/>
    <s v=""/>
    <s v="6200"/>
    <s v="Medical Fees And Supplies"/>
    <n v="3000"/>
    <n v="0"/>
    <n v="3000"/>
    <n v="0"/>
    <n v="100"/>
    <n v="29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199.6"/>
    <n v="245.4"/>
    <n v="31.77"/>
    <x v="11"/>
  </r>
  <r>
    <x v="0"/>
    <s v="-"/>
    <x v="70"/>
    <x v="1"/>
    <s v="08"/>
    <s v="000"/>
    <s v=""/>
    <s v=""/>
    <s v="6500_100"/>
    <s v="Professional and Consultant Services Actuaries "/>
    <n v="110000"/>
    <n v="0"/>
    <n v="110000"/>
    <n v="0"/>
    <n v="20067"/>
    <n v="89933"/>
    <n v="0"/>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0"/>
    <n v="1000"/>
    <n v="0"/>
    <x v="11"/>
  </r>
  <r>
    <x v="0"/>
    <s v="-"/>
    <x v="70"/>
    <x v="1"/>
    <s v="08"/>
    <s v="000"/>
    <s v=""/>
    <s v=""/>
    <s v="6700_100"/>
    <s v="Travel &amp; Training Education"/>
    <n v="3500"/>
    <n v="0"/>
    <n v="3500"/>
    <n v="0"/>
    <n v="1904.93"/>
    <n v="1595.07"/>
    <n v="594.03"/>
    <x v="11"/>
  </r>
  <r>
    <x v="0"/>
    <s v="-"/>
    <x v="70"/>
    <x v="1"/>
    <s v="08"/>
    <s v="000"/>
    <s v=""/>
    <s v=""/>
    <s v="6700_110"/>
    <s v="Travel &amp; Training Travel Expense"/>
    <n v="1000"/>
    <n v="0"/>
    <n v="1000"/>
    <n v="57"/>
    <n v="57"/>
    <n v="886"/>
    <n v="0"/>
    <x v="11"/>
  </r>
  <r>
    <x v="0"/>
    <s v="-"/>
    <x v="70"/>
    <x v="1"/>
    <s v="08"/>
    <s v="000"/>
    <s v=""/>
    <s v=""/>
    <s v="7230_105"/>
    <s v="Insurance General"/>
    <n v="1200"/>
    <n v="0"/>
    <n v="1200"/>
    <n v="0"/>
    <n v="642"/>
    <n v="558"/>
    <n v="107"/>
    <x v="11"/>
  </r>
  <r>
    <x v="0"/>
    <s v="-"/>
    <x v="70"/>
    <x v="1"/>
    <s v="08"/>
    <s v="000"/>
    <s v=""/>
    <s v=""/>
    <s v="7230_107"/>
    <s v="Insurance Property"/>
    <n v="0"/>
    <n v="0"/>
    <n v="0"/>
    <n v="0"/>
    <n v="2797.5"/>
    <n v="-2797.5"/>
    <n v="466.25"/>
    <x v="11"/>
  </r>
  <r>
    <x v="0"/>
    <s v="-"/>
    <x v="70"/>
    <x v="1"/>
    <s v="08"/>
    <s v="000"/>
    <s v=""/>
    <s v=""/>
    <s v="7230_115"/>
    <s v="Insurance Claims and Expenses"/>
    <n v="0"/>
    <n v="0"/>
    <n v="0"/>
    <n v="0"/>
    <n v="127.98"/>
    <n v="-127.98"/>
    <n v="21.33"/>
    <x v="11"/>
  </r>
  <r>
    <x v="0"/>
    <s v="-"/>
    <x v="70"/>
    <x v="1"/>
    <s v="08"/>
    <s v="000"/>
    <s v=""/>
    <s v=""/>
    <s v="8015"/>
    <s v="Indirect Fees"/>
    <n v="15000"/>
    <n v="0"/>
    <n v="15000"/>
    <n v="0"/>
    <n v="6463.2"/>
    <n v="8536.7999999999993"/>
    <n v="1077.2"/>
    <x v="11"/>
  </r>
  <r>
    <x v="0"/>
    <s v="-"/>
    <x v="70"/>
    <x v="1"/>
    <s v="08"/>
    <s v="000"/>
    <s v=""/>
    <s v=""/>
    <s v="8016"/>
    <s v="Risk Management"/>
    <n v="165"/>
    <n v="0"/>
    <n v="165"/>
    <n v="0"/>
    <n v="33.479999999999997"/>
    <n v="131.52000000000001"/>
    <n v="5.58"/>
    <x v="11"/>
  </r>
  <r>
    <x v="0"/>
    <s v="-"/>
    <x v="71"/>
    <x v="1"/>
    <s v="08"/>
    <s v="036"/>
    <s v=""/>
    <s v=""/>
    <s v="5400_100"/>
    <s v="Employee Benefits FICA"/>
    <n v="0"/>
    <n v="0"/>
    <n v="0"/>
    <n v="0"/>
    <n v="239.74"/>
    <n v="-239.74"/>
    <n v="239.74"/>
    <x v="70"/>
  </r>
  <r>
    <x v="0"/>
    <s v="-"/>
    <x v="71"/>
    <x v="1"/>
    <s v="08"/>
    <s v="036"/>
    <s v=""/>
    <s v=""/>
    <s v="5400_135"/>
    <s v="Employee Benefits Life Insurance"/>
    <n v="0"/>
    <n v="0"/>
    <n v="0"/>
    <n v="0"/>
    <n v="1014.78"/>
    <n v="-1014.78"/>
    <n v="168.48"/>
    <x v="70"/>
  </r>
  <r>
    <x v="0"/>
    <s v="-"/>
    <x v="71"/>
    <x v="1"/>
    <s v="08"/>
    <s v="036"/>
    <s v=""/>
    <s v=""/>
    <s v="6500_110"/>
    <s v="Professional and Consultant Services Investment Management"/>
    <n v="600000"/>
    <n v="0"/>
    <n v="600000"/>
    <n v="0"/>
    <n v="17299.66"/>
    <n v="582700.34"/>
    <n v="0"/>
    <x v="70"/>
  </r>
  <r>
    <x v="0"/>
    <s v="-"/>
    <x v="71"/>
    <x v="1"/>
    <s v="08"/>
    <s v="036"/>
    <s v=""/>
    <s v=""/>
    <s v="6500_113"/>
    <s v="Professional and Consultant Services Trust Custodian"/>
    <n v="10000"/>
    <n v="0"/>
    <n v="10000"/>
    <n v="0"/>
    <n v="0"/>
    <n v="10000"/>
    <n v="0"/>
    <x v="70"/>
  </r>
  <r>
    <x v="0"/>
    <s v="-"/>
    <x v="71"/>
    <x v="1"/>
    <s v="08"/>
    <s v="036"/>
    <s v=""/>
    <s v=""/>
    <s v="6900_100"/>
    <s v="Claims and Benefits Retirement Benefit Payments"/>
    <n v="10080000"/>
    <n v="0"/>
    <n v="10080000"/>
    <n v="0"/>
    <n v="5549426.2300000004"/>
    <n v="4530573.7699999996"/>
    <n v="954310.29"/>
    <x v="70"/>
  </r>
  <r>
    <x v="0"/>
    <s v="-"/>
    <x v="71"/>
    <x v="1"/>
    <s v="08"/>
    <s v="036"/>
    <s v=""/>
    <s v=""/>
    <s v="6900_105"/>
    <s v="Claims and Benefits Non-Benefit Retire Payments (A) "/>
    <n v="100000"/>
    <n v="0"/>
    <n v="100000"/>
    <n v="0"/>
    <n v="9976.6200000000008"/>
    <n v="90023.38"/>
    <n v="0"/>
    <x v="70"/>
  </r>
  <r>
    <x v="0"/>
    <s v="-"/>
    <x v="71"/>
    <x v="1"/>
    <s v="08"/>
    <s v="036"/>
    <s v=""/>
    <s v=""/>
    <s v="6900_106"/>
    <s v="Claims and Benefits Non-Benefit Retire Payments (B)"/>
    <n v="150000"/>
    <n v="0"/>
    <n v="150000"/>
    <n v="0"/>
    <n v="39674.61"/>
    <n v="110325.39"/>
    <n v="488.89"/>
    <x v="70"/>
  </r>
  <r>
    <x v="0"/>
    <s v="-"/>
    <x v="71"/>
    <x v="1"/>
    <s v="08"/>
    <s v="036"/>
    <s v=""/>
    <s v=""/>
    <s v="6905"/>
    <s v="FICA Remittance"/>
    <n v="2752522"/>
    <n v="0"/>
    <n v="2752522"/>
    <n v="0"/>
    <n v="1318067.98"/>
    <n v="1434454.02"/>
    <n v="197981.07"/>
    <x v="70"/>
  </r>
  <r>
    <x v="0"/>
    <s v="-"/>
    <x v="71"/>
    <x v="1"/>
    <s v="08"/>
    <s v="036"/>
    <s v=""/>
    <s v=""/>
    <s v="6910_10"/>
    <s v="Deferred Compensation Remittance Police"/>
    <n v="36000"/>
    <n v="0"/>
    <n v="36000"/>
    <n v="0"/>
    <n v="2725.5"/>
    <n v="33274.5"/>
    <n v="0"/>
    <x v="70"/>
  </r>
  <r>
    <x v="0"/>
    <s v="-"/>
    <x v="71"/>
    <x v="1"/>
    <s v="08"/>
    <s v="036"/>
    <s v=""/>
    <s v=""/>
    <s v="6910_20"/>
    <s v="Deferred Compensation Remittance Fire"/>
    <n v="39000"/>
    <n v="0"/>
    <n v="39000"/>
    <n v="0"/>
    <n v="36821.230000000003"/>
    <n v="2178.77"/>
    <n v="3749.04"/>
    <x v="70"/>
  </r>
  <r>
    <x v="0"/>
    <s v="-"/>
    <x v="71"/>
    <x v="1"/>
    <s v="08"/>
    <s v="036"/>
    <s v=""/>
    <s v=""/>
    <s v="7475_100"/>
    <s v="Debt Paying Agent Fees VPIC Administration "/>
    <n v="12500"/>
    <n v="0"/>
    <n v="12500"/>
    <n v="0"/>
    <n v="0"/>
    <n v="12500"/>
    <n v="0"/>
    <x v="70"/>
  </r>
  <r>
    <x v="0"/>
    <s v="-"/>
    <x v="72"/>
    <x v="2"/>
    <s v="08"/>
    <s v="035"/>
    <s v=""/>
    <s v=""/>
    <s v="5400_100"/>
    <s v="Employee Benefits FICA"/>
    <n v="0"/>
    <n v="0"/>
    <n v="0"/>
    <n v="0"/>
    <n v="186.44"/>
    <n v="-186.44"/>
    <n v="96.45"/>
    <x v="71"/>
  </r>
  <r>
    <x v="0"/>
    <s v="-"/>
    <x v="72"/>
    <x v="2"/>
    <s v="08"/>
    <s v="035"/>
    <s v=""/>
    <s v=""/>
    <s v="5400_125"/>
    <s v="Employee Benefits Health Insurance"/>
    <n v="0"/>
    <n v="0"/>
    <n v="0"/>
    <n v="0"/>
    <n v="9.19"/>
    <n v="-9.19"/>
    <n v="9.19"/>
    <x v="71"/>
  </r>
  <r>
    <x v="0"/>
    <s v="-"/>
    <x v="72"/>
    <x v="2"/>
    <s v="08"/>
    <s v="035"/>
    <s v=""/>
    <s v=""/>
    <s v="5400_130"/>
    <s v="Employee Benefits Dental Insurance"/>
    <n v="0"/>
    <n v="0"/>
    <n v="0"/>
    <n v="0"/>
    <n v="32.5"/>
    <n v="-32.5"/>
    <n v="15.45"/>
    <x v="71"/>
  </r>
  <r>
    <x v="0"/>
    <s v="-"/>
    <x v="72"/>
    <x v="2"/>
    <s v="08"/>
    <s v="035"/>
    <s v=""/>
    <s v=""/>
    <s v="5400_135"/>
    <s v="Employee Benefits Life Insurance"/>
    <n v="0"/>
    <n v="0"/>
    <n v="0"/>
    <n v="0"/>
    <n v="14.23"/>
    <n v="-14.23"/>
    <n v="6.33"/>
    <x v="71"/>
  </r>
  <r>
    <x v="0"/>
    <s v="-"/>
    <x v="72"/>
    <x v="2"/>
    <s v="08"/>
    <s v="035"/>
    <s v=""/>
    <s v=""/>
    <s v="6500_104"/>
    <s v="Professional and Consultant Services Third Party Admin. - Health"/>
    <n v="460000"/>
    <n v="0"/>
    <n v="460000"/>
    <n v="394.8"/>
    <n v="230113.42"/>
    <n v="229491.78"/>
    <n v="394.8"/>
    <x v="71"/>
  </r>
  <r>
    <x v="0"/>
    <s v="-"/>
    <x v="72"/>
    <x v="2"/>
    <s v="08"/>
    <s v="035"/>
    <s v=""/>
    <s v=""/>
    <s v="6500_105"/>
    <s v="Professional and Consultant Services Third Party Admin. - Dental"/>
    <n v="28225"/>
    <n v="0"/>
    <n v="28225"/>
    <n v="0"/>
    <n v="0"/>
    <n v="28225"/>
    <n v="0"/>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0"/>
    <n v="30000"/>
    <n v="6254.99"/>
    <n v="6103.84"/>
    <n v="17641.169999999998"/>
    <n v="3075.3"/>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46822.43"/>
    <n v="23177.57"/>
    <n v="10315.19"/>
    <x v="71"/>
  </r>
  <r>
    <x v="0"/>
    <s v="-"/>
    <x v="72"/>
    <x v="2"/>
    <s v="08"/>
    <s v="035"/>
    <s v=""/>
    <s v=""/>
    <s v="6900_110"/>
    <s v="Claims and Benefits Health Insurance Claims"/>
    <n v="8800000"/>
    <n v="0"/>
    <n v="8800000"/>
    <n v="0"/>
    <n v="3766318.7"/>
    <n v="5033681.3"/>
    <n v="673099.57"/>
    <x v="71"/>
  </r>
  <r>
    <x v="0"/>
    <s v="-"/>
    <x v="72"/>
    <x v="2"/>
    <s v="08"/>
    <s v="035"/>
    <s v=""/>
    <s v=""/>
    <s v="6900_130"/>
    <s v="Claims and Benefits Dental Claims"/>
    <n v="472082"/>
    <n v="0"/>
    <n v="472082"/>
    <n v="3578.72"/>
    <n v="241804.71"/>
    <n v="226698.57"/>
    <n v="46511.35"/>
    <x v="71"/>
  </r>
  <r>
    <x v="0"/>
    <s v="-"/>
    <x v="72"/>
    <x v="2"/>
    <s v="08"/>
    <s v="035"/>
    <s v=""/>
    <s v=""/>
    <s v="7230"/>
    <s v="Insurance"/>
    <n v="385070"/>
    <n v="0"/>
    <n v="385070"/>
    <n v="0"/>
    <n v="217704.84"/>
    <n v="167365.16"/>
    <n v="0"/>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49500"/>
    <n v="49500"/>
    <n v="0"/>
    <x v="72"/>
  </r>
  <r>
    <x v="0"/>
    <s v="-"/>
    <x v="73"/>
    <x v="3"/>
    <s v="00"/>
    <s v="013"/>
    <s v=""/>
    <s v=""/>
    <s v="6900_155"/>
    <s v="Claims and Benefits Unemployement"/>
    <n v="60000"/>
    <n v="0"/>
    <n v="60000"/>
    <n v="0"/>
    <n v="6130.12"/>
    <n v="53869.88"/>
    <n v="6102.39"/>
    <x v="72"/>
  </r>
  <r>
    <x v="0"/>
    <s v="-"/>
    <x v="73"/>
    <x v="3"/>
    <s v="00"/>
    <s v="013"/>
    <s v=""/>
    <s v=""/>
    <s v="7230_100"/>
    <s v="Insurance Vehicle"/>
    <n v="197877"/>
    <n v="0"/>
    <n v="197877"/>
    <n v="0"/>
    <n v="47785.84"/>
    <n v="150091.16"/>
    <n v="0"/>
    <x v="72"/>
  </r>
  <r>
    <x v="0"/>
    <s v="-"/>
    <x v="73"/>
    <x v="3"/>
    <s v="00"/>
    <s v="013"/>
    <s v=""/>
    <s v=""/>
    <s v="7230_105"/>
    <s v="Insurance General"/>
    <n v="604446"/>
    <n v="0"/>
    <n v="604446"/>
    <n v="0"/>
    <n v="169996"/>
    <n v="434450"/>
    <n v="0"/>
    <x v="72"/>
  </r>
  <r>
    <x v="0"/>
    <s v="-"/>
    <x v="73"/>
    <x v="3"/>
    <s v="00"/>
    <s v="013"/>
    <s v=""/>
    <s v=""/>
    <s v="7230_107"/>
    <s v="Insurance Property"/>
    <n v="232647"/>
    <n v="0"/>
    <n v="232647"/>
    <n v="0"/>
    <n v="55838"/>
    <n v="176809"/>
    <n v="0"/>
    <x v="72"/>
  </r>
  <r>
    <x v="0"/>
    <s v="-"/>
    <x v="73"/>
    <x v="3"/>
    <s v="00"/>
    <s v="013"/>
    <s v=""/>
    <s v=""/>
    <s v="7230_109"/>
    <s v="Insurance Inland Marine"/>
    <n v="27095"/>
    <n v="0"/>
    <n v="27095"/>
    <n v="0"/>
    <n v="0"/>
    <n v="27095"/>
    <n v="0"/>
    <x v="72"/>
  </r>
  <r>
    <x v="0"/>
    <s v="-"/>
    <x v="73"/>
    <x v="3"/>
    <s v="00"/>
    <s v="013"/>
    <s v=""/>
    <s v=""/>
    <s v="7230_112"/>
    <s v="Insurance Pollution"/>
    <n v="2000"/>
    <n v="0"/>
    <n v="2000"/>
    <n v="0"/>
    <n v="0"/>
    <n v="2000"/>
    <n v="0"/>
    <x v="72"/>
  </r>
  <r>
    <x v="0"/>
    <s v="-"/>
    <x v="73"/>
    <x v="3"/>
    <s v="00"/>
    <s v="013"/>
    <s v=""/>
    <s v=""/>
    <s v="7230_115"/>
    <s v="Insurance Claims and Expenses"/>
    <n v="350000"/>
    <n v="0"/>
    <n v="350000"/>
    <n v="3318.28"/>
    <n v="61565.36"/>
    <n v="285116.36"/>
    <n v="0"/>
    <x v="72"/>
  </r>
  <r>
    <x v="0"/>
    <s v="-"/>
    <x v="73"/>
    <x v="3"/>
    <s v="00"/>
    <s v="013"/>
    <s v=""/>
    <s v=""/>
    <s v="7230_120"/>
    <s v="Insurance Life Insurance"/>
    <n v="96000"/>
    <n v="0"/>
    <n v="96000"/>
    <n v="0"/>
    <n v="53743.02"/>
    <n v="42256.98"/>
    <n v="7914.26"/>
    <x v="72"/>
  </r>
  <r>
    <x v="0"/>
    <s v="-"/>
    <x v="74"/>
    <x v="3"/>
    <s v="00"/>
    <s v="015"/>
    <s v=""/>
    <s v=""/>
    <s v="6200"/>
    <s v="Medical Fees And Supplies"/>
    <n v="75000"/>
    <n v="0"/>
    <n v="75000"/>
    <n v="7819.18"/>
    <n v="21529.18"/>
    <n v="45651.64"/>
    <n v="448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479738.05"/>
    <n v="270261.95"/>
    <n v="113633.31"/>
    <x v="73"/>
  </r>
  <r>
    <x v="0"/>
    <s v="-"/>
    <x v="74"/>
    <x v="3"/>
    <s v="00"/>
    <s v="015"/>
    <s v=""/>
    <s v=""/>
    <s v="6900_145"/>
    <s v="Claims and Benefits Workers' Comp - VCLT"/>
    <n v="125000"/>
    <n v="0"/>
    <n v="125000"/>
    <n v="0"/>
    <n v="0"/>
    <n v="125000"/>
    <n v="0"/>
    <x v="73"/>
  </r>
  <r>
    <x v="0"/>
    <s v="-"/>
    <x v="74"/>
    <x v="3"/>
    <s v="00"/>
    <s v="015"/>
    <s v=""/>
    <s v=""/>
    <s v="7230"/>
    <s v="Insurance"/>
    <n v="540000"/>
    <n v="0"/>
    <n v="540000"/>
    <n v="0"/>
    <n v="275406"/>
    <n v="264594"/>
    <n v="45897"/>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132490"/>
    <n v="0"/>
    <n v="47280"/>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76000"/>
    <n v="28233.43"/>
    <n v="144428.57"/>
    <n v="28233.43"/>
    <x v="78"/>
  </r>
  <r>
    <x v="0"/>
    <s v="-"/>
    <x v="80"/>
    <x v="4"/>
    <s v="32"/>
    <s v="000"/>
    <s v=""/>
    <s v=""/>
    <s v="9500"/>
    <s v="Capital Outlay"/>
    <n v="48524"/>
    <n v="0"/>
    <n v="48524"/>
    <n v="0"/>
    <n v="0"/>
    <n v="48524"/>
    <n v="0"/>
    <x v="79"/>
  </r>
  <r>
    <x v="0"/>
    <s v="-"/>
    <x v="81"/>
    <x v="5"/>
    <s v="33"/>
    <s v="000"/>
    <s v=""/>
    <s v=""/>
    <s v="5000_100"/>
    <s v="Salaries and Wages Regular, Full Time"/>
    <n v="121792"/>
    <n v="0"/>
    <n v="121792"/>
    <n v="0"/>
    <n v="58124.73"/>
    <n v="63667.27"/>
    <n v="9300.64"/>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s Other Compensation"/>
    <n v="515"/>
    <n v="0"/>
    <n v="515"/>
    <n v="0"/>
    <n v="400"/>
    <n v="115"/>
    <n v="0"/>
    <x v="80"/>
  </r>
  <r>
    <x v="0"/>
    <s v="-"/>
    <x v="81"/>
    <x v="5"/>
    <s v="33"/>
    <s v="000"/>
    <s v=""/>
    <s v=""/>
    <s v="5200_125"/>
    <s v="Other Personal Services Taxable Reimbursements"/>
    <n v="2000"/>
    <n v="-1500"/>
    <n v="500"/>
    <n v="0"/>
    <n v="0"/>
    <n v="500"/>
    <n v="0"/>
    <x v="80"/>
  </r>
  <r>
    <x v="0"/>
    <s v="-"/>
    <x v="81"/>
    <x v="5"/>
    <s v="33"/>
    <s v="000"/>
    <s v=""/>
    <s v=""/>
    <s v="5200_130"/>
    <s v="Other Personal Services Allowance Taxable"/>
    <n v="1000"/>
    <n v="0"/>
    <n v="1000"/>
    <n v="0"/>
    <n v="480.75"/>
    <n v="519.25"/>
    <n v="76.92"/>
    <x v="80"/>
  </r>
  <r>
    <x v="0"/>
    <s v="-"/>
    <x v="81"/>
    <x v="5"/>
    <s v="33"/>
    <s v="000"/>
    <s v=""/>
    <s v=""/>
    <s v="5400_100"/>
    <s v="Employee Benefits FICA"/>
    <n v="8402"/>
    <n v="0"/>
    <n v="8402"/>
    <n v="0"/>
    <n v="4422.8999999999996"/>
    <n v="3979.1"/>
    <n v="701.17"/>
    <x v="80"/>
  </r>
  <r>
    <x v="0"/>
    <s v="-"/>
    <x v="81"/>
    <x v="5"/>
    <s v="33"/>
    <s v="000"/>
    <s v=""/>
    <s v=""/>
    <s v="5400_105"/>
    <s v="Employee Benefits Unemployment Insurance"/>
    <n v="0"/>
    <n v="0"/>
    <n v="0"/>
    <n v="0"/>
    <n v="0"/>
    <n v="0"/>
    <n v="0"/>
    <x v="80"/>
  </r>
  <r>
    <x v="0"/>
    <s v="-"/>
    <x v="81"/>
    <x v="5"/>
    <s v="33"/>
    <s v="000"/>
    <s v=""/>
    <s v=""/>
    <s v="5400_115"/>
    <s v="Employee Benefits Retirement B"/>
    <n v="17690"/>
    <n v="0"/>
    <n v="17690"/>
    <n v="0"/>
    <n v="6542.96"/>
    <n v="11147.04"/>
    <n v="1377.44"/>
    <x v="80"/>
  </r>
  <r>
    <x v="0"/>
    <s v="-"/>
    <x v="81"/>
    <x v="5"/>
    <s v="33"/>
    <s v="000"/>
    <s v=""/>
    <s v=""/>
    <s v="5400_120"/>
    <s v="Employee Benefits Workers Compensation"/>
    <n v="10000"/>
    <n v="0"/>
    <n v="10000"/>
    <n v="0"/>
    <n v="5706.48"/>
    <n v="4293.5200000000004"/>
    <n v="951.08"/>
    <x v="80"/>
  </r>
  <r>
    <x v="0"/>
    <s v="-"/>
    <x v="81"/>
    <x v="5"/>
    <s v="33"/>
    <s v="000"/>
    <s v=""/>
    <s v=""/>
    <s v="5400_125"/>
    <s v="Employee Benefits Health Insurance"/>
    <n v="22925"/>
    <n v="0"/>
    <n v="22925"/>
    <n v="0"/>
    <n v="0"/>
    <n v="22925"/>
    <n v="0"/>
    <x v="80"/>
  </r>
  <r>
    <x v="0"/>
    <s v="-"/>
    <x v="81"/>
    <x v="5"/>
    <s v="33"/>
    <s v="000"/>
    <s v=""/>
    <s v=""/>
    <s v="5400_130"/>
    <s v="Employee Benefits Dental Insurance"/>
    <n v="0"/>
    <n v="0"/>
    <n v="0"/>
    <n v="0"/>
    <n v="686.36"/>
    <n v="-686.36"/>
    <n v="105.56"/>
    <x v="80"/>
  </r>
  <r>
    <x v="0"/>
    <s v="-"/>
    <x v="81"/>
    <x v="5"/>
    <s v="33"/>
    <s v="000"/>
    <s v=""/>
    <s v=""/>
    <s v="5400_135"/>
    <s v="Employee Benefits Life Insurance"/>
    <n v="240"/>
    <n v="0"/>
    <n v="240"/>
    <n v="0"/>
    <n v="201"/>
    <n v="39"/>
    <n v="32"/>
    <x v="80"/>
  </r>
  <r>
    <x v="0"/>
    <s v="-"/>
    <x v="81"/>
    <x v="5"/>
    <s v="33"/>
    <s v="000"/>
    <s v=""/>
    <s v=""/>
    <s v="5400_145"/>
    <s v="Employee Benefits Employee Parking"/>
    <n v="3560"/>
    <n v="0"/>
    <n v="3560"/>
    <n v="0"/>
    <n v="1461"/>
    <n v="2099"/>
    <n v="60"/>
    <x v="80"/>
  </r>
  <r>
    <x v="0"/>
    <s v="-"/>
    <x v="81"/>
    <x v="5"/>
    <s v="33"/>
    <s v="000"/>
    <s v=""/>
    <s v=""/>
    <s v="6000"/>
    <s v="Office Supplies"/>
    <n v="2900"/>
    <n v="0"/>
    <n v="2900"/>
    <n v="881.13"/>
    <n v="737.67"/>
    <n v="1281.2"/>
    <n v="160.5"/>
    <x v="80"/>
  </r>
  <r>
    <x v="0"/>
    <s v="-"/>
    <x v="81"/>
    <x v="5"/>
    <s v="33"/>
    <s v="000"/>
    <s v=""/>
    <s v=""/>
    <s v="6005"/>
    <s v="Postage"/>
    <n v="1000"/>
    <n v="-500"/>
    <n v="500"/>
    <n v="0"/>
    <n v="87.41"/>
    <n v="412.59"/>
    <n v="0"/>
    <x v="80"/>
  </r>
  <r>
    <x v="0"/>
    <s v="-"/>
    <x v="81"/>
    <x v="5"/>
    <s v="33"/>
    <s v="000"/>
    <s v=""/>
    <s v=""/>
    <s v="6010"/>
    <s v="Computer Equipment"/>
    <n v="0"/>
    <n v="0"/>
    <n v="0"/>
    <n v="0"/>
    <n v="0"/>
    <n v="0"/>
    <n v="0"/>
    <x v="80"/>
  </r>
  <r>
    <x v="0"/>
    <s v="-"/>
    <x v="81"/>
    <x v="5"/>
    <s v="33"/>
    <s v="000"/>
    <s v=""/>
    <s v=""/>
    <s v="6200"/>
    <s v="Medical Fees And Supplies"/>
    <n v="0"/>
    <n v="0"/>
    <n v="0"/>
    <n v="0"/>
    <n v="0"/>
    <n v="0"/>
    <n v="0"/>
    <x v="80"/>
  </r>
  <r>
    <x v="0"/>
    <s v="-"/>
    <x v="81"/>
    <x v="5"/>
    <s v="33"/>
    <s v="000"/>
    <s v=""/>
    <s v=""/>
    <s v="6202"/>
    <s v="Printing/Copying/Paper Mgt"/>
    <n v="4800"/>
    <n v="0"/>
    <n v="4800"/>
    <n v="2515.0500000000002"/>
    <n v="1484.95"/>
    <n v="800"/>
    <n v="278.81"/>
    <x v="80"/>
  </r>
  <r>
    <x v="0"/>
    <s v="-"/>
    <x v="81"/>
    <x v="5"/>
    <s v="33"/>
    <s v="000"/>
    <s v=""/>
    <s v=""/>
    <s v="6203"/>
    <s v="Dues/Subscriptions"/>
    <n v="2148"/>
    <n v="690"/>
    <n v="2838"/>
    <n v="0"/>
    <n v="2750"/>
    <n v="88"/>
    <n v="0"/>
    <x v="80"/>
  </r>
  <r>
    <x v="0"/>
    <s v="-"/>
    <x v="81"/>
    <x v="5"/>
    <s v="33"/>
    <s v="000"/>
    <s v=""/>
    <s v=""/>
    <s v="6400_125"/>
    <s v="Utilities Telecommunications"/>
    <n v="3720"/>
    <n v="0"/>
    <n v="3720"/>
    <n v="884.08"/>
    <n v="2336.4699999999998"/>
    <n v="499.45"/>
    <n v="498.64"/>
    <x v="80"/>
  </r>
  <r>
    <x v="0"/>
    <s v="-"/>
    <x v="81"/>
    <x v="5"/>
    <s v="33"/>
    <s v="000"/>
    <s v=""/>
    <s v=""/>
    <s v="6400_127"/>
    <s v="Utilities Cellular Communications"/>
    <n v="6000"/>
    <n v="0"/>
    <n v="6000"/>
    <n v="3000"/>
    <n v="3372.71"/>
    <n v="-372.71"/>
    <n v="656.85"/>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357"/>
    <n v="3877"/>
    <n v="7166"/>
    <n v="2668"/>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0"/>
    <n v="0"/>
    <n v="0"/>
    <n v="295"/>
    <n v="-295"/>
    <n v="295"/>
    <x v="80"/>
  </r>
  <r>
    <x v="0"/>
    <s v="-"/>
    <x v="81"/>
    <x v="5"/>
    <s v="33"/>
    <s v="000"/>
    <s v=""/>
    <s v=""/>
    <s v="6700_110"/>
    <s v="Travel &amp; Training Travel Expense"/>
    <n v="1250"/>
    <n v="2600"/>
    <n v="3850"/>
    <n v="1372.64"/>
    <n v="3272.64"/>
    <n v="-795.28"/>
    <n v="2322.64"/>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3001.5"/>
    <n v="998.5"/>
    <n v="500.25"/>
    <x v="80"/>
  </r>
  <r>
    <x v="0"/>
    <s v="-"/>
    <x v="81"/>
    <x v="5"/>
    <s v="33"/>
    <s v="000"/>
    <s v=""/>
    <s v=""/>
    <s v="7230_115"/>
    <s v="Insurance Claims and Expenses"/>
    <n v="0"/>
    <n v="0"/>
    <n v="0"/>
    <n v="0"/>
    <n v="1185"/>
    <n v="-1185"/>
    <n v="197.5"/>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19659.599999999999"/>
    <n v="10340.4"/>
    <n v="3276.6"/>
    <x v="80"/>
  </r>
  <r>
    <x v="0"/>
    <s v="-"/>
    <x v="81"/>
    <x v="5"/>
    <s v="33"/>
    <s v="000"/>
    <s v=""/>
    <s v=""/>
    <s v="8016"/>
    <s v="Risk Management"/>
    <n v="0"/>
    <n v="0"/>
    <n v="0"/>
    <n v="0"/>
    <n v="403.5"/>
    <n v="-403.5"/>
    <n v="67.25"/>
    <x v="80"/>
  </r>
  <r>
    <x v="0"/>
    <s v="-"/>
    <x v="81"/>
    <x v="5"/>
    <s v="33"/>
    <s v="000"/>
    <s v=""/>
    <s v=""/>
    <s v="8095"/>
    <s v="Interest On Pooled Cash"/>
    <n v="0"/>
    <n v="0"/>
    <n v="0"/>
    <n v="0"/>
    <n v="0"/>
    <n v="0"/>
    <n v="0"/>
    <x v="80"/>
  </r>
  <r>
    <x v="0"/>
    <s v="-"/>
    <x v="82"/>
    <x v="5"/>
    <s v="33"/>
    <s v="390"/>
    <s v=""/>
    <s v=""/>
    <s v="5000_100"/>
    <s v="Salaries and Wages Regular, Full Time"/>
    <n v="40166"/>
    <n v="0"/>
    <n v="40166"/>
    <n v="0"/>
    <n v="19961.13"/>
    <n v="20204.87"/>
    <n v="3474.47"/>
    <x v="81"/>
  </r>
  <r>
    <x v="0"/>
    <s v="-"/>
    <x v="82"/>
    <x v="5"/>
    <s v="33"/>
    <s v="390"/>
    <s v=""/>
    <s v=""/>
    <s v="5000_115"/>
    <s v="Salaries and Wages Seasonal/Temporary"/>
    <n v="0"/>
    <n v="0"/>
    <n v="0"/>
    <n v="0"/>
    <n v="0"/>
    <n v="0"/>
    <n v="0"/>
    <x v="81"/>
  </r>
  <r>
    <x v="0"/>
    <s v="-"/>
    <x v="82"/>
    <x v="5"/>
    <s v="33"/>
    <s v="390"/>
    <s v=""/>
    <s v=""/>
    <s v="5100"/>
    <s v="Overtime"/>
    <n v="0"/>
    <n v="0"/>
    <n v="0"/>
    <n v="0"/>
    <n v="0"/>
    <n v="0"/>
    <n v="0"/>
    <x v="81"/>
  </r>
  <r>
    <x v="0"/>
    <s v="-"/>
    <x v="82"/>
    <x v="5"/>
    <s v="33"/>
    <s v="390"/>
    <s v=""/>
    <s v=""/>
    <s v="5200_115"/>
    <s v="Other Personal Services Other Compensation"/>
    <n v="0"/>
    <n v="0"/>
    <n v="0"/>
    <n v="0"/>
    <n v="25"/>
    <n v="-25"/>
    <n v="0"/>
    <x v="81"/>
  </r>
  <r>
    <x v="0"/>
    <s v="-"/>
    <x v="82"/>
    <x v="5"/>
    <s v="33"/>
    <s v="390"/>
    <s v=""/>
    <s v=""/>
    <s v="5200_125"/>
    <s v="Other Personal Services Taxable Reimbursements"/>
    <n v="3000"/>
    <n v="-1500"/>
    <n v="1500"/>
    <n v="0"/>
    <n v="0"/>
    <n v="1500"/>
    <n v="0"/>
    <x v="81"/>
  </r>
  <r>
    <x v="0"/>
    <s v="-"/>
    <x v="82"/>
    <x v="5"/>
    <s v="33"/>
    <s v="390"/>
    <s v=""/>
    <s v=""/>
    <s v="5200_130"/>
    <s v="Other Personal Services Allowance Taxable"/>
    <n v="0"/>
    <n v="0"/>
    <n v="0"/>
    <n v="0"/>
    <n v="480.75"/>
    <n v="-480.75"/>
    <n v="76.92"/>
    <x v="81"/>
  </r>
  <r>
    <x v="0"/>
    <s v="-"/>
    <x v="82"/>
    <x v="5"/>
    <s v="33"/>
    <s v="390"/>
    <s v=""/>
    <s v=""/>
    <s v="5400_100"/>
    <s v="Employee Benefits FICA"/>
    <n v="3083"/>
    <n v="0"/>
    <n v="3083"/>
    <n v="0"/>
    <n v="1565.71"/>
    <n v="1517.29"/>
    <n v="271.68"/>
    <x v="81"/>
  </r>
  <r>
    <x v="0"/>
    <s v="-"/>
    <x v="82"/>
    <x v="5"/>
    <s v="33"/>
    <s v="390"/>
    <s v=""/>
    <s v=""/>
    <s v="5400_115"/>
    <s v="Employee Benefits Retirement B"/>
    <n v="6490"/>
    <n v="0"/>
    <n v="6490"/>
    <n v="0"/>
    <n v="2259.42"/>
    <n v="4230.58"/>
    <n v="514.57000000000005"/>
    <x v="81"/>
  </r>
  <r>
    <x v="0"/>
    <s v="-"/>
    <x v="82"/>
    <x v="5"/>
    <s v="33"/>
    <s v="390"/>
    <s v=""/>
    <s v=""/>
    <s v="5400_125"/>
    <s v="Employee Benefits Health Insurance"/>
    <n v="7394"/>
    <n v="0"/>
    <n v="7394"/>
    <n v="0"/>
    <n v="0"/>
    <n v="7394"/>
    <n v="0"/>
    <x v="81"/>
  </r>
  <r>
    <x v="0"/>
    <s v="-"/>
    <x v="82"/>
    <x v="5"/>
    <s v="33"/>
    <s v="390"/>
    <s v=""/>
    <s v=""/>
    <s v="5400_130"/>
    <s v="Employee Benefits Dental Insurance"/>
    <n v="0"/>
    <n v="0"/>
    <n v="0"/>
    <n v="0"/>
    <n v="168.22"/>
    <n v="-168.22"/>
    <n v="25.88"/>
    <x v="81"/>
  </r>
  <r>
    <x v="0"/>
    <s v="-"/>
    <x v="82"/>
    <x v="5"/>
    <s v="33"/>
    <s v="390"/>
    <s v=""/>
    <s v=""/>
    <s v="5400_135"/>
    <s v="Employee Benefits Life Insurance"/>
    <n v="120"/>
    <n v="0"/>
    <n v="120"/>
    <n v="0"/>
    <n v="100.5"/>
    <n v="19.5"/>
    <n v="16"/>
    <x v="81"/>
  </r>
  <r>
    <x v="0"/>
    <s v="-"/>
    <x v="82"/>
    <x v="5"/>
    <s v="33"/>
    <s v="390"/>
    <s v=""/>
    <s v=""/>
    <s v="6202"/>
    <s v="Printing/Copying/Paper Mgt"/>
    <n v="7500"/>
    <n v="0"/>
    <n v="7500"/>
    <n v="765.14"/>
    <n v="6717.85"/>
    <n v="17.010000000000002"/>
    <n v="1817.25"/>
    <x v="81"/>
  </r>
  <r>
    <x v="0"/>
    <s v="-"/>
    <x v="82"/>
    <x v="5"/>
    <s v="33"/>
    <s v="390"/>
    <s v=""/>
    <s v=""/>
    <s v="6203"/>
    <s v="Dues/Subscriptions"/>
    <n v="0"/>
    <n v="0"/>
    <n v="0"/>
    <n v="0"/>
    <n v="0"/>
    <n v="0"/>
    <n v="0"/>
    <x v="81"/>
  </r>
  <r>
    <x v="0"/>
    <s v="-"/>
    <x v="82"/>
    <x v="5"/>
    <s v="33"/>
    <s v="390"/>
    <s v=""/>
    <s v=""/>
    <s v="6350"/>
    <s v="Legal Notice &amp; Advertising"/>
    <n v="5200"/>
    <n v="2500"/>
    <n v="7700"/>
    <n v="1950"/>
    <n v="4587.3999999999996"/>
    <n v="1162.5999999999999"/>
    <n v="235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728"/>
    <n v="115212"/>
    <n v="34135.5"/>
    <n v="64441.35"/>
    <n v="16635.150000000001"/>
    <n v="14670.83"/>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0"/>
    <n v="9450"/>
    <n v="0"/>
    <n v="5766"/>
    <n v="3684"/>
    <n v="516"/>
    <x v="81"/>
  </r>
  <r>
    <x v="0"/>
    <s v="-"/>
    <x v="82"/>
    <x v="5"/>
    <s v="33"/>
    <s v="390"/>
    <s v=""/>
    <s v=""/>
    <s v="6800_140"/>
    <s v="Fees for Services  Hospitality Expense"/>
    <n v="1000"/>
    <n v="450"/>
    <n v="1450"/>
    <n v="43.05"/>
    <n v="1036.29"/>
    <n v="370.66"/>
    <n v="513.44000000000005"/>
    <x v="81"/>
  </r>
  <r>
    <x v="0"/>
    <s v="-"/>
    <x v="82"/>
    <x v="5"/>
    <s v="33"/>
    <s v="390"/>
    <s v=""/>
    <s v=""/>
    <s v="7225_100"/>
    <s v="Provisioning Internet "/>
    <n v="5300"/>
    <n v="0"/>
    <n v="5300"/>
    <n v="886.39"/>
    <n v="3005.46"/>
    <n v="1408.15"/>
    <n v="687.33"/>
    <x v="81"/>
  </r>
  <r>
    <x v="0"/>
    <s v="-"/>
    <x v="83"/>
    <x v="5"/>
    <s v="33"/>
    <s v="391"/>
    <s v=""/>
    <s v=""/>
    <s v="5000_100"/>
    <s v="Salaries and Wages Regular, Full Time"/>
    <n v="116446"/>
    <n v="0"/>
    <n v="116446"/>
    <n v="0"/>
    <n v="55322.11"/>
    <n v="61123.89"/>
    <n v="8853.1"/>
    <x v="82"/>
  </r>
  <r>
    <x v="0"/>
    <s v="-"/>
    <x v="83"/>
    <x v="5"/>
    <s v="33"/>
    <s v="391"/>
    <s v=""/>
    <s v=""/>
    <s v="5000_115"/>
    <s v="Salaries and Wages Seasonal/Temporary"/>
    <n v="30549"/>
    <n v="-7700"/>
    <n v="22849"/>
    <n v="0"/>
    <n v="11954"/>
    <n v="10895"/>
    <n v="1008"/>
    <x v="82"/>
  </r>
  <r>
    <x v="0"/>
    <s v="-"/>
    <x v="83"/>
    <x v="5"/>
    <s v="33"/>
    <s v="391"/>
    <s v=""/>
    <s v=""/>
    <s v="5100"/>
    <s v="Overtime"/>
    <n v="5000"/>
    <n v="4400"/>
    <n v="9400"/>
    <n v="0"/>
    <n v="6403.85"/>
    <n v="2996.15"/>
    <n v="1345.41"/>
    <x v="82"/>
  </r>
  <r>
    <x v="0"/>
    <s v="-"/>
    <x v="83"/>
    <x v="5"/>
    <s v="33"/>
    <s v="391"/>
    <s v=""/>
    <s v=""/>
    <s v="5200_115"/>
    <s v="Other Personal Services Other Compensation"/>
    <n v="1900"/>
    <n v="0"/>
    <n v="1900"/>
    <n v="0"/>
    <n v="350"/>
    <n v="1550"/>
    <n v="0"/>
    <x v="82"/>
  </r>
  <r>
    <x v="0"/>
    <s v="-"/>
    <x v="83"/>
    <x v="5"/>
    <s v="33"/>
    <s v="391"/>
    <s v=""/>
    <s v=""/>
    <s v="5200_125"/>
    <s v="Other Personal Services Taxable Reimbursements"/>
    <n v="3000"/>
    <n v="-1000"/>
    <n v="2000"/>
    <n v="0"/>
    <n v="0"/>
    <n v="2000"/>
    <n v="0"/>
    <x v="82"/>
  </r>
  <r>
    <x v="0"/>
    <s v="-"/>
    <x v="83"/>
    <x v="5"/>
    <s v="33"/>
    <s v="391"/>
    <s v=""/>
    <s v=""/>
    <s v="5200_130"/>
    <s v="Other Personal Services Allowance Taxable"/>
    <n v="800"/>
    <n v="0"/>
    <n v="800"/>
    <n v="0"/>
    <n v="480.75"/>
    <n v="319.25"/>
    <n v="76.92"/>
    <x v="82"/>
  </r>
  <r>
    <x v="0"/>
    <s v="-"/>
    <x v="83"/>
    <x v="5"/>
    <s v="33"/>
    <s v="391"/>
    <s v=""/>
    <s v=""/>
    <s v="5400_100"/>
    <s v="Employee Benefits FICA"/>
    <n v="11257"/>
    <n v="0"/>
    <n v="11257"/>
    <n v="0"/>
    <n v="5606.38"/>
    <n v="5650.62"/>
    <n v="846.46"/>
    <x v="82"/>
  </r>
  <r>
    <x v="0"/>
    <s v="-"/>
    <x v="83"/>
    <x v="5"/>
    <s v="33"/>
    <s v="391"/>
    <s v=""/>
    <s v=""/>
    <s v="5400_115"/>
    <s v="Employee Benefits Retirement B"/>
    <n v="18812"/>
    <n v="0"/>
    <n v="18812"/>
    <n v="0"/>
    <n v="6219.37"/>
    <n v="12592.63"/>
    <n v="1311.14"/>
    <x v="82"/>
  </r>
  <r>
    <x v="0"/>
    <s v="-"/>
    <x v="83"/>
    <x v="5"/>
    <s v="33"/>
    <s v="391"/>
    <s v=""/>
    <s v=""/>
    <s v="5400_125"/>
    <s v="Employee Benefits Health Insurance"/>
    <n v="23398"/>
    <n v="0"/>
    <n v="23398"/>
    <n v="0"/>
    <n v="0"/>
    <n v="23398"/>
    <n v="0"/>
    <x v="82"/>
  </r>
  <r>
    <x v="0"/>
    <s v="-"/>
    <x v="83"/>
    <x v="5"/>
    <s v="33"/>
    <s v="391"/>
    <s v=""/>
    <s v=""/>
    <s v="5400_130"/>
    <s v="Employee Benefits Dental Insurance"/>
    <n v="0"/>
    <n v="0"/>
    <n v="0"/>
    <n v="0"/>
    <n v="504.66"/>
    <n v="-504.66"/>
    <n v="77.64"/>
    <x v="82"/>
  </r>
  <r>
    <x v="0"/>
    <s v="-"/>
    <x v="83"/>
    <x v="5"/>
    <s v="33"/>
    <s v="391"/>
    <s v=""/>
    <s v=""/>
    <s v="5400_135"/>
    <s v="Employee Benefits Life Insurance"/>
    <n v="1469"/>
    <n v="0"/>
    <n v="1469"/>
    <n v="0"/>
    <n v="301.5"/>
    <n v="1167.5"/>
    <n v="48"/>
    <x v="82"/>
  </r>
  <r>
    <x v="0"/>
    <s v="-"/>
    <x v="83"/>
    <x v="5"/>
    <s v="33"/>
    <s v="391"/>
    <s v=""/>
    <s v=""/>
    <s v="6206"/>
    <s v="Custodian Supplies"/>
    <n v="12000"/>
    <n v="-1000"/>
    <n v="11000"/>
    <n v="2541.39"/>
    <n v="2344.88"/>
    <n v="6113.73"/>
    <n v="-842.69"/>
    <x v="82"/>
  </r>
  <r>
    <x v="0"/>
    <s v="-"/>
    <x v="83"/>
    <x v="5"/>
    <s v="33"/>
    <s v="391"/>
    <s v=""/>
    <s v=""/>
    <s v="6208"/>
    <s v="Special Supplies"/>
    <n v="4000"/>
    <n v="0"/>
    <n v="4000"/>
    <n v="815.06"/>
    <n v="1032.68"/>
    <n v="2152.2600000000002"/>
    <n v="0"/>
    <x v="82"/>
  </r>
  <r>
    <x v="0"/>
    <s v="-"/>
    <x v="83"/>
    <x v="5"/>
    <s v="33"/>
    <s v="391"/>
    <s v=""/>
    <s v=""/>
    <s v="6212"/>
    <s v="Fuel"/>
    <n v="1000"/>
    <n v="0"/>
    <n v="1000"/>
    <n v="392.29"/>
    <n v="107.71"/>
    <n v="500"/>
    <n v="35.21"/>
    <x v="82"/>
  </r>
  <r>
    <x v="0"/>
    <s v="-"/>
    <x v="83"/>
    <x v="5"/>
    <s v="33"/>
    <s v="391"/>
    <s v=""/>
    <s v=""/>
    <s v="6214"/>
    <s v="Clothing And Uniforms"/>
    <n v="1500"/>
    <n v="0"/>
    <n v="1500"/>
    <n v="-476"/>
    <n v="997.99"/>
    <n v="978.01"/>
    <n v="476"/>
    <x v="82"/>
  </r>
  <r>
    <x v="0"/>
    <s v="-"/>
    <x v="83"/>
    <x v="5"/>
    <s v="33"/>
    <s v="391"/>
    <s v=""/>
    <s v=""/>
    <s v="6300_105"/>
    <s v="Repair &amp; Maintenance Vehicle Maint Supplies"/>
    <n v="4500"/>
    <n v="3200"/>
    <n v="7700"/>
    <n v="1100"/>
    <n v="6329.72"/>
    <n v="270.27999999999997"/>
    <n v="1156.22"/>
    <x v="82"/>
  </r>
  <r>
    <x v="0"/>
    <s v="-"/>
    <x v="83"/>
    <x v="5"/>
    <s v="33"/>
    <s v="391"/>
    <s v=""/>
    <s v=""/>
    <s v="6300_140"/>
    <s v="Repair &amp; Maintenance Salt"/>
    <n v="8000"/>
    <n v="0"/>
    <n v="8000"/>
    <n v="6370.93"/>
    <n v="1129.07"/>
    <n v="500"/>
    <n v="1129.07"/>
    <x v="82"/>
  </r>
  <r>
    <x v="0"/>
    <s v="-"/>
    <x v="83"/>
    <x v="5"/>
    <s v="33"/>
    <s v="391"/>
    <s v=""/>
    <s v=""/>
    <s v="6300_182"/>
    <s v="Repair &amp; Maintenance Drainage and Catch Basins"/>
    <n v="0"/>
    <n v="2600"/>
    <n v="2600"/>
    <n v="0"/>
    <n v="2600"/>
    <n v="0"/>
    <n v="0"/>
    <x v="82"/>
  </r>
  <r>
    <x v="0"/>
    <s v="-"/>
    <x v="83"/>
    <x v="5"/>
    <s v="33"/>
    <s v="391"/>
    <s v=""/>
    <s v=""/>
    <s v="6400_100"/>
    <s v="Utilities Electricity"/>
    <n v="15000"/>
    <n v="0"/>
    <n v="15000"/>
    <n v="0"/>
    <n v="1658.57"/>
    <n v="13341.43"/>
    <n v="197.67"/>
    <x v="82"/>
  </r>
  <r>
    <x v="0"/>
    <s v="-"/>
    <x v="83"/>
    <x v="5"/>
    <s v="33"/>
    <s v="391"/>
    <s v=""/>
    <s v=""/>
    <s v="6400_115"/>
    <s v="Utilities Water/Wastewater"/>
    <n v="1000"/>
    <n v="0"/>
    <n v="1000"/>
    <n v="0"/>
    <n v="684.09"/>
    <n v="315.91000000000003"/>
    <n v="78.86"/>
    <x v="82"/>
  </r>
  <r>
    <x v="0"/>
    <s v="-"/>
    <x v="83"/>
    <x v="5"/>
    <s v="33"/>
    <s v="391"/>
    <s v=""/>
    <s v=""/>
    <s v="6400_120"/>
    <s v="Utilities Rubbish Removal"/>
    <n v="1300"/>
    <n v="1000"/>
    <n v="2300"/>
    <n v="31"/>
    <n v="1383"/>
    <n v="886"/>
    <n v="214"/>
    <x v="82"/>
  </r>
  <r>
    <x v="0"/>
    <s v="-"/>
    <x v="83"/>
    <x v="5"/>
    <s v="33"/>
    <s v="391"/>
    <s v=""/>
    <s v=""/>
    <s v="6400_125"/>
    <s v="Utilities Telecommunications"/>
    <n v="0"/>
    <n v="0"/>
    <n v="0"/>
    <n v="0"/>
    <n v="82.56"/>
    <n v="-82.56"/>
    <n v="0"/>
    <x v="82"/>
  </r>
  <r>
    <x v="0"/>
    <s v="-"/>
    <x v="83"/>
    <x v="5"/>
    <s v="33"/>
    <s v="391"/>
    <s v=""/>
    <s v=""/>
    <s v="6500_103"/>
    <s v="Professional and Consultant Services Security Contracts"/>
    <n v="13650"/>
    <n v="-1900"/>
    <n v="11750"/>
    <n v="1000"/>
    <n v="9947.6"/>
    <n v="802.4"/>
    <n v="1431"/>
    <x v="82"/>
  </r>
  <r>
    <x v="0"/>
    <s v="-"/>
    <x v="83"/>
    <x v="5"/>
    <s v="33"/>
    <s v="391"/>
    <s v=""/>
    <s v=""/>
    <s v="6500_118"/>
    <s v="Professional and Consultant Services Contractual Services"/>
    <n v="3500"/>
    <n v="4100"/>
    <n v="7600"/>
    <n v="200"/>
    <n v="5225.91"/>
    <n v="2174.09"/>
    <n v="-540"/>
    <x v="82"/>
  </r>
  <r>
    <x v="0"/>
    <s v="-"/>
    <x v="83"/>
    <x v="5"/>
    <s v="33"/>
    <s v="391"/>
    <s v=""/>
    <s v=""/>
    <s v="6500_121"/>
    <s v="Professional and Consultant Services Contractual Snow Removal"/>
    <n v="48000"/>
    <n v="-3000"/>
    <n v="45000"/>
    <n v="10000"/>
    <n v="35000"/>
    <n v="0"/>
    <n v="1000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0"/>
    <n v="6754.24"/>
    <n v="928.76"/>
    <n v="2444.15"/>
    <x v="82"/>
  </r>
  <r>
    <x v="0"/>
    <s v="-"/>
    <x v="84"/>
    <x v="6"/>
    <s v="04"/>
    <s v="005"/>
    <s v=""/>
    <s v=""/>
    <s v="6500_118"/>
    <s v="Professional and Consultant Services Contractual Services"/>
    <n v="350000"/>
    <n v="0"/>
    <n v="350000"/>
    <n v="0"/>
    <n v="0"/>
    <n v="350000"/>
    <n v="0"/>
    <x v="83"/>
  </r>
  <r>
    <x v="0"/>
    <s v="-"/>
    <x v="84"/>
    <x v="6"/>
    <s v="04"/>
    <s v="005"/>
    <s v=""/>
    <s v=""/>
    <s v="6800_185"/>
    <s v="Fees for Services  TIF"/>
    <n v="20000"/>
    <n v="0"/>
    <n v="20000"/>
    <n v="0"/>
    <n v="44185.05"/>
    <n v="-24185.05"/>
    <n v="345.5"/>
    <x v="83"/>
  </r>
  <r>
    <x v="0"/>
    <s v="-"/>
    <x v="84"/>
    <x v="6"/>
    <s v="04"/>
    <s v="005"/>
    <s v=""/>
    <s v=""/>
    <s v="7200_115"/>
    <s v="Rent/Lease Equipment"/>
    <n v="80000"/>
    <n v="0"/>
    <n v="80000"/>
    <n v="0"/>
    <n v="41723.440000000002"/>
    <n v="38276.559999999998"/>
    <n v="0"/>
    <x v="83"/>
  </r>
  <r>
    <x v="0"/>
    <s v="-"/>
    <x v="84"/>
    <x v="6"/>
    <s v="04"/>
    <s v="005"/>
    <s v=""/>
    <s v=""/>
    <s v="7303"/>
    <s v="Regulatory and Bank Fees"/>
    <n v="5000"/>
    <n v="0"/>
    <n v="5000"/>
    <n v="148.94999999999999"/>
    <n v="3000"/>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331846"/>
    <n v="768154"/>
    <n v="331846"/>
    <x v="83"/>
  </r>
  <r>
    <x v="0"/>
    <s v="-"/>
    <x v="84"/>
    <x v="6"/>
    <s v="04"/>
    <s v="005"/>
    <s v=""/>
    <s v=""/>
    <s v="7450_230"/>
    <s v="Debt Service Interest Sec 108 Loan "/>
    <n v="50103"/>
    <n v="0"/>
    <n v="50103"/>
    <n v="0"/>
    <n v="22073.96"/>
    <n v="28029.040000000001"/>
    <n v="0"/>
    <x v="83"/>
  </r>
  <r>
    <x v="0"/>
    <s v="-"/>
    <x v="84"/>
    <x v="6"/>
    <s v="04"/>
    <s v="005"/>
    <s v=""/>
    <s v=""/>
    <s v="7450_235"/>
    <s v="Debt Service Interest COPS"/>
    <n v="472639"/>
    <n v="0"/>
    <n v="472639"/>
    <n v="0"/>
    <n v="179898.27"/>
    <n v="292740.73"/>
    <n v="55101.39"/>
    <x v="83"/>
  </r>
  <r>
    <x v="0"/>
    <s v="-"/>
    <x v="84"/>
    <x v="6"/>
    <s v="04"/>
    <s v="005"/>
    <s v=""/>
    <s v=""/>
    <s v="8015"/>
    <s v="Indirect Fees"/>
    <n v="86755"/>
    <n v="0"/>
    <n v="86755"/>
    <n v="0"/>
    <n v="0"/>
    <n v="86755"/>
    <n v="0"/>
    <x v="83"/>
  </r>
  <r>
    <x v="0"/>
    <s v="-"/>
    <x v="85"/>
    <x v="6"/>
    <s v="04"/>
    <s v="006"/>
    <s v=""/>
    <s v=""/>
    <s v="6500_118"/>
    <s v="Professional and Consultant Services Contractual Services"/>
    <n v="0"/>
    <n v="0"/>
    <n v="0"/>
    <n v="0"/>
    <n v="0"/>
    <n v="0"/>
    <n v="0"/>
    <x v="84"/>
  </r>
  <r>
    <x v="0"/>
    <s v="-"/>
    <x v="86"/>
    <x v="7"/>
    <s v="19"/>
    <s v="000"/>
    <s v=""/>
    <s v=""/>
    <s v="6010"/>
    <s v="Computer Equipment"/>
    <n v="1200"/>
    <n v="0"/>
    <n v="1200"/>
    <n v="600"/>
    <n v="114"/>
    <n v="486"/>
    <n v="0"/>
    <x v="24"/>
  </r>
  <r>
    <x v="0"/>
    <s v="-"/>
    <x v="86"/>
    <x v="7"/>
    <s v="19"/>
    <s v="000"/>
    <s v=""/>
    <s v=""/>
    <s v="6017"/>
    <s v="Computer Licensing and Maint."/>
    <n v="4320"/>
    <n v="0"/>
    <n v="4320"/>
    <n v="280"/>
    <n v="0"/>
    <n v="4040"/>
    <n v="0"/>
    <x v="24"/>
  </r>
  <r>
    <x v="0"/>
    <s v="-"/>
    <x v="86"/>
    <x v="7"/>
    <s v="19"/>
    <s v="000"/>
    <s v=""/>
    <s v=""/>
    <s v="6211"/>
    <s v="Specialized Equipment"/>
    <n v="12000"/>
    <n v="0"/>
    <n v="12000"/>
    <n v="16.5"/>
    <n v="1367.95"/>
    <n v="10615.55"/>
    <n v="278.45"/>
    <x v="24"/>
  </r>
  <r>
    <x v="0"/>
    <s v="-"/>
    <x v="86"/>
    <x v="7"/>
    <s v="19"/>
    <s v="000"/>
    <s v=""/>
    <s v=""/>
    <s v="6212"/>
    <s v="Fuel"/>
    <n v="8665"/>
    <n v="0"/>
    <n v="8665"/>
    <n v="0"/>
    <n v="3001.82"/>
    <n v="5663.18"/>
    <n v="392.57"/>
    <x v="24"/>
  </r>
  <r>
    <x v="0"/>
    <s v="-"/>
    <x v="86"/>
    <x v="7"/>
    <s v="19"/>
    <s v="000"/>
    <s v=""/>
    <s v=""/>
    <s v="6300_165"/>
    <s v="Repair &amp; Maintenance Other Small Charges Not Capital"/>
    <n v="2000"/>
    <n v="0"/>
    <n v="2000"/>
    <n v="89.33"/>
    <n v="124.47"/>
    <n v="1786.2"/>
    <n v="77.8"/>
    <x v="24"/>
  </r>
  <r>
    <x v="0"/>
    <s v="-"/>
    <x v="86"/>
    <x v="7"/>
    <s v="19"/>
    <s v="000"/>
    <s v=""/>
    <s v=""/>
    <s v="6300_182"/>
    <s v="Repair &amp; Maintenance Drainage and Catch Basins"/>
    <n v="5000"/>
    <n v="0"/>
    <n v="5000"/>
    <n v="0"/>
    <n v="0"/>
    <n v="5000"/>
    <n v="0"/>
    <x v="24"/>
  </r>
  <r>
    <x v="0"/>
    <s v="-"/>
    <x v="86"/>
    <x v="7"/>
    <s v="19"/>
    <s v="000"/>
    <s v=""/>
    <s v=""/>
    <s v="6400_120"/>
    <s v="Utilities Rubbish Removal"/>
    <n v="50000"/>
    <n v="0"/>
    <n v="50000"/>
    <n v="9818"/>
    <n v="14432"/>
    <n v="25750"/>
    <n v="0"/>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8200"/>
    <n v="129300"/>
    <n v="20046.2"/>
    <n v="34971.629999999997"/>
    <n v="74282.17"/>
    <n v="10846.92"/>
    <x v="24"/>
  </r>
  <r>
    <x v="0"/>
    <s v="-"/>
    <x v="86"/>
    <x v="7"/>
    <s v="19"/>
    <s v="000"/>
    <s v=""/>
    <s v=""/>
    <s v="6500_142"/>
    <s v="Professional and Consultant Services Marketing and Promotion"/>
    <n v="13200"/>
    <n v="0"/>
    <n v="13200"/>
    <n v="1044"/>
    <n v="7808"/>
    <n v="4348"/>
    <n v="0"/>
    <x v="24"/>
  </r>
  <r>
    <x v="0"/>
    <s v="-"/>
    <x v="86"/>
    <x v="7"/>
    <s v="19"/>
    <s v="000"/>
    <s v=""/>
    <s v=""/>
    <s v="6700_100"/>
    <s v="Travel &amp; Training Education"/>
    <n v="2500"/>
    <n v="1200"/>
    <n v="3700"/>
    <n v="43.3"/>
    <n v="2373.9499999999998"/>
    <n v="1282.75"/>
    <n v="235"/>
    <x v="24"/>
  </r>
  <r>
    <x v="0"/>
    <s v="-"/>
    <x v="86"/>
    <x v="7"/>
    <s v="19"/>
    <s v="000"/>
    <s v=""/>
    <s v=""/>
    <s v="6800_125"/>
    <s v="Fees for Services  Fees &amp; Permits"/>
    <n v="6356"/>
    <n v="0"/>
    <n v="6356"/>
    <n v="4500"/>
    <n v="0"/>
    <n v="1856"/>
    <n v="0"/>
    <x v="24"/>
  </r>
  <r>
    <x v="0"/>
    <s v="-"/>
    <x v="86"/>
    <x v="7"/>
    <s v="19"/>
    <s v="000"/>
    <s v=""/>
    <s v=""/>
    <s v="6800_170"/>
    <s v="Fees for Services  Engineering Services"/>
    <n v="165000"/>
    <n v="0"/>
    <n v="165000"/>
    <n v="0"/>
    <n v="65157.18"/>
    <n v="99842.82"/>
    <n v="0"/>
    <x v="24"/>
  </r>
  <r>
    <x v="0"/>
    <s v="-"/>
    <x v="86"/>
    <x v="7"/>
    <s v="19"/>
    <s v="000"/>
    <s v=""/>
    <s v=""/>
    <s v="6800_172"/>
    <s v="Fees for Services  Street Division Services"/>
    <n v="230000"/>
    <n v="0"/>
    <n v="230000"/>
    <n v="0"/>
    <n v="0"/>
    <n v="230000"/>
    <n v="0"/>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9542.39"/>
    <x v="24"/>
  </r>
  <r>
    <x v="0"/>
    <s v="-"/>
    <x v="86"/>
    <x v="7"/>
    <s v="19"/>
    <s v="000"/>
    <s v=""/>
    <s v=""/>
    <s v="7400_120"/>
    <s v="Debt Service Principal State Revolving Loan"/>
    <n v="20000"/>
    <n v="20486"/>
    <n v="40486"/>
    <n v="0"/>
    <n v="27245.75"/>
    <n v="13240.25"/>
    <n v="0"/>
    <x v="24"/>
  </r>
  <r>
    <x v="0"/>
    <s v="-"/>
    <x v="86"/>
    <x v="7"/>
    <s v="19"/>
    <s v="000"/>
    <s v=""/>
    <s v=""/>
    <s v="7475_125"/>
    <s v="Debt Paying Agent Fees Loan Admin "/>
    <n v="0"/>
    <n v="0"/>
    <n v="0"/>
    <n v="0"/>
    <n v="13240"/>
    <n v="-13240"/>
    <n v="0"/>
    <x v="24"/>
  </r>
  <r>
    <x v="0"/>
    <s v="-"/>
    <x v="86"/>
    <x v="7"/>
    <s v="19"/>
    <s v="000"/>
    <s v=""/>
    <s v=""/>
    <s v="8000"/>
    <s v="Billing Services"/>
    <n v="33000"/>
    <n v="0"/>
    <n v="33000"/>
    <n v="0"/>
    <n v="13750"/>
    <n v="19250"/>
    <n v="0"/>
    <x v="24"/>
  </r>
  <r>
    <x v="0"/>
    <s v="-"/>
    <x v="86"/>
    <x v="7"/>
    <s v="19"/>
    <s v="000"/>
    <s v=""/>
    <s v=""/>
    <s v="8005"/>
    <s v="Vehicle/Equipment Repairs"/>
    <n v="5650"/>
    <n v="7000"/>
    <n v="12650"/>
    <n v="0"/>
    <n v="10157.15"/>
    <n v="2492.85"/>
    <n v="375.05"/>
    <x v="24"/>
  </r>
  <r>
    <x v="0"/>
    <s v="-"/>
    <x v="86"/>
    <x v="7"/>
    <s v="19"/>
    <s v="000"/>
    <s v=""/>
    <s v=""/>
    <s v="8070"/>
    <s v="Dpw Adm Cost Allocation"/>
    <n v="30219"/>
    <n v="0"/>
    <n v="30219"/>
    <n v="0"/>
    <n v="15109.5"/>
    <n v="15109.5"/>
    <n v="2518.25"/>
    <x v="24"/>
  </r>
  <r>
    <x v="0"/>
    <s v="-"/>
    <x v="86"/>
    <x v="7"/>
    <s v="19"/>
    <s v="000"/>
    <s v=""/>
    <s v=""/>
    <s v="9500_110"/>
    <s v="Capital Outlay Capital Expenditures"/>
    <n v="280000"/>
    <n v="-20486"/>
    <n v="259514"/>
    <n v="17983.32"/>
    <n v="82142.81"/>
    <n v="159387.87"/>
    <n v="0"/>
    <x v="24"/>
  </r>
  <r>
    <x v="0"/>
    <s v="-"/>
    <x v="87"/>
    <x v="8"/>
    <s v="19"/>
    <s v="200"/>
    <s v="450"/>
    <s v=""/>
    <s v="5000_100"/>
    <s v="Salaries and Wages Regular, Full Time"/>
    <n v="248673"/>
    <n v="0"/>
    <n v="248673"/>
    <n v="0"/>
    <n v="122025.75"/>
    <n v="126647.25"/>
    <n v="22285.46"/>
    <x v="85"/>
  </r>
  <r>
    <x v="0"/>
    <s v="-"/>
    <x v="87"/>
    <x v="8"/>
    <s v="19"/>
    <s v="200"/>
    <s v="450"/>
    <s v=""/>
    <s v="5000_110"/>
    <s v="Salaries and Wages Regular Part Time"/>
    <n v="65000"/>
    <n v="0"/>
    <n v="65000"/>
    <n v="0"/>
    <n v="0"/>
    <n v="65000"/>
    <n v="0"/>
    <x v="85"/>
  </r>
  <r>
    <x v="0"/>
    <s v="-"/>
    <x v="87"/>
    <x v="8"/>
    <s v="19"/>
    <s v="200"/>
    <s v="450"/>
    <s v=""/>
    <s v="5000_115"/>
    <s v="Salaries and Wages Seasonal/Temporary"/>
    <n v="0"/>
    <n v="0"/>
    <n v="0"/>
    <n v="0"/>
    <n v="30297.75"/>
    <n v="-30297.75"/>
    <n v="1645"/>
    <x v="85"/>
  </r>
  <r>
    <x v="0"/>
    <s v="-"/>
    <x v="87"/>
    <x v="8"/>
    <s v="19"/>
    <s v="200"/>
    <s v="450"/>
    <s v=""/>
    <s v="5100"/>
    <s v="Overtime"/>
    <n v="22000"/>
    <n v="0"/>
    <n v="22000"/>
    <n v="0"/>
    <n v="10803.7"/>
    <n v="11196.3"/>
    <n v="2810.68"/>
    <x v="85"/>
  </r>
  <r>
    <x v="0"/>
    <s v="-"/>
    <x v="87"/>
    <x v="8"/>
    <s v="19"/>
    <s v="200"/>
    <s v="450"/>
    <s v=""/>
    <s v="5200_105"/>
    <s v="Other Personal Services Special Duty"/>
    <n v="1500"/>
    <n v="0"/>
    <n v="1500"/>
    <n v="0"/>
    <n v="0"/>
    <n v="1500"/>
    <n v="0"/>
    <x v="85"/>
  </r>
  <r>
    <x v="0"/>
    <s v="-"/>
    <x v="87"/>
    <x v="8"/>
    <s v="19"/>
    <s v="200"/>
    <s v="450"/>
    <s v=""/>
    <s v="5200_110"/>
    <s v="Other Personal Services On-Call"/>
    <n v="6000"/>
    <n v="0"/>
    <n v="6000"/>
    <n v="0"/>
    <n v="960"/>
    <n v="5040"/>
    <n v="930"/>
    <x v="85"/>
  </r>
  <r>
    <x v="0"/>
    <s v="-"/>
    <x v="87"/>
    <x v="8"/>
    <s v="19"/>
    <s v="200"/>
    <s v="450"/>
    <s v=""/>
    <s v="5200_115"/>
    <s v="Other Personal Services Other Compensation"/>
    <n v="10383"/>
    <n v="0"/>
    <n v="10383"/>
    <n v="0"/>
    <n v="1839.2"/>
    <n v="8543.7999999999993"/>
    <n v="207.2"/>
    <x v="85"/>
  </r>
  <r>
    <x v="0"/>
    <s v="-"/>
    <x v="87"/>
    <x v="8"/>
    <s v="19"/>
    <s v="200"/>
    <s v="450"/>
    <s v=""/>
    <s v="5200_120"/>
    <s v="Other Personal Services Shift Differential"/>
    <n v="500"/>
    <n v="0"/>
    <n v="500"/>
    <n v="0"/>
    <n v="0"/>
    <n v="500"/>
    <n v="0"/>
    <x v="85"/>
  </r>
  <r>
    <x v="0"/>
    <s v="-"/>
    <x v="87"/>
    <x v="8"/>
    <s v="19"/>
    <s v="200"/>
    <s v="450"/>
    <s v=""/>
    <s v="5200_125"/>
    <s v="Other Personal Services Taxable Reimbursements"/>
    <n v="0"/>
    <n v="0"/>
    <n v="0"/>
    <n v="0"/>
    <n v="0"/>
    <n v="0"/>
    <n v="0"/>
    <x v="85"/>
  </r>
  <r>
    <x v="0"/>
    <s v="-"/>
    <x v="87"/>
    <x v="8"/>
    <s v="19"/>
    <s v="200"/>
    <s v="450"/>
    <s v=""/>
    <s v="5200_130"/>
    <s v="Other Personal Services Allowance Taxable"/>
    <n v="0"/>
    <n v="0"/>
    <n v="0"/>
    <n v="0"/>
    <n v="1731.5"/>
    <n v="-1731.5"/>
    <n v="13.84"/>
    <x v="85"/>
  </r>
  <r>
    <x v="0"/>
    <s v="-"/>
    <x v="87"/>
    <x v="8"/>
    <s v="19"/>
    <s v="200"/>
    <s v="450"/>
    <s v=""/>
    <s v="5400_100"/>
    <s v="Employee Benefits FICA"/>
    <n v="27045"/>
    <n v="0"/>
    <n v="27045"/>
    <n v="0"/>
    <n v="12807.51"/>
    <n v="14237.49"/>
    <n v="2141.41"/>
    <x v="85"/>
  </r>
  <r>
    <x v="0"/>
    <s v="-"/>
    <x v="87"/>
    <x v="8"/>
    <s v="19"/>
    <s v="200"/>
    <s v="450"/>
    <s v=""/>
    <s v="5400_105"/>
    <s v="Employee Benefits Unemployment Insurance"/>
    <n v="0"/>
    <n v="0"/>
    <n v="0"/>
    <n v="0"/>
    <n v="0"/>
    <n v="0"/>
    <n v="0"/>
    <x v="85"/>
  </r>
  <r>
    <x v="0"/>
    <s v="-"/>
    <x v="87"/>
    <x v="8"/>
    <s v="19"/>
    <s v="200"/>
    <s v="450"/>
    <s v=""/>
    <s v="5400_115"/>
    <s v="Employee Benefits Retirement B"/>
    <n v="32325"/>
    <n v="0"/>
    <n v="32325"/>
    <n v="0"/>
    <n v="13949.35"/>
    <n v="18375.650000000001"/>
    <n v="3300.44"/>
    <x v="85"/>
  </r>
  <r>
    <x v="0"/>
    <s v="-"/>
    <x v="87"/>
    <x v="8"/>
    <s v="19"/>
    <s v="200"/>
    <s v="450"/>
    <s v=""/>
    <s v="5400_120"/>
    <s v="Employee Benefits Workers Compensation"/>
    <n v="7650"/>
    <n v="0"/>
    <n v="7650"/>
    <n v="0"/>
    <n v="5463.12"/>
    <n v="2186.88"/>
    <n v="910.52"/>
    <x v="85"/>
  </r>
  <r>
    <x v="0"/>
    <s v="-"/>
    <x v="87"/>
    <x v="8"/>
    <s v="19"/>
    <s v="200"/>
    <s v="450"/>
    <s v=""/>
    <s v="5400_125"/>
    <s v="Employee Benefits Health Insurance"/>
    <n v="62875"/>
    <n v="0"/>
    <n v="62875"/>
    <n v="0"/>
    <n v="0.91"/>
    <n v="62874.09"/>
    <n v="0"/>
    <x v="85"/>
  </r>
  <r>
    <x v="0"/>
    <s v="-"/>
    <x v="87"/>
    <x v="8"/>
    <s v="19"/>
    <s v="200"/>
    <s v="450"/>
    <s v=""/>
    <s v="5400_130"/>
    <s v="Employee Benefits Dental Insurance"/>
    <n v="3225"/>
    <n v="0"/>
    <n v="3225"/>
    <n v="0"/>
    <n v="1625.8"/>
    <n v="1599.2"/>
    <n v="246.84"/>
    <x v="85"/>
  </r>
  <r>
    <x v="0"/>
    <s v="-"/>
    <x v="87"/>
    <x v="8"/>
    <s v="19"/>
    <s v="200"/>
    <s v="450"/>
    <s v=""/>
    <s v="5400_135"/>
    <s v="Employee Benefits Life Insurance"/>
    <n v="525"/>
    <n v="0"/>
    <n v="525"/>
    <n v="0"/>
    <n v="1006.65"/>
    <n v="-481.65"/>
    <n v="181.25"/>
    <x v="85"/>
  </r>
  <r>
    <x v="0"/>
    <s v="-"/>
    <x v="87"/>
    <x v="8"/>
    <s v="19"/>
    <s v="200"/>
    <s v="450"/>
    <s v=""/>
    <s v="6000"/>
    <s v="Office Supplies"/>
    <n v="100"/>
    <n v="0"/>
    <n v="100"/>
    <n v="0"/>
    <n v="0"/>
    <n v="100"/>
    <n v="0"/>
    <x v="85"/>
  </r>
  <r>
    <x v="0"/>
    <s v="-"/>
    <x v="87"/>
    <x v="8"/>
    <s v="19"/>
    <s v="200"/>
    <s v="450"/>
    <s v=""/>
    <s v="6010"/>
    <s v="Computer Equipment"/>
    <n v="1000"/>
    <n v="0"/>
    <n v="1000"/>
    <n v="162.03"/>
    <n v="0"/>
    <n v="837.97"/>
    <n v="0"/>
    <x v="85"/>
  </r>
  <r>
    <x v="0"/>
    <s v="-"/>
    <x v="87"/>
    <x v="8"/>
    <s v="19"/>
    <s v="200"/>
    <s v="450"/>
    <s v=""/>
    <s v="6200"/>
    <s v="Medical Fees And Supplies"/>
    <n v="1000"/>
    <n v="0"/>
    <n v="1000"/>
    <n v="0"/>
    <n v="854"/>
    <n v="146"/>
    <n v="70"/>
    <x v="85"/>
  </r>
  <r>
    <x v="0"/>
    <s v="-"/>
    <x v="87"/>
    <x v="8"/>
    <s v="19"/>
    <s v="200"/>
    <s v="450"/>
    <s v=""/>
    <s v="6202"/>
    <s v="Printing/Copying/Paper Mgt"/>
    <n v="1000"/>
    <n v="0"/>
    <n v="1000"/>
    <n v="0"/>
    <n v="0"/>
    <n v="1000"/>
    <n v="0"/>
    <x v="85"/>
  </r>
  <r>
    <x v="0"/>
    <s v="-"/>
    <x v="87"/>
    <x v="8"/>
    <s v="19"/>
    <s v="200"/>
    <s v="450"/>
    <s v=""/>
    <s v="6206"/>
    <s v="Custodian Supplies"/>
    <n v="500"/>
    <n v="0"/>
    <n v="500"/>
    <n v="0"/>
    <n v="217.15"/>
    <n v="282.85000000000002"/>
    <n v="0"/>
    <x v="85"/>
  </r>
  <r>
    <x v="0"/>
    <s v="-"/>
    <x v="87"/>
    <x v="8"/>
    <s v="19"/>
    <s v="200"/>
    <s v="450"/>
    <s v=""/>
    <s v="6210"/>
    <s v="Small Tools and Equipment"/>
    <n v="4000"/>
    <n v="0"/>
    <n v="4000"/>
    <n v="0"/>
    <n v="624.61"/>
    <n v="3375.39"/>
    <n v="0"/>
    <x v="85"/>
  </r>
  <r>
    <x v="0"/>
    <s v="-"/>
    <x v="87"/>
    <x v="8"/>
    <s v="19"/>
    <s v="200"/>
    <s v="450"/>
    <s v=""/>
    <s v="6212"/>
    <s v="Fuel"/>
    <n v="17210"/>
    <n v="0"/>
    <n v="17210"/>
    <n v="0"/>
    <n v="6222.98"/>
    <n v="10987.02"/>
    <n v="932.33"/>
    <x v="85"/>
  </r>
  <r>
    <x v="0"/>
    <s v="-"/>
    <x v="87"/>
    <x v="8"/>
    <s v="19"/>
    <s v="200"/>
    <s v="450"/>
    <s v=""/>
    <s v="6214"/>
    <s v="Clothing And Uniforms"/>
    <n v="3000"/>
    <n v="0"/>
    <n v="3000"/>
    <n v="0"/>
    <n v="738.44"/>
    <n v="2261.56"/>
    <n v="0"/>
    <x v="85"/>
  </r>
  <r>
    <x v="0"/>
    <s v="-"/>
    <x v="87"/>
    <x v="8"/>
    <s v="19"/>
    <s v="200"/>
    <s v="450"/>
    <s v=""/>
    <s v="6292"/>
    <s v="Other Charges"/>
    <n v="0"/>
    <n v="0"/>
    <n v="0"/>
    <n v="0"/>
    <n v="0"/>
    <n v="0"/>
    <n v="0"/>
    <x v="85"/>
  </r>
  <r>
    <x v="0"/>
    <s v="-"/>
    <x v="87"/>
    <x v="8"/>
    <s v="19"/>
    <s v="200"/>
    <s v="450"/>
    <s v=""/>
    <s v="6300_100"/>
    <s v="Repair &amp; Maintenance Equipment  Parts"/>
    <n v="3500"/>
    <n v="0"/>
    <n v="3500"/>
    <n v="0"/>
    <n v="242.96"/>
    <n v="3257.04"/>
    <n v="0"/>
    <x v="85"/>
  </r>
  <r>
    <x v="0"/>
    <s v="-"/>
    <x v="87"/>
    <x v="8"/>
    <s v="19"/>
    <s v="200"/>
    <s v="450"/>
    <s v=""/>
    <s v="6300_110"/>
    <s v="Repair &amp; Maintenance Meter Parts"/>
    <n v="12000"/>
    <n v="0"/>
    <n v="12000"/>
    <n v="464.4"/>
    <n v="3423.97"/>
    <n v="8111.63"/>
    <n v="17.97"/>
    <x v="85"/>
  </r>
  <r>
    <x v="0"/>
    <s v="-"/>
    <x v="87"/>
    <x v="8"/>
    <s v="19"/>
    <s v="200"/>
    <s v="450"/>
    <s v=""/>
    <s v="6300_115"/>
    <s v="Repair &amp; Maintenance Signs"/>
    <n v="30000"/>
    <n v="0"/>
    <n v="30000"/>
    <n v="1374.21"/>
    <n v="15986.26"/>
    <n v="12639.53"/>
    <n v="605.1"/>
    <x v="85"/>
  </r>
  <r>
    <x v="0"/>
    <s v="-"/>
    <x v="87"/>
    <x v="8"/>
    <s v="19"/>
    <s v="200"/>
    <s v="450"/>
    <s v=""/>
    <s v="6300_140"/>
    <s v="Repair &amp; Maintenance Salt"/>
    <n v="10000"/>
    <n v="0"/>
    <n v="10000"/>
    <n v="0"/>
    <n v="2330.5"/>
    <n v="7669.5"/>
    <n v="2330.5"/>
    <x v="85"/>
  </r>
  <r>
    <x v="0"/>
    <s v="-"/>
    <x v="87"/>
    <x v="8"/>
    <s v="19"/>
    <s v="200"/>
    <s v="450"/>
    <s v=""/>
    <s v="6310"/>
    <s v="Pavement Markings"/>
    <n v="36000"/>
    <n v="8500"/>
    <n v="44500"/>
    <n v="0"/>
    <n v="24408.27"/>
    <n v="20091.73"/>
    <n v="0"/>
    <x v="85"/>
  </r>
  <r>
    <x v="0"/>
    <s v="-"/>
    <x v="87"/>
    <x v="8"/>
    <s v="19"/>
    <s v="200"/>
    <s v="450"/>
    <s v=""/>
    <s v="6320"/>
    <s v="Lot Maintenance"/>
    <n v="27000"/>
    <n v="0"/>
    <n v="27000"/>
    <n v="0"/>
    <n v="11637.5"/>
    <n v="15362.5"/>
    <n v="0"/>
    <x v="85"/>
  </r>
  <r>
    <x v="0"/>
    <s v="-"/>
    <x v="87"/>
    <x v="8"/>
    <s v="19"/>
    <s v="200"/>
    <s v="450"/>
    <s v=""/>
    <s v="6350"/>
    <s v="Legal Notice &amp; Advertising"/>
    <n v="400"/>
    <n v="0"/>
    <n v="400"/>
    <n v="0"/>
    <n v="0"/>
    <n v="400"/>
    <n v="0"/>
    <x v="85"/>
  </r>
  <r>
    <x v="0"/>
    <s v="-"/>
    <x v="87"/>
    <x v="8"/>
    <s v="19"/>
    <s v="200"/>
    <s v="450"/>
    <s v=""/>
    <s v="6400_100"/>
    <s v="Utilities Electricity"/>
    <n v="4000"/>
    <n v="0"/>
    <n v="4000"/>
    <n v="1569.37"/>
    <n v="1430.63"/>
    <n v="1000"/>
    <n v="296.98"/>
    <x v="85"/>
  </r>
  <r>
    <x v="0"/>
    <s v="-"/>
    <x v="87"/>
    <x v="8"/>
    <s v="19"/>
    <s v="200"/>
    <s v="450"/>
    <s v=""/>
    <s v="6400_117"/>
    <s v="Utilities Stormwater"/>
    <n v="2000"/>
    <n v="0"/>
    <n v="2000"/>
    <n v="0"/>
    <n v="694.92"/>
    <n v="1305.08"/>
    <n v="115.82"/>
    <x v="85"/>
  </r>
  <r>
    <x v="0"/>
    <s v="-"/>
    <x v="87"/>
    <x v="8"/>
    <s v="19"/>
    <s v="200"/>
    <s v="450"/>
    <s v=""/>
    <s v="6400_120"/>
    <s v="Utilities Rubbish Removal"/>
    <n v="1800"/>
    <n v="0"/>
    <n v="1800"/>
    <n v="0"/>
    <n v="0"/>
    <n v="1800"/>
    <n v="0"/>
    <x v="85"/>
  </r>
  <r>
    <x v="0"/>
    <s v="-"/>
    <x v="87"/>
    <x v="8"/>
    <s v="19"/>
    <s v="200"/>
    <s v="450"/>
    <s v=""/>
    <s v="6400_125"/>
    <s v="Utilities Telecommunications"/>
    <n v="2820"/>
    <n v="0"/>
    <n v="2820"/>
    <n v="300"/>
    <n v="833.73"/>
    <n v="1686.27"/>
    <n v="188.97"/>
    <x v="85"/>
  </r>
  <r>
    <x v="0"/>
    <s v="-"/>
    <x v="87"/>
    <x v="8"/>
    <s v="19"/>
    <s v="200"/>
    <s v="450"/>
    <s v=""/>
    <s v="6400_127"/>
    <s v="Utilities Cellular Communications"/>
    <n v="2500"/>
    <n v="0"/>
    <n v="2500"/>
    <n v="0"/>
    <n v="1022.79"/>
    <n v="1477.21"/>
    <n v="337.81"/>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0"/>
    <n v="9000"/>
    <n v="0"/>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0"/>
    <n v="500"/>
    <n v="0"/>
    <n v="0"/>
    <n v="500"/>
    <n v="0"/>
    <x v="85"/>
  </r>
  <r>
    <x v="0"/>
    <s v="-"/>
    <x v="87"/>
    <x v="8"/>
    <s v="19"/>
    <s v="200"/>
    <s v="450"/>
    <s v=""/>
    <s v="6800_170"/>
    <s v="Fees for Services  Engineering Services"/>
    <n v="53686"/>
    <n v="0"/>
    <n v="53686"/>
    <n v="0"/>
    <n v="12552.34"/>
    <n v="41133.660000000003"/>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5501.28"/>
    <n v="1198.72"/>
    <n v="916.88"/>
    <x v="85"/>
  </r>
  <r>
    <x v="0"/>
    <s v="-"/>
    <x v="87"/>
    <x v="8"/>
    <s v="19"/>
    <s v="200"/>
    <s v="450"/>
    <s v=""/>
    <s v="7230_115"/>
    <s v="Insurance Claims and Expenses"/>
    <n v="3700"/>
    <n v="0"/>
    <n v="3700"/>
    <n v="0"/>
    <n v="1290.3599999999999"/>
    <n v="2409.64"/>
    <n v="215.06"/>
    <x v="85"/>
  </r>
  <r>
    <x v="0"/>
    <s v="-"/>
    <x v="87"/>
    <x v="8"/>
    <s v="19"/>
    <s v="200"/>
    <s v="450"/>
    <s v=""/>
    <s v="7303"/>
    <s v="Regulatory and Bank Fees"/>
    <n v="18000"/>
    <n v="0"/>
    <n v="18000"/>
    <n v="0"/>
    <n v="10956.31"/>
    <n v="7043.69"/>
    <n v="1888.01"/>
    <x v="85"/>
  </r>
  <r>
    <x v="0"/>
    <s v="-"/>
    <x v="87"/>
    <x v="8"/>
    <s v="19"/>
    <s v="200"/>
    <s v="450"/>
    <s v=""/>
    <s v="7400"/>
    <s v="Debt Service Principal"/>
    <n v="20404"/>
    <n v="0"/>
    <n v="20404"/>
    <n v="0"/>
    <n v="9893.68"/>
    <n v="10510.32"/>
    <n v="5147.55"/>
    <x v="85"/>
  </r>
  <r>
    <x v="0"/>
    <s v="-"/>
    <x v="87"/>
    <x v="8"/>
    <s v="19"/>
    <s v="200"/>
    <s v="450"/>
    <s v=""/>
    <s v="7450"/>
    <s v="Debt Service Interest"/>
    <n v="5102"/>
    <n v="0"/>
    <n v="5102"/>
    <n v="0"/>
    <n v="365.85"/>
    <n v="4736.1499999999996"/>
    <n v="190.37"/>
    <x v="85"/>
  </r>
  <r>
    <x v="0"/>
    <s v="-"/>
    <x v="87"/>
    <x v="8"/>
    <s v="19"/>
    <s v="200"/>
    <s v="450"/>
    <s v=""/>
    <s v="7900_170"/>
    <s v="Interfund Transfer To General Fund - DPW  - Streets"/>
    <n v="0"/>
    <n v="0"/>
    <n v="0"/>
    <n v="0"/>
    <n v="80625"/>
    <n v="-80625"/>
    <n v="13437.5"/>
    <x v="85"/>
  </r>
  <r>
    <x v="0"/>
    <s v="-"/>
    <x v="87"/>
    <x v="8"/>
    <s v="19"/>
    <s v="200"/>
    <s v="450"/>
    <s v=""/>
    <s v="8005"/>
    <s v="Vehicle/Equipment Repairs"/>
    <n v="30000"/>
    <n v="0"/>
    <n v="30000"/>
    <n v="0"/>
    <n v="7141.75"/>
    <n v="22858.25"/>
    <n v="201.85"/>
    <x v="85"/>
  </r>
  <r>
    <x v="0"/>
    <s v="-"/>
    <x v="87"/>
    <x v="8"/>
    <s v="19"/>
    <s v="200"/>
    <s v="450"/>
    <s v=""/>
    <s v="8015"/>
    <s v="Indirect Fees"/>
    <n v="30500"/>
    <n v="0"/>
    <n v="30500"/>
    <n v="0"/>
    <n v="15957.48"/>
    <n v="14542.52"/>
    <n v="2659.58"/>
    <x v="85"/>
  </r>
  <r>
    <x v="0"/>
    <s v="-"/>
    <x v="87"/>
    <x v="8"/>
    <s v="19"/>
    <s v="200"/>
    <s v="450"/>
    <s v=""/>
    <s v="8016"/>
    <s v="Risk Management"/>
    <n v="900"/>
    <n v="0"/>
    <n v="900"/>
    <n v="0"/>
    <n v="386.88"/>
    <n v="513.12"/>
    <n v="64.48"/>
    <x v="85"/>
  </r>
  <r>
    <x v="0"/>
    <s v="-"/>
    <x v="87"/>
    <x v="8"/>
    <s v="19"/>
    <s v="200"/>
    <s v="450"/>
    <s v=""/>
    <s v="8050"/>
    <s v="Traffic To Police"/>
    <n v="0"/>
    <n v="0"/>
    <n v="0"/>
    <n v="0"/>
    <n v="100000.02"/>
    <n v="-100000.02"/>
    <n v="16666.669999999998"/>
    <x v="85"/>
  </r>
  <r>
    <x v="0"/>
    <s v="-"/>
    <x v="87"/>
    <x v="8"/>
    <s v="19"/>
    <s v="200"/>
    <s v="450"/>
    <s v=""/>
    <s v="8070"/>
    <s v="Dpw Adm Cost Allocation"/>
    <n v="28764"/>
    <n v="0"/>
    <n v="28764"/>
    <n v="0"/>
    <n v="14382.24"/>
    <n v="14381.76"/>
    <n v="2397.04"/>
    <x v="85"/>
  </r>
  <r>
    <x v="0"/>
    <s v="-"/>
    <x v="87"/>
    <x v="8"/>
    <s v="19"/>
    <s v="200"/>
    <s v="450"/>
    <s v=""/>
    <s v="8085"/>
    <s v="Payment in Lieu of Rent"/>
    <n v="29168"/>
    <n v="0"/>
    <n v="29168"/>
    <n v="0"/>
    <n v="14583.84"/>
    <n v="14584.16"/>
    <n v="2430.64"/>
    <x v="85"/>
  </r>
  <r>
    <x v="0"/>
    <s v="-"/>
    <x v="87"/>
    <x v="8"/>
    <s v="19"/>
    <s v="200"/>
    <s v="450"/>
    <s v=""/>
    <s v="9500_110"/>
    <s v="Capital Outlay Capital Expenditures"/>
    <n v="79500"/>
    <n v="-8500"/>
    <n v="71000"/>
    <n v="0"/>
    <n v="0"/>
    <n v="71000"/>
    <n v="0"/>
    <x v="85"/>
  </r>
  <r>
    <x v="0"/>
    <s v="-"/>
    <x v="88"/>
    <x v="8"/>
    <s v="19"/>
    <s v="200"/>
    <s v="451"/>
    <s v=""/>
    <s v="5000_100"/>
    <s v="Salaries and Wages Regular, Full Time"/>
    <n v="223682"/>
    <n v="0"/>
    <n v="223682"/>
    <n v="0"/>
    <n v="103659.92"/>
    <n v="120022.08"/>
    <n v="19680.189999999999"/>
    <x v="86"/>
  </r>
  <r>
    <x v="0"/>
    <s v="-"/>
    <x v="88"/>
    <x v="8"/>
    <s v="19"/>
    <s v="200"/>
    <s v="451"/>
    <s v=""/>
    <s v="5000_110"/>
    <s v="Salaries and Wages Regular Part Time"/>
    <n v="1000"/>
    <n v="0"/>
    <n v="1000"/>
    <n v="0"/>
    <n v="3372.45"/>
    <n v="-2372.4499999999998"/>
    <n v="752.48"/>
    <x v="86"/>
  </r>
  <r>
    <x v="0"/>
    <s v="-"/>
    <x v="88"/>
    <x v="8"/>
    <s v="19"/>
    <s v="200"/>
    <s v="451"/>
    <s v=""/>
    <s v="5100"/>
    <s v="Overtime"/>
    <n v="18600"/>
    <n v="0"/>
    <n v="18600"/>
    <n v="0"/>
    <n v="9226.74"/>
    <n v="9373.26"/>
    <n v="1499.85"/>
    <x v="86"/>
  </r>
  <r>
    <x v="0"/>
    <s v="-"/>
    <x v="88"/>
    <x v="8"/>
    <s v="19"/>
    <s v="200"/>
    <s v="451"/>
    <s v=""/>
    <s v="5200_110"/>
    <s v="Other Personal Services On-Call"/>
    <n v="2100"/>
    <n v="0"/>
    <n v="2100"/>
    <n v="0"/>
    <n v="895.95"/>
    <n v="1204.05"/>
    <n v="69.3"/>
    <x v="86"/>
  </r>
  <r>
    <x v="0"/>
    <s v="-"/>
    <x v="88"/>
    <x v="8"/>
    <s v="19"/>
    <s v="200"/>
    <s v="451"/>
    <s v=""/>
    <s v="5200_115"/>
    <s v="Other Personal Services Other Compensation"/>
    <n v="13000"/>
    <n v="0"/>
    <n v="13000"/>
    <n v="0"/>
    <n v="3636.79"/>
    <n v="9363.2099999999991"/>
    <n v="703.49"/>
    <x v="86"/>
  </r>
  <r>
    <x v="0"/>
    <s v="-"/>
    <x v="88"/>
    <x v="8"/>
    <s v="19"/>
    <s v="200"/>
    <s v="451"/>
    <s v=""/>
    <s v="5200_120"/>
    <s v="Other Personal Services Shift Differential"/>
    <n v="7000"/>
    <n v="0"/>
    <n v="7000"/>
    <n v="0"/>
    <n v="3511.33"/>
    <n v="3488.67"/>
    <n v="666.52"/>
    <x v="86"/>
  </r>
  <r>
    <x v="0"/>
    <s v="-"/>
    <x v="88"/>
    <x v="8"/>
    <s v="19"/>
    <s v="200"/>
    <s v="451"/>
    <s v=""/>
    <s v="5200_130"/>
    <s v="Other Personal Services Allowance Taxable"/>
    <n v="0"/>
    <n v="0"/>
    <n v="0"/>
    <n v="0"/>
    <n v="1769.19"/>
    <n v="-1769.19"/>
    <n v="13.84"/>
    <x v="86"/>
  </r>
  <r>
    <x v="0"/>
    <s v="-"/>
    <x v="88"/>
    <x v="8"/>
    <s v="19"/>
    <s v="200"/>
    <s v="451"/>
    <s v=""/>
    <s v="5400_100"/>
    <s v="Employee Benefits FICA"/>
    <n v="18750"/>
    <n v="0"/>
    <n v="18750"/>
    <n v="0"/>
    <n v="9238.99"/>
    <n v="9511.01"/>
    <n v="1711.72"/>
    <x v="86"/>
  </r>
  <r>
    <x v="0"/>
    <s v="-"/>
    <x v="88"/>
    <x v="8"/>
    <s v="19"/>
    <s v="200"/>
    <s v="451"/>
    <s v=""/>
    <s v="5400_105"/>
    <s v="Employee Benefits Unemployment Insurance"/>
    <n v="300"/>
    <n v="0"/>
    <n v="300"/>
    <n v="0"/>
    <n v="0"/>
    <n v="300"/>
    <n v="0"/>
    <x v="86"/>
  </r>
  <r>
    <x v="0"/>
    <s v="-"/>
    <x v="88"/>
    <x v="8"/>
    <s v="19"/>
    <s v="200"/>
    <s v="451"/>
    <s v=""/>
    <s v="5400_115"/>
    <s v="Employee Benefits Retirement B"/>
    <n v="26500"/>
    <n v="0"/>
    <n v="26500"/>
    <n v="0"/>
    <n v="10595.12"/>
    <n v="15904.88"/>
    <n v="2578.0300000000002"/>
    <x v="86"/>
  </r>
  <r>
    <x v="0"/>
    <s v="-"/>
    <x v="88"/>
    <x v="8"/>
    <s v="19"/>
    <s v="200"/>
    <s v="451"/>
    <s v=""/>
    <s v="5400_120"/>
    <s v="Employee Benefits Workers Compensation"/>
    <n v="7361"/>
    <n v="0"/>
    <n v="7361"/>
    <n v="0"/>
    <n v="5463.12"/>
    <n v="1897.88"/>
    <n v="910.52"/>
    <x v="86"/>
  </r>
  <r>
    <x v="0"/>
    <s v="-"/>
    <x v="88"/>
    <x v="8"/>
    <s v="19"/>
    <s v="200"/>
    <s v="451"/>
    <s v=""/>
    <s v="5400_125"/>
    <s v="Employee Benefits Health Insurance"/>
    <n v="57884"/>
    <n v="0"/>
    <n v="57884"/>
    <n v="0"/>
    <n v="2567.9899999999998"/>
    <n v="55316.01"/>
    <n v="415.88"/>
    <x v="86"/>
  </r>
  <r>
    <x v="0"/>
    <s v="-"/>
    <x v="88"/>
    <x v="8"/>
    <s v="19"/>
    <s v="200"/>
    <s v="451"/>
    <s v=""/>
    <s v="5400_130"/>
    <s v="Employee Benefits Dental Insurance"/>
    <n v="3300"/>
    <n v="0"/>
    <n v="3300"/>
    <n v="0"/>
    <n v="1214.42"/>
    <n v="2085.58"/>
    <n v="194.26"/>
    <x v="86"/>
  </r>
  <r>
    <x v="0"/>
    <s v="-"/>
    <x v="88"/>
    <x v="8"/>
    <s v="19"/>
    <s v="200"/>
    <s v="451"/>
    <s v=""/>
    <s v="5400_135"/>
    <s v="Employee Benefits Life Insurance"/>
    <n v="370"/>
    <n v="0"/>
    <n v="370"/>
    <n v="0"/>
    <n v="849.24"/>
    <n v="-479.24"/>
    <n v="163.16"/>
    <x v="86"/>
  </r>
  <r>
    <x v="0"/>
    <s v="-"/>
    <x v="88"/>
    <x v="8"/>
    <s v="19"/>
    <s v="200"/>
    <s v="451"/>
    <s v=""/>
    <s v="6000"/>
    <s v="Office Supplies"/>
    <n v="1000"/>
    <n v="0"/>
    <n v="1000"/>
    <n v="0"/>
    <n v="691.79"/>
    <n v="308.20999999999998"/>
    <n v="262.94"/>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0"/>
    <n v="7500"/>
    <n v="0"/>
    <n v="4737.74"/>
    <n v="2762.26"/>
    <n v="27"/>
    <x v="86"/>
  </r>
  <r>
    <x v="0"/>
    <s v="-"/>
    <x v="88"/>
    <x v="8"/>
    <s v="19"/>
    <s v="200"/>
    <s v="451"/>
    <s v=""/>
    <s v="6205"/>
    <s v="Cash  Short"/>
    <n v="1000"/>
    <n v="0"/>
    <n v="1000"/>
    <n v="0"/>
    <n v="440.54"/>
    <n v="559.46"/>
    <n v="208.63"/>
    <x v="86"/>
  </r>
  <r>
    <x v="0"/>
    <s v="-"/>
    <x v="88"/>
    <x v="8"/>
    <s v="19"/>
    <s v="200"/>
    <s v="451"/>
    <s v=""/>
    <s v="6206"/>
    <s v="Custodian Supplies"/>
    <n v="7000"/>
    <n v="0"/>
    <n v="7000"/>
    <n v="0"/>
    <n v="694.36"/>
    <n v="6305.64"/>
    <n v="28.44"/>
    <x v="86"/>
  </r>
  <r>
    <x v="0"/>
    <s v="-"/>
    <x v="88"/>
    <x v="8"/>
    <s v="19"/>
    <s v="200"/>
    <s v="451"/>
    <s v=""/>
    <s v="6210"/>
    <s v="Small Tools and Equipment"/>
    <n v="1000"/>
    <n v="0"/>
    <n v="1000"/>
    <n v="0"/>
    <n v="76.55"/>
    <n v="923.45"/>
    <n v="0"/>
    <x v="86"/>
  </r>
  <r>
    <x v="0"/>
    <s v="-"/>
    <x v="88"/>
    <x v="8"/>
    <s v="19"/>
    <s v="200"/>
    <s v="451"/>
    <s v=""/>
    <s v="6212"/>
    <s v="Fuel"/>
    <n v="1000"/>
    <n v="0"/>
    <n v="1000"/>
    <n v="0"/>
    <n v="253.25"/>
    <n v="746.75"/>
    <n v="36.159999999999997"/>
    <x v="86"/>
  </r>
  <r>
    <x v="0"/>
    <s v="-"/>
    <x v="88"/>
    <x v="8"/>
    <s v="19"/>
    <s v="200"/>
    <s v="451"/>
    <s v=""/>
    <s v="6214"/>
    <s v="Clothing And Uniforms"/>
    <n v="3000"/>
    <n v="0"/>
    <n v="3000"/>
    <n v="0"/>
    <n v="215"/>
    <n v="2785"/>
    <n v="0"/>
    <x v="86"/>
  </r>
  <r>
    <x v="0"/>
    <s v="-"/>
    <x v="88"/>
    <x v="8"/>
    <s v="19"/>
    <s v="200"/>
    <s v="451"/>
    <s v=""/>
    <s v="6300_100"/>
    <s v="Repair &amp; Maintenance Equipment  Parts"/>
    <n v="15000"/>
    <n v="0"/>
    <n v="15000"/>
    <n v="2295.2800000000002"/>
    <n v="6413.81"/>
    <n v="6290.91"/>
    <n v="0"/>
    <x v="86"/>
  </r>
  <r>
    <x v="0"/>
    <s v="-"/>
    <x v="88"/>
    <x v="8"/>
    <s v="19"/>
    <s v="200"/>
    <s v="451"/>
    <s v=""/>
    <s v="6300_140"/>
    <s v="Repair &amp; Maintenance Salt"/>
    <n v="2000"/>
    <n v="0"/>
    <n v="2000"/>
    <n v="454.93"/>
    <n v="745.07"/>
    <n v="800"/>
    <n v="745.07"/>
    <x v="86"/>
  </r>
  <r>
    <x v="0"/>
    <s v="-"/>
    <x v="88"/>
    <x v="8"/>
    <s v="19"/>
    <s v="200"/>
    <s v="451"/>
    <s v=""/>
    <s v="6300_170"/>
    <s v="Repair &amp; Maintenance Buildings"/>
    <n v="3000"/>
    <n v="0"/>
    <n v="3000"/>
    <n v="0"/>
    <n v="0"/>
    <n v="3000"/>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0"/>
    <n v="50000"/>
    <n v="26095.24"/>
    <n v="19504.759999999998"/>
    <n v="4400"/>
    <n v="4414.25"/>
    <x v="86"/>
  </r>
  <r>
    <x v="0"/>
    <s v="-"/>
    <x v="88"/>
    <x v="8"/>
    <s v="19"/>
    <s v="200"/>
    <s v="451"/>
    <s v=""/>
    <s v="6400_115"/>
    <s v="Utilities Water/Wastewater"/>
    <n v="300"/>
    <n v="0"/>
    <n v="300"/>
    <n v="0"/>
    <n v="124.82"/>
    <n v="175.18"/>
    <n v="26.82"/>
    <x v="86"/>
  </r>
  <r>
    <x v="0"/>
    <s v="-"/>
    <x v="88"/>
    <x v="8"/>
    <s v="19"/>
    <s v="200"/>
    <s v="451"/>
    <s v=""/>
    <s v="6400_117"/>
    <s v="Utilities Stormwater"/>
    <n v="820"/>
    <n v="0"/>
    <n v="820"/>
    <n v="0"/>
    <n v="327.42"/>
    <n v="492.58"/>
    <n v="54.57"/>
    <x v="86"/>
  </r>
  <r>
    <x v="0"/>
    <s v="-"/>
    <x v="88"/>
    <x v="8"/>
    <s v="19"/>
    <s v="200"/>
    <s v="451"/>
    <s v=""/>
    <s v="6400_120"/>
    <s v="Utilities Rubbish Removal"/>
    <n v="1440"/>
    <n v="0"/>
    <n v="1440"/>
    <n v="0"/>
    <n v="1346.41"/>
    <n v="93.59"/>
    <n v="225.86"/>
    <x v="86"/>
  </r>
  <r>
    <x v="0"/>
    <s v="-"/>
    <x v="88"/>
    <x v="8"/>
    <s v="19"/>
    <s v="200"/>
    <s v="451"/>
    <s v=""/>
    <s v="6400_125"/>
    <s v="Utilities Telecommunications"/>
    <n v="500"/>
    <n v="0"/>
    <n v="500"/>
    <n v="139.35"/>
    <n v="430.02"/>
    <n v="-69.37"/>
    <n v="93.27"/>
    <x v="86"/>
  </r>
  <r>
    <x v="0"/>
    <s v="-"/>
    <x v="88"/>
    <x v="8"/>
    <s v="19"/>
    <s v="200"/>
    <s v="451"/>
    <s v=""/>
    <s v="6400_127"/>
    <s v="Utilities Cellular Communications"/>
    <n v="3400"/>
    <n v="0"/>
    <n v="3400"/>
    <n v="54.55"/>
    <n v="701.3"/>
    <n v="2644.15"/>
    <n v="222.54"/>
    <x v="86"/>
  </r>
  <r>
    <x v="0"/>
    <s v="-"/>
    <x v="88"/>
    <x v="8"/>
    <s v="19"/>
    <s v="200"/>
    <s v="451"/>
    <s v=""/>
    <s v="6500_103"/>
    <s v="Professional and Consultant Services Security Contracts"/>
    <n v="40000"/>
    <n v="0"/>
    <n v="40000"/>
    <n v="2675.97"/>
    <n v="12980.4"/>
    <n v="24343.63"/>
    <n v="2600.6799999999998"/>
    <x v="86"/>
  </r>
  <r>
    <x v="0"/>
    <s v="-"/>
    <x v="88"/>
    <x v="8"/>
    <s v="19"/>
    <s v="200"/>
    <s v="451"/>
    <s v=""/>
    <s v="6500_118"/>
    <s v="Professional and Consultant Services Contractual Services"/>
    <n v="11500"/>
    <n v="0"/>
    <n v="11500"/>
    <n v="0"/>
    <n v="951"/>
    <n v="10549"/>
    <n v="0"/>
    <x v="86"/>
  </r>
  <r>
    <x v="0"/>
    <s v="-"/>
    <x v="88"/>
    <x v="8"/>
    <s v="19"/>
    <s v="200"/>
    <s v="451"/>
    <s v=""/>
    <s v="6500_121"/>
    <s v="Professional and Consultant Services Contractual Snow Removal"/>
    <n v="10000"/>
    <n v="0"/>
    <n v="10000"/>
    <n v="0"/>
    <n v="0"/>
    <n v="10000"/>
    <n v="0"/>
    <x v="86"/>
  </r>
  <r>
    <x v="0"/>
    <s v="-"/>
    <x v="88"/>
    <x v="8"/>
    <s v="19"/>
    <s v="200"/>
    <s v="451"/>
    <s v=""/>
    <s v="6500_142"/>
    <s v="Professional and Consultant Services Marketing and Promotion"/>
    <n v="100"/>
    <n v="0"/>
    <n v="100"/>
    <n v="0"/>
    <n v="0"/>
    <n v="100"/>
    <n v="0"/>
    <x v="86"/>
  </r>
  <r>
    <x v="0"/>
    <s v="-"/>
    <x v="88"/>
    <x v="8"/>
    <s v="19"/>
    <s v="200"/>
    <s v="451"/>
    <s v=""/>
    <s v="6600"/>
    <s v="Maintenance Contracts"/>
    <n v="17500"/>
    <n v="0"/>
    <n v="17500"/>
    <n v="1370"/>
    <n v="10862.93"/>
    <n v="5267.07"/>
    <n v="0"/>
    <x v="86"/>
  </r>
  <r>
    <x v="0"/>
    <s v="-"/>
    <x v="88"/>
    <x v="8"/>
    <s v="19"/>
    <s v="200"/>
    <s v="451"/>
    <s v=""/>
    <s v="6615"/>
    <s v="Property Repairs"/>
    <n v="5000"/>
    <n v="0"/>
    <n v="5000"/>
    <n v="0"/>
    <n v="3091.96"/>
    <n v="1908.04"/>
    <n v="883.65"/>
    <x v="86"/>
  </r>
  <r>
    <x v="0"/>
    <s v="-"/>
    <x v="88"/>
    <x v="8"/>
    <s v="19"/>
    <s v="200"/>
    <s v="451"/>
    <s v=""/>
    <s v="6700_100"/>
    <s v="Travel &amp; Training Education"/>
    <n v="500"/>
    <n v="0"/>
    <n v="500"/>
    <n v="0"/>
    <n v="200"/>
    <n v="300"/>
    <n v="0"/>
    <x v="86"/>
  </r>
  <r>
    <x v="0"/>
    <s v="-"/>
    <x v="88"/>
    <x v="8"/>
    <s v="19"/>
    <s v="200"/>
    <s v="451"/>
    <s v=""/>
    <s v="6700_105"/>
    <s v="Travel &amp; Training Special Training"/>
    <n v="500"/>
    <n v="0"/>
    <n v="500"/>
    <n v="0"/>
    <n v="0"/>
    <n v="500"/>
    <n v="0"/>
    <x v="86"/>
  </r>
  <r>
    <x v="0"/>
    <s v="-"/>
    <x v="88"/>
    <x v="8"/>
    <s v="19"/>
    <s v="200"/>
    <s v="451"/>
    <s v=""/>
    <s v="6700_110"/>
    <s v="Travel &amp; Training Travel Expense"/>
    <n v="500"/>
    <n v="0"/>
    <n v="500"/>
    <n v="0"/>
    <n v="0"/>
    <n v="500"/>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8"/>
    <n v="-8"/>
    <n v="8"/>
    <x v="86"/>
  </r>
  <r>
    <x v="0"/>
    <s v="-"/>
    <x v="88"/>
    <x v="8"/>
    <s v="19"/>
    <s v="200"/>
    <s v="451"/>
    <s v=""/>
    <s v="7230_105"/>
    <s v="Insurance General"/>
    <n v="8004"/>
    <n v="0"/>
    <n v="8004"/>
    <n v="0"/>
    <n v="6441.9"/>
    <n v="1562.1"/>
    <n v="1073.6500000000001"/>
    <x v="86"/>
  </r>
  <r>
    <x v="0"/>
    <s v="-"/>
    <x v="88"/>
    <x v="8"/>
    <s v="19"/>
    <s v="200"/>
    <s v="451"/>
    <s v=""/>
    <s v="7230_115"/>
    <s v="Insurance Claims and Expenses"/>
    <n v="4400"/>
    <n v="0"/>
    <n v="4400"/>
    <n v="0"/>
    <n v="1419.06"/>
    <n v="2980.94"/>
    <n v="236.51"/>
    <x v="86"/>
  </r>
  <r>
    <x v="0"/>
    <s v="-"/>
    <x v="88"/>
    <x v="8"/>
    <s v="19"/>
    <s v="200"/>
    <s v="451"/>
    <s v=""/>
    <s v="7400"/>
    <s v="Debt Service Principal"/>
    <n v="24587"/>
    <n v="0"/>
    <n v="24587"/>
    <n v="0"/>
    <n v="32435.34"/>
    <n v="-7848.34"/>
    <n v="3313.57"/>
    <x v="86"/>
  </r>
  <r>
    <x v="0"/>
    <s v="-"/>
    <x v="88"/>
    <x v="8"/>
    <s v="19"/>
    <s v="200"/>
    <s v="451"/>
    <s v=""/>
    <s v="7450"/>
    <s v="Debt Service Interest"/>
    <n v="4920"/>
    <n v="0"/>
    <n v="4920"/>
    <n v="0"/>
    <n v="1933.92"/>
    <n v="2986.08"/>
    <n v="279.22000000000003"/>
    <x v="86"/>
  </r>
  <r>
    <x v="0"/>
    <s v="-"/>
    <x v="88"/>
    <x v="8"/>
    <s v="19"/>
    <s v="200"/>
    <s v="451"/>
    <s v=""/>
    <s v="7900_170"/>
    <s v="Interfund Transfer To General Fund - DPW  - Streets"/>
    <n v="0"/>
    <n v="0"/>
    <n v="0"/>
    <n v="0"/>
    <n v="10750.02"/>
    <n v="-10750.02"/>
    <n v="1791.67"/>
    <x v="86"/>
  </r>
  <r>
    <x v="0"/>
    <s v="-"/>
    <x v="88"/>
    <x v="8"/>
    <s v="19"/>
    <s v="200"/>
    <s v="451"/>
    <s v=""/>
    <s v="8005"/>
    <s v="Vehicle/Equipment Repairs"/>
    <n v="500"/>
    <n v="0"/>
    <n v="500"/>
    <n v="0"/>
    <n v="73.430000000000007"/>
    <n v="426.57"/>
    <n v="0"/>
    <x v="86"/>
  </r>
  <r>
    <x v="0"/>
    <s v="-"/>
    <x v="88"/>
    <x v="8"/>
    <s v="19"/>
    <s v="200"/>
    <s v="451"/>
    <s v=""/>
    <s v="8015"/>
    <s v="Indirect Fees"/>
    <n v="21900"/>
    <n v="0"/>
    <n v="21900"/>
    <n v="0"/>
    <n v="12769.26"/>
    <n v="9130.74"/>
    <n v="2128.21"/>
    <x v="86"/>
  </r>
  <r>
    <x v="0"/>
    <s v="-"/>
    <x v="88"/>
    <x v="8"/>
    <s v="19"/>
    <s v="200"/>
    <s v="451"/>
    <s v=""/>
    <s v="8016"/>
    <s v="Risk Management"/>
    <n v="900"/>
    <n v="0"/>
    <n v="900"/>
    <n v="0"/>
    <n v="406.44"/>
    <n v="493.56"/>
    <n v="67.739999999999995"/>
    <x v="86"/>
  </r>
  <r>
    <x v="0"/>
    <s v="-"/>
    <x v="88"/>
    <x v="8"/>
    <s v="19"/>
    <s v="200"/>
    <s v="451"/>
    <s v=""/>
    <s v="8070"/>
    <s v="Dpw Adm Cost Allocation"/>
    <n v="4264"/>
    <n v="0"/>
    <n v="4264"/>
    <n v="0"/>
    <n v="2237.2199999999998"/>
    <n v="2026.78"/>
    <n v="372.87"/>
    <x v="86"/>
  </r>
  <r>
    <x v="0"/>
    <s v="-"/>
    <x v="88"/>
    <x v="8"/>
    <s v="19"/>
    <s v="200"/>
    <s v="451"/>
    <s v=""/>
    <s v="9500"/>
    <s v="Capital Outlay"/>
    <n v="60000"/>
    <n v="0"/>
    <n v="60000"/>
    <n v="5348.34"/>
    <n v="0"/>
    <n v="54651.66"/>
    <n v="0"/>
    <x v="86"/>
  </r>
  <r>
    <x v="0"/>
    <s v="-"/>
    <x v="89"/>
    <x v="8"/>
    <s v="19"/>
    <s v="200"/>
    <s v="452"/>
    <s v=""/>
    <s v="5000_100"/>
    <s v="Salaries and Wages Regular, Full Time"/>
    <n v="290256"/>
    <n v="0"/>
    <n v="290256"/>
    <n v="0"/>
    <n v="138915.65"/>
    <n v="151340.35"/>
    <n v="26641.11"/>
    <x v="87"/>
  </r>
  <r>
    <x v="0"/>
    <s v="-"/>
    <x v="89"/>
    <x v="8"/>
    <s v="19"/>
    <s v="200"/>
    <s v="452"/>
    <s v=""/>
    <s v="5000_110"/>
    <s v="Salaries and Wages Regular Part Time"/>
    <n v="5000"/>
    <n v="0"/>
    <n v="5000"/>
    <n v="0"/>
    <n v="3190.41"/>
    <n v="1809.59"/>
    <n v="655.84"/>
    <x v="87"/>
  </r>
  <r>
    <x v="0"/>
    <s v="-"/>
    <x v="89"/>
    <x v="8"/>
    <s v="19"/>
    <s v="200"/>
    <s v="452"/>
    <s v=""/>
    <s v="5100"/>
    <s v="Overtime"/>
    <n v="35000"/>
    <n v="0"/>
    <n v="35000"/>
    <n v="0"/>
    <n v="17080.93"/>
    <n v="17919.07"/>
    <n v="3115.49"/>
    <x v="87"/>
  </r>
  <r>
    <x v="0"/>
    <s v="-"/>
    <x v="89"/>
    <x v="8"/>
    <s v="19"/>
    <s v="200"/>
    <s v="452"/>
    <s v=""/>
    <s v="5200_110"/>
    <s v="Other Personal Services On-Call"/>
    <n v="5850"/>
    <n v="0"/>
    <n v="5850"/>
    <n v="0"/>
    <n v="2700"/>
    <n v="3150"/>
    <n v="660"/>
    <x v="87"/>
  </r>
  <r>
    <x v="0"/>
    <s v="-"/>
    <x v="89"/>
    <x v="8"/>
    <s v="19"/>
    <s v="200"/>
    <s v="452"/>
    <s v=""/>
    <s v="5200_115"/>
    <s v="Other Personal Services Other Compensation"/>
    <n v="24000"/>
    <n v="0"/>
    <n v="24000"/>
    <n v="0"/>
    <n v="9573.4699999999993"/>
    <n v="14426.53"/>
    <n v="2518.79"/>
    <x v="87"/>
  </r>
  <r>
    <x v="0"/>
    <s v="-"/>
    <x v="89"/>
    <x v="8"/>
    <s v="19"/>
    <s v="200"/>
    <s v="452"/>
    <s v=""/>
    <s v="5200_120"/>
    <s v="Other Personal Services Shift Differential"/>
    <n v="12000"/>
    <n v="0"/>
    <n v="12000"/>
    <n v="0"/>
    <n v="5725.2"/>
    <n v="6274.8"/>
    <n v="1113.28"/>
    <x v="87"/>
  </r>
  <r>
    <x v="0"/>
    <s v="-"/>
    <x v="89"/>
    <x v="8"/>
    <s v="19"/>
    <s v="200"/>
    <s v="452"/>
    <s v=""/>
    <s v="5200_130"/>
    <s v="Other Personal Services Allowance Taxable"/>
    <n v="0"/>
    <n v="0"/>
    <n v="0"/>
    <n v="0"/>
    <n v="2392.7600000000002"/>
    <n v="-2392.7600000000002"/>
    <n v="13.84"/>
    <x v="87"/>
  </r>
  <r>
    <x v="0"/>
    <s v="-"/>
    <x v="89"/>
    <x v="8"/>
    <s v="19"/>
    <s v="200"/>
    <s v="452"/>
    <s v=""/>
    <s v="5400_100"/>
    <s v="Employee Benefits FICA"/>
    <n v="26921"/>
    <n v="0"/>
    <n v="26921"/>
    <n v="0"/>
    <n v="13271.06"/>
    <n v="13649.94"/>
    <n v="2563.0700000000002"/>
    <x v="87"/>
  </r>
  <r>
    <x v="0"/>
    <s v="-"/>
    <x v="89"/>
    <x v="8"/>
    <s v="19"/>
    <s v="200"/>
    <s v="452"/>
    <s v=""/>
    <s v="5400_105"/>
    <s v="Employee Benefits Unemployment Insurance"/>
    <n v="0"/>
    <n v="0"/>
    <n v="0"/>
    <n v="0"/>
    <n v="0"/>
    <n v="0"/>
    <n v="0"/>
    <x v="87"/>
  </r>
  <r>
    <x v="0"/>
    <s v="-"/>
    <x v="89"/>
    <x v="8"/>
    <s v="19"/>
    <s v="200"/>
    <s v="452"/>
    <s v=""/>
    <s v="5400_115"/>
    <s v="Employee Benefits Retirement B"/>
    <n v="35000"/>
    <n v="0"/>
    <n v="35000"/>
    <n v="0"/>
    <n v="16140.1"/>
    <n v="18859.900000000001"/>
    <n v="3927.82"/>
    <x v="87"/>
  </r>
  <r>
    <x v="0"/>
    <s v="-"/>
    <x v="89"/>
    <x v="8"/>
    <s v="19"/>
    <s v="200"/>
    <s v="452"/>
    <s v=""/>
    <s v="5400_120"/>
    <s v="Employee Benefits Workers Compensation"/>
    <n v="9000"/>
    <n v="0"/>
    <n v="9000"/>
    <n v="0"/>
    <n v="5463.12"/>
    <n v="3536.88"/>
    <n v="910.52"/>
    <x v="87"/>
  </r>
  <r>
    <x v="0"/>
    <s v="-"/>
    <x v="89"/>
    <x v="8"/>
    <s v="19"/>
    <s v="200"/>
    <s v="452"/>
    <s v=""/>
    <s v="5400_125"/>
    <s v="Employee Benefits Health Insurance"/>
    <n v="100750"/>
    <n v="0"/>
    <n v="100750"/>
    <n v="0"/>
    <n v="5337.81"/>
    <n v="95412.19"/>
    <n v="1024.47"/>
    <x v="87"/>
  </r>
  <r>
    <x v="0"/>
    <s v="-"/>
    <x v="89"/>
    <x v="8"/>
    <s v="19"/>
    <s v="200"/>
    <s v="452"/>
    <s v=""/>
    <s v="5400_130"/>
    <s v="Employee Benefits Dental Insurance"/>
    <n v="4202"/>
    <n v="0"/>
    <n v="4202"/>
    <n v="0"/>
    <n v="1957.64"/>
    <n v="2244.36"/>
    <n v="297.89"/>
    <x v="87"/>
  </r>
  <r>
    <x v="0"/>
    <s v="-"/>
    <x v="89"/>
    <x v="8"/>
    <s v="19"/>
    <s v="200"/>
    <s v="452"/>
    <s v=""/>
    <s v="5400_135"/>
    <s v="Employee Benefits Life Insurance"/>
    <n v="593"/>
    <n v="0"/>
    <n v="593"/>
    <n v="0"/>
    <n v="1063.3900000000001"/>
    <n v="-470.39"/>
    <n v="207.94"/>
    <x v="87"/>
  </r>
  <r>
    <x v="0"/>
    <s v="-"/>
    <x v="89"/>
    <x v="8"/>
    <s v="19"/>
    <s v="200"/>
    <s v="452"/>
    <s v=""/>
    <s v="6000"/>
    <s v="Office Supplies"/>
    <n v="2500"/>
    <n v="0"/>
    <n v="2500"/>
    <n v="365.34"/>
    <n v="1753.29"/>
    <n v="381.37"/>
    <n v="178.43"/>
    <x v="87"/>
  </r>
  <r>
    <x v="0"/>
    <s v="-"/>
    <x v="89"/>
    <x v="8"/>
    <s v="19"/>
    <s v="200"/>
    <s v="452"/>
    <s v=""/>
    <s v="6010"/>
    <s v="Computer Equipment"/>
    <n v="1000"/>
    <n v="0"/>
    <n v="1000"/>
    <n v="0"/>
    <n v="189.52"/>
    <n v="810.48"/>
    <n v="0"/>
    <x v="87"/>
  </r>
  <r>
    <x v="0"/>
    <s v="-"/>
    <x v="89"/>
    <x v="8"/>
    <s v="19"/>
    <s v="200"/>
    <s v="452"/>
    <s v=""/>
    <s v="6202"/>
    <s v="Printing/Copying/Paper Mgt"/>
    <n v="7000"/>
    <n v="0"/>
    <n v="7000"/>
    <n v="0"/>
    <n v="3911.13"/>
    <n v="3088.87"/>
    <n v="0"/>
    <x v="87"/>
  </r>
  <r>
    <x v="0"/>
    <s v="-"/>
    <x v="89"/>
    <x v="8"/>
    <s v="19"/>
    <s v="200"/>
    <s v="452"/>
    <s v=""/>
    <s v="6205"/>
    <s v="Cash  Short"/>
    <n v="2000"/>
    <n v="0"/>
    <n v="2000"/>
    <n v="0"/>
    <n v="0"/>
    <n v="2000"/>
    <n v="0"/>
    <x v="87"/>
  </r>
  <r>
    <x v="0"/>
    <s v="-"/>
    <x v="89"/>
    <x v="8"/>
    <s v="19"/>
    <s v="200"/>
    <s v="452"/>
    <s v=""/>
    <s v="6206"/>
    <s v="Custodian Supplies"/>
    <n v="1500"/>
    <n v="0"/>
    <n v="1500"/>
    <n v="351.83"/>
    <n v="755.62"/>
    <n v="392.55"/>
    <n v="68.2"/>
    <x v="87"/>
  </r>
  <r>
    <x v="0"/>
    <s v="-"/>
    <x v="89"/>
    <x v="8"/>
    <s v="19"/>
    <s v="200"/>
    <s v="452"/>
    <s v=""/>
    <s v="6210"/>
    <s v="Small Tools and Equipment"/>
    <n v="500"/>
    <n v="0"/>
    <n v="500"/>
    <n v="0"/>
    <n v="0"/>
    <n v="500"/>
    <n v="0"/>
    <x v="87"/>
  </r>
  <r>
    <x v="0"/>
    <s v="-"/>
    <x v="89"/>
    <x v="8"/>
    <s v="19"/>
    <s v="200"/>
    <s v="452"/>
    <s v=""/>
    <s v="6214"/>
    <s v="Clothing And Uniforms"/>
    <n v="3000"/>
    <n v="0"/>
    <n v="3000"/>
    <n v="0"/>
    <n v="974"/>
    <n v="2026"/>
    <n v="0"/>
    <x v="87"/>
  </r>
  <r>
    <x v="0"/>
    <s v="-"/>
    <x v="89"/>
    <x v="8"/>
    <s v="19"/>
    <s v="200"/>
    <s v="452"/>
    <s v=""/>
    <s v="6400_120"/>
    <s v="Utilities Rubbish Removal"/>
    <n v="0"/>
    <n v="900"/>
    <n v="900"/>
    <n v="193.07"/>
    <n v="639.01"/>
    <n v="67.92"/>
    <n v="106.93"/>
    <x v="87"/>
  </r>
  <r>
    <x v="0"/>
    <s v="-"/>
    <x v="89"/>
    <x v="8"/>
    <s v="19"/>
    <s v="200"/>
    <s v="452"/>
    <s v=""/>
    <s v="6400_125"/>
    <s v="Utilities Telecommunications"/>
    <n v="2800"/>
    <n v="0"/>
    <n v="2800"/>
    <n v="0"/>
    <n v="1378.85"/>
    <n v="1421.15"/>
    <n v="230.12"/>
    <x v="87"/>
  </r>
  <r>
    <x v="0"/>
    <s v="-"/>
    <x v="89"/>
    <x v="8"/>
    <s v="19"/>
    <s v="200"/>
    <s v="452"/>
    <s v=""/>
    <s v="6400_127"/>
    <s v="Utilities Cellular Communications"/>
    <n v="1000"/>
    <n v="0"/>
    <n v="1000"/>
    <n v="54.55"/>
    <n v="457.13"/>
    <n v="488.32"/>
    <n v="139.13999999999999"/>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0"/>
    <n v="500"/>
    <n v="0"/>
    <x v="87"/>
  </r>
  <r>
    <x v="0"/>
    <s v="-"/>
    <x v="89"/>
    <x v="8"/>
    <s v="19"/>
    <s v="200"/>
    <s v="452"/>
    <s v=""/>
    <s v="6700_105"/>
    <s v="Travel &amp; Training Special Training"/>
    <n v="250"/>
    <n v="0"/>
    <n v="250"/>
    <n v="0"/>
    <n v="0"/>
    <n v="250"/>
    <n v="0"/>
    <x v="87"/>
  </r>
  <r>
    <x v="0"/>
    <s v="-"/>
    <x v="89"/>
    <x v="8"/>
    <s v="19"/>
    <s v="200"/>
    <s v="452"/>
    <s v=""/>
    <s v="6700_110"/>
    <s v="Travel &amp; Training Travel Expense"/>
    <n v="1000"/>
    <n v="0"/>
    <n v="1000"/>
    <n v="0"/>
    <n v="635.64"/>
    <n v="364.36"/>
    <n v="104.53"/>
    <x v="87"/>
  </r>
  <r>
    <x v="0"/>
    <s v="-"/>
    <x v="89"/>
    <x v="8"/>
    <s v="19"/>
    <s v="200"/>
    <s v="452"/>
    <s v=""/>
    <s v="7303"/>
    <s v="Regulatory and Bank Fees"/>
    <n v="110000"/>
    <n v="0"/>
    <n v="110000"/>
    <n v="3000"/>
    <n v="4615.0600000000004"/>
    <n v="102384.94"/>
    <n v="1043.1600000000001"/>
    <x v="87"/>
  </r>
  <r>
    <x v="0"/>
    <s v="-"/>
    <x v="89"/>
    <x v="8"/>
    <s v="19"/>
    <s v="200"/>
    <s v="452"/>
    <s v=""/>
    <s v="7900_185"/>
    <s v="Interfund Transfer To Airport"/>
    <n v="0"/>
    <n v="0"/>
    <n v="0"/>
    <n v="0"/>
    <n v="0"/>
    <n v="0"/>
    <n v="0"/>
    <x v="87"/>
  </r>
  <r>
    <x v="0"/>
    <s v="-"/>
    <x v="89"/>
    <x v="8"/>
    <s v="19"/>
    <s v="200"/>
    <s v="452"/>
    <s v=""/>
    <s v="8015"/>
    <s v="Indirect Fees"/>
    <n v="24850"/>
    <n v="0"/>
    <n v="24850"/>
    <n v="0"/>
    <n v="14371.5"/>
    <n v="10478.5"/>
    <n v="2395.25"/>
    <x v="87"/>
  </r>
  <r>
    <x v="0"/>
    <s v="-"/>
    <x v="89"/>
    <x v="8"/>
    <s v="19"/>
    <s v="200"/>
    <s v="452"/>
    <s v=""/>
    <s v="8016"/>
    <s v="Risk Management"/>
    <n v="1010"/>
    <n v="0"/>
    <n v="1010"/>
    <n v="0"/>
    <n v="456.66"/>
    <n v="553.34"/>
    <n v="76.11"/>
    <x v="87"/>
  </r>
  <r>
    <x v="0"/>
    <s v="-"/>
    <x v="89"/>
    <x v="8"/>
    <s v="19"/>
    <s v="200"/>
    <s v="452"/>
    <s v=""/>
    <s v="8070"/>
    <s v="Dpw Adm Cost Allocation"/>
    <n v="12784"/>
    <n v="0"/>
    <n v="12784"/>
    <n v="0"/>
    <n v="6392.1"/>
    <n v="6391.9"/>
    <n v="1065.3499999999999"/>
    <x v="87"/>
  </r>
  <r>
    <x v="0"/>
    <s v="-"/>
    <x v="90"/>
    <x v="8"/>
    <s v="19"/>
    <s v="200"/>
    <s v="453"/>
    <s v=""/>
    <s v="5000_100"/>
    <s v="Salaries and Wages Regular, Full Time"/>
    <n v="15710"/>
    <n v="0"/>
    <n v="15710"/>
    <n v="0"/>
    <n v="7938.48"/>
    <n v="7771.52"/>
    <n v="1428.14"/>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86501.89"/>
    <n v="-54686.89"/>
    <n v="14801.22"/>
    <x v="88"/>
  </r>
  <r>
    <x v="0"/>
    <s v="-"/>
    <x v="90"/>
    <x v="8"/>
    <s v="19"/>
    <s v="200"/>
    <s v="453"/>
    <s v=""/>
    <s v="5200_115"/>
    <s v="Other Personal Services Other Compensation"/>
    <n v="4945"/>
    <n v="0"/>
    <n v="4945"/>
    <n v="0"/>
    <n v="128"/>
    <n v="4817"/>
    <n v="0"/>
    <x v="88"/>
  </r>
  <r>
    <x v="0"/>
    <s v="-"/>
    <x v="90"/>
    <x v="8"/>
    <s v="19"/>
    <s v="200"/>
    <s v="453"/>
    <s v=""/>
    <s v="5200_130"/>
    <s v="Other Personal Services Allowance Taxable"/>
    <n v="0"/>
    <n v="0"/>
    <n v="0"/>
    <n v="0"/>
    <n v="105.87"/>
    <n v="-105.87"/>
    <n v="4.62"/>
    <x v="88"/>
  </r>
  <r>
    <x v="0"/>
    <s v="-"/>
    <x v="90"/>
    <x v="8"/>
    <s v="19"/>
    <s v="200"/>
    <s v="453"/>
    <s v=""/>
    <s v="5400_100"/>
    <s v="Employee Benefits FICA"/>
    <n v="14927"/>
    <n v="0"/>
    <n v="14927"/>
    <n v="0"/>
    <n v="6992.89"/>
    <n v="7934.11"/>
    <n v="1204.46"/>
    <x v="88"/>
  </r>
  <r>
    <x v="0"/>
    <s v="-"/>
    <x v="90"/>
    <x v="8"/>
    <s v="19"/>
    <s v="200"/>
    <s v="453"/>
    <s v=""/>
    <s v="5400_105"/>
    <s v="Employee Benefits Unemployment Insurance"/>
    <n v="0"/>
    <n v="0"/>
    <n v="0"/>
    <n v="0"/>
    <n v="0"/>
    <n v="0"/>
    <n v="0"/>
    <x v="88"/>
  </r>
  <r>
    <x v="0"/>
    <s v="-"/>
    <x v="90"/>
    <x v="8"/>
    <s v="19"/>
    <s v="200"/>
    <s v="453"/>
    <s v=""/>
    <s v="5400_115"/>
    <s v="Employee Benefits Retirement B"/>
    <n v="0"/>
    <n v="0"/>
    <n v="0"/>
    <n v="0"/>
    <n v="882.02"/>
    <n v="-882.02"/>
    <n v="211.54"/>
    <x v="88"/>
  </r>
  <r>
    <x v="0"/>
    <s v="-"/>
    <x v="90"/>
    <x v="8"/>
    <s v="19"/>
    <s v="200"/>
    <s v="453"/>
    <s v=""/>
    <s v="5400_120"/>
    <s v="Employee Benefits Workers Compensation"/>
    <n v="10000"/>
    <n v="0"/>
    <n v="10000"/>
    <n v="0"/>
    <n v="5463.12"/>
    <n v="4536.88"/>
    <n v="910.52"/>
    <x v="88"/>
  </r>
  <r>
    <x v="0"/>
    <s v="-"/>
    <x v="90"/>
    <x v="8"/>
    <s v="19"/>
    <s v="200"/>
    <s v="453"/>
    <s v=""/>
    <s v="5400_130"/>
    <s v="Employee Benefits Dental Insurance"/>
    <n v="0"/>
    <n v="0"/>
    <n v="0"/>
    <n v="0"/>
    <n v="85.17"/>
    <n v="-85.17"/>
    <n v="13.51"/>
    <x v="88"/>
  </r>
  <r>
    <x v="0"/>
    <s v="-"/>
    <x v="90"/>
    <x v="8"/>
    <s v="19"/>
    <s v="200"/>
    <s v="453"/>
    <s v=""/>
    <s v="5400_135"/>
    <s v="Employee Benefits Life Insurance"/>
    <n v="0"/>
    <n v="0"/>
    <n v="0"/>
    <n v="0"/>
    <n v="45.35"/>
    <n v="-45.35"/>
    <n v="8.8000000000000007"/>
    <x v="88"/>
  </r>
  <r>
    <x v="0"/>
    <s v="-"/>
    <x v="90"/>
    <x v="8"/>
    <s v="19"/>
    <s v="200"/>
    <s v="453"/>
    <s v=""/>
    <s v="6000"/>
    <s v="Office Supplies"/>
    <n v="250"/>
    <n v="0"/>
    <n v="250"/>
    <n v="45.56"/>
    <n v="45.56"/>
    <n v="158.88"/>
    <n v="0"/>
    <x v="88"/>
  </r>
  <r>
    <x v="0"/>
    <s v="-"/>
    <x v="90"/>
    <x v="8"/>
    <s v="19"/>
    <s v="200"/>
    <s v="453"/>
    <s v=""/>
    <s v="6200"/>
    <s v="Medical Fees And Supplies"/>
    <n v="700"/>
    <n v="0"/>
    <n v="700"/>
    <n v="0"/>
    <n v="260"/>
    <n v="440"/>
    <n v="65"/>
    <x v="88"/>
  </r>
  <r>
    <x v="0"/>
    <s v="-"/>
    <x v="90"/>
    <x v="8"/>
    <s v="19"/>
    <s v="200"/>
    <s v="453"/>
    <s v=""/>
    <s v="6210"/>
    <s v="Small Tools and Equipment"/>
    <n v="700"/>
    <n v="0"/>
    <n v="700"/>
    <n v="0"/>
    <n v="0"/>
    <n v="700"/>
    <n v="0"/>
    <x v="88"/>
  </r>
  <r>
    <x v="0"/>
    <s v="-"/>
    <x v="90"/>
    <x v="8"/>
    <s v="19"/>
    <s v="200"/>
    <s v="453"/>
    <s v=""/>
    <s v="6214"/>
    <s v="Clothing And Uniforms"/>
    <n v="1500"/>
    <n v="0"/>
    <n v="1500"/>
    <n v="0"/>
    <n v="255.86"/>
    <n v="1244.1400000000001"/>
    <n v="98.36"/>
    <x v="88"/>
  </r>
  <r>
    <x v="0"/>
    <s v="-"/>
    <x v="90"/>
    <x v="8"/>
    <s v="19"/>
    <s v="200"/>
    <s v="453"/>
    <s v=""/>
    <s v="6215"/>
    <s v="Uniform Laundering"/>
    <n v="300"/>
    <n v="0"/>
    <n v="300"/>
    <n v="0"/>
    <n v="0"/>
    <n v="300"/>
    <n v="0"/>
    <x v="88"/>
  </r>
  <r>
    <x v="0"/>
    <s v="-"/>
    <x v="90"/>
    <x v="8"/>
    <s v="19"/>
    <s v="200"/>
    <s v="453"/>
    <s v=""/>
    <s v="6350"/>
    <s v="Legal Notice &amp; Advertising"/>
    <n v="2000"/>
    <n v="0"/>
    <n v="2000"/>
    <n v="235"/>
    <n v="0"/>
    <n v="1765"/>
    <n v="0"/>
    <x v="88"/>
  </r>
  <r>
    <x v="0"/>
    <s v="-"/>
    <x v="90"/>
    <x v="8"/>
    <s v="19"/>
    <s v="200"/>
    <s v="453"/>
    <s v=""/>
    <s v="6400_125"/>
    <s v="Utilities Telecommunications"/>
    <n v="600"/>
    <n v="0"/>
    <n v="600"/>
    <n v="0"/>
    <n v="229.2"/>
    <n v="370.8"/>
    <n v="37.83"/>
    <x v="88"/>
  </r>
  <r>
    <x v="0"/>
    <s v="-"/>
    <x v="90"/>
    <x v="8"/>
    <s v="19"/>
    <s v="200"/>
    <s v="453"/>
    <s v=""/>
    <s v="6500_118"/>
    <s v="Professional and Consultant Services Contractual Services"/>
    <n v="250"/>
    <n v="0"/>
    <n v="250"/>
    <n v="0"/>
    <n v="150"/>
    <n v="100"/>
    <n v="45"/>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0"/>
    <n v="300"/>
    <n v="0"/>
    <n v="0"/>
    <n v="300"/>
    <n v="0"/>
    <x v="88"/>
  </r>
  <r>
    <x v="0"/>
    <s v="-"/>
    <x v="90"/>
    <x v="8"/>
    <s v="19"/>
    <s v="200"/>
    <s v="453"/>
    <s v=""/>
    <s v="8015"/>
    <s v="Indirect Fees"/>
    <n v="14800"/>
    <n v="0"/>
    <n v="14800"/>
    <n v="0"/>
    <n v="7529.1"/>
    <n v="7270.9"/>
    <n v="1254.8499999999999"/>
    <x v="88"/>
  </r>
  <r>
    <x v="0"/>
    <s v="-"/>
    <x v="90"/>
    <x v="8"/>
    <s v="19"/>
    <s v="200"/>
    <s v="453"/>
    <s v=""/>
    <s v="8016"/>
    <s v="Risk Management"/>
    <n v="400"/>
    <n v="0"/>
    <n v="400"/>
    <n v="0"/>
    <n v="172.56"/>
    <n v="227.44"/>
    <n v="28.76"/>
    <x v="88"/>
  </r>
  <r>
    <x v="0"/>
    <s v="-"/>
    <x v="90"/>
    <x v="8"/>
    <s v="19"/>
    <s v="200"/>
    <s v="453"/>
    <s v=""/>
    <s v="8070"/>
    <s v="Dpw Adm Cost Allocation"/>
    <n v="6392"/>
    <n v="0"/>
    <n v="6392"/>
    <n v="0"/>
    <n v="3196.08"/>
    <n v="3195.92"/>
    <n v="532.67999999999995"/>
    <x v="88"/>
  </r>
  <r>
    <x v="0"/>
    <s v="-"/>
    <x v="91"/>
    <x v="8"/>
    <s v="19"/>
    <s v="200"/>
    <s v="454"/>
    <s v=""/>
    <s v="5000_100"/>
    <s v="Salaries and Wages Regular, Full Time"/>
    <n v="114115"/>
    <n v="0"/>
    <n v="114115"/>
    <n v="0"/>
    <n v="50356.19"/>
    <n v="63758.81"/>
    <n v="6250.92"/>
    <x v="89"/>
  </r>
  <r>
    <x v="0"/>
    <s v="-"/>
    <x v="91"/>
    <x v="8"/>
    <s v="19"/>
    <s v="200"/>
    <s v="454"/>
    <s v=""/>
    <s v="5000_115"/>
    <s v="Salaries and Wages Seasonal/Temporary"/>
    <n v="0"/>
    <n v="0"/>
    <n v="0"/>
    <n v="0"/>
    <n v="0"/>
    <n v="0"/>
    <n v="0"/>
    <x v="89"/>
  </r>
  <r>
    <x v="0"/>
    <s v="-"/>
    <x v="91"/>
    <x v="8"/>
    <s v="19"/>
    <s v="200"/>
    <s v="454"/>
    <s v=""/>
    <s v="5100"/>
    <s v="Overtime"/>
    <n v="5000"/>
    <n v="0"/>
    <n v="5000"/>
    <n v="0"/>
    <n v="2501.64"/>
    <n v="2498.36"/>
    <n v="987.18"/>
    <x v="89"/>
  </r>
  <r>
    <x v="0"/>
    <s v="-"/>
    <x v="91"/>
    <x v="8"/>
    <s v="19"/>
    <s v="200"/>
    <s v="454"/>
    <s v=""/>
    <s v="5200_110"/>
    <s v="Other Personal Services On-Call"/>
    <n v="11500"/>
    <n v="0"/>
    <n v="11500"/>
    <n v="0"/>
    <n v="5610"/>
    <n v="5890"/>
    <n v="1050"/>
    <x v="89"/>
  </r>
  <r>
    <x v="0"/>
    <s v="-"/>
    <x v="91"/>
    <x v="8"/>
    <s v="19"/>
    <s v="200"/>
    <s v="454"/>
    <s v=""/>
    <s v="5200_115"/>
    <s v="Other Personal Services Other Compensation"/>
    <n v="3000"/>
    <n v="0"/>
    <n v="3000"/>
    <n v="0"/>
    <n v="820"/>
    <n v="2180"/>
    <n v="60"/>
    <x v="89"/>
  </r>
  <r>
    <x v="0"/>
    <s v="-"/>
    <x v="91"/>
    <x v="8"/>
    <s v="19"/>
    <s v="200"/>
    <s v="454"/>
    <s v=""/>
    <s v="5200_130"/>
    <s v="Other Personal Services Allowance Taxable"/>
    <n v="0"/>
    <n v="0"/>
    <n v="0"/>
    <n v="0"/>
    <n v="907.75"/>
    <n v="-907.75"/>
    <n v="9.24"/>
    <x v="89"/>
  </r>
  <r>
    <x v="0"/>
    <s v="-"/>
    <x v="91"/>
    <x v="8"/>
    <s v="19"/>
    <s v="200"/>
    <s v="454"/>
    <s v=""/>
    <s v="5400_100"/>
    <s v="Employee Benefits FICA"/>
    <n v="10235"/>
    <n v="0"/>
    <n v="10235"/>
    <n v="0"/>
    <n v="4472.1499999999996"/>
    <n v="5762.85"/>
    <n v="622.05999999999995"/>
    <x v="89"/>
  </r>
  <r>
    <x v="0"/>
    <s v="-"/>
    <x v="91"/>
    <x v="8"/>
    <s v="19"/>
    <s v="200"/>
    <s v="454"/>
    <s v=""/>
    <s v="5400_105"/>
    <s v="Employee Benefits Unemployment Insurance"/>
    <n v="0"/>
    <n v="0"/>
    <n v="0"/>
    <n v="0"/>
    <n v="0"/>
    <n v="0"/>
    <n v="0"/>
    <x v="89"/>
  </r>
  <r>
    <x v="0"/>
    <s v="-"/>
    <x v="91"/>
    <x v="8"/>
    <s v="19"/>
    <s v="200"/>
    <s v="454"/>
    <s v=""/>
    <s v="5400_115"/>
    <s v="Employee Benefits Retirement B"/>
    <n v="14855"/>
    <n v="0"/>
    <n v="14855"/>
    <n v="0"/>
    <n v="5669.77"/>
    <n v="9185.23"/>
    <n v="925.76"/>
    <x v="89"/>
  </r>
  <r>
    <x v="0"/>
    <s v="-"/>
    <x v="91"/>
    <x v="8"/>
    <s v="19"/>
    <s v="200"/>
    <s v="454"/>
    <s v=""/>
    <s v="5400_120"/>
    <s v="Employee Benefits Workers Compensation"/>
    <n v="2500"/>
    <n v="0"/>
    <n v="2500"/>
    <n v="0"/>
    <n v="1365.78"/>
    <n v="1134.22"/>
    <n v="227.63"/>
    <x v="89"/>
  </r>
  <r>
    <x v="0"/>
    <s v="-"/>
    <x v="91"/>
    <x v="8"/>
    <s v="19"/>
    <s v="200"/>
    <s v="454"/>
    <s v=""/>
    <s v="5400_125"/>
    <s v="Employee Benefits Health Insurance"/>
    <n v="26400"/>
    <n v="0"/>
    <n v="26400"/>
    <n v="0"/>
    <n v="0"/>
    <n v="26400"/>
    <n v="0"/>
    <x v="89"/>
  </r>
  <r>
    <x v="0"/>
    <s v="-"/>
    <x v="91"/>
    <x v="8"/>
    <s v="19"/>
    <s v="200"/>
    <s v="454"/>
    <s v=""/>
    <s v="5400_130"/>
    <s v="Employee Benefits Dental Insurance"/>
    <n v="1550"/>
    <n v="0"/>
    <n v="1550"/>
    <n v="0"/>
    <n v="673"/>
    <n v="877"/>
    <n v="87.65"/>
    <x v="89"/>
  </r>
  <r>
    <x v="0"/>
    <s v="-"/>
    <x v="91"/>
    <x v="8"/>
    <s v="19"/>
    <s v="200"/>
    <s v="454"/>
    <s v=""/>
    <s v="5400_135"/>
    <s v="Employee Benefits Life Insurance"/>
    <n v="250"/>
    <n v="0"/>
    <n v="250"/>
    <n v="0"/>
    <n v="357.05"/>
    <n v="-107.05"/>
    <n v="41.6"/>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0"/>
    <n v="500"/>
    <n v="0"/>
    <x v="89"/>
  </r>
  <r>
    <x v="0"/>
    <s v="-"/>
    <x v="91"/>
    <x v="8"/>
    <s v="19"/>
    <s v="200"/>
    <s v="454"/>
    <s v=""/>
    <s v="6210"/>
    <s v="Small Tools and Equipment"/>
    <n v="1000"/>
    <n v="0"/>
    <n v="1000"/>
    <n v="0"/>
    <n v="0"/>
    <n v="1000"/>
    <n v="0"/>
    <x v="89"/>
  </r>
  <r>
    <x v="0"/>
    <s v="-"/>
    <x v="91"/>
    <x v="8"/>
    <s v="19"/>
    <s v="200"/>
    <s v="454"/>
    <s v=""/>
    <s v="6212"/>
    <s v="Fuel"/>
    <n v="2000"/>
    <n v="0"/>
    <n v="2000"/>
    <n v="0"/>
    <n v="1443.54"/>
    <n v="556.46"/>
    <n v="165.34"/>
    <x v="89"/>
  </r>
  <r>
    <x v="0"/>
    <s v="-"/>
    <x v="91"/>
    <x v="8"/>
    <s v="19"/>
    <s v="200"/>
    <s v="454"/>
    <s v=""/>
    <s v="6214"/>
    <s v="Clothing And Uniforms"/>
    <n v="1100"/>
    <n v="0"/>
    <n v="1100"/>
    <n v="0"/>
    <n v="0"/>
    <n v="1100"/>
    <n v="0"/>
    <x v="89"/>
  </r>
  <r>
    <x v="0"/>
    <s v="-"/>
    <x v="91"/>
    <x v="8"/>
    <s v="19"/>
    <s v="200"/>
    <s v="454"/>
    <s v=""/>
    <s v="6300_100"/>
    <s v="Repair &amp; Maintenance Equipment  Parts"/>
    <n v="21750"/>
    <n v="0"/>
    <n v="21750"/>
    <n v="253.94"/>
    <n v="7148.04"/>
    <n v="14348.02"/>
    <n v="819.5"/>
    <x v="89"/>
  </r>
  <r>
    <x v="0"/>
    <s v="-"/>
    <x v="91"/>
    <x v="8"/>
    <s v="19"/>
    <s v="200"/>
    <s v="454"/>
    <s v=""/>
    <s v="6400_100"/>
    <s v="Utilities Electricity"/>
    <n v="65000"/>
    <n v="0"/>
    <n v="65000"/>
    <n v="24298.639999999999"/>
    <n v="25701.360000000001"/>
    <n v="15000"/>
    <n v="5041.97"/>
    <x v="89"/>
  </r>
  <r>
    <x v="0"/>
    <s v="-"/>
    <x v="91"/>
    <x v="8"/>
    <s v="19"/>
    <s v="200"/>
    <s v="454"/>
    <s v=""/>
    <s v="6400_125"/>
    <s v="Utilities Telecommunications"/>
    <n v="1000"/>
    <n v="0"/>
    <n v="1000"/>
    <n v="0"/>
    <n v="367.29"/>
    <n v="632.71"/>
    <n v="44.12"/>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0"/>
    <n v="500"/>
    <n v="0"/>
    <n v="80"/>
    <n v="420"/>
    <n v="80"/>
    <x v="89"/>
  </r>
  <r>
    <x v="0"/>
    <s v="-"/>
    <x v="91"/>
    <x v="8"/>
    <s v="19"/>
    <s v="200"/>
    <s v="454"/>
    <s v=""/>
    <s v="6700_105"/>
    <s v="Travel &amp; Training Special Training"/>
    <n v="500"/>
    <n v="0"/>
    <n v="500"/>
    <n v="0"/>
    <n v="0"/>
    <n v="500"/>
    <n v="0"/>
    <x v="89"/>
  </r>
  <r>
    <x v="0"/>
    <s v="-"/>
    <x v="91"/>
    <x v="8"/>
    <s v="19"/>
    <s v="200"/>
    <s v="454"/>
    <s v=""/>
    <s v="6700_115"/>
    <s v="Travel &amp; Training Mileage"/>
    <n v="300"/>
    <n v="0"/>
    <n v="300"/>
    <n v="0"/>
    <n v="0"/>
    <n v="300"/>
    <n v="0"/>
    <x v="89"/>
  </r>
  <r>
    <x v="0"/>
    <s v="-"/>
    <x v="91"/>
    <x v="8"/>
    <s v="19"/>
    <s v="200"/>
    <s v="454"/>
    <s v=""/>
    <s v="7400_125"/>
    <s v="Debt Service Principal Notes Retired"/>
    <n v="22920"/>
    <n v="0"/>
    <n v="22920"/>
    <n v="0"/>
    <n v="998.56"/>
    <n v="21921.439999999999"/>
    <n v="143.79"/>
    <x v="89"/>
  </r>
  <r>
    <x v="0"/>
    <s v="-"/>
    <x v="91"/>
    <x v="8"/>
    <s v="19"/>
    <s v="200"/>
    <s v="454"/>
    <s v=""/>
    <s v="7450_225"/>
    <s v="Debt Service Interest Notes"/>
    <n v="5730"/>
    <n v="0"/>
    <n v="5730"/>
    <n v="0"/>
    <n v="26.86"/>
    <n v="5703.14"/>
    <n v="2.7"/>
    <x v="89"/>
  </r>
  <r>
    <x v="0"/>
    <s v="-"/>
    <x v="91"/>
    <x v="8"/>
    <s v="19"/>
    <s v="200"/>
    <s v="454"/>
    <s v=""/>
    <s v="8005"/>
    <s v="Vehicle/Equipment Repairs"/>
    <n v="1500"/>
    <n v="0"/>
    <n v="1500"/>
    <n v="0"/>
    <n v="1047.31"/>
    <n v="452.69"/>
    <n v="0"/>
    <x v="89"/>
  </r>
  <r>
    <x v="0"/>
    <s v="-"/>
    <x v="91"/>
    <x v="8"/>
    <s v="19"/>
    <s v="200"/>
    <s v="454"/>
    <s v=""/>
    <s v="8015"/>
    <s v="Indirect Fees"/>
    <n v="8725"/>
    <n v="0"/>
    <n v="8725"/>
    <n v="0"/>
    <n v="5583.48"/>
    <n v="3141.52"/>
    <n v="930.58"/>
    <x v="89"/>
  </r>
  <r>
    <x v="0"/>
    <s v="-"/>
    <x v="91"/>
    <x v="8"/>
    <s v="19"/>
    <s v="200"/>
    <s v="454"/>
    <s v=""/>
    <s v="8016"/>
    <s v="Risk Management"/>
    <n v="500"/>
    <n v="0"/>
    <n v="500"/>
    <n v="0"/>
    <n v="178.14"/>
    <n v="321.86"/>
    <n v="29.69"/>
    <x v="89"/>
  </r>
  <r>
    <x v="0"/>
    <s v="-"/>
    <x v="91"/>
    <x v="8"/>
    <s v="19"/>
    <s v="200"/>
    <s v="454"/>
    <s v=""/>
    <s v="8070"/>
    <s v="Dpw Adm Cost Allocation"/>
    <n v="3196"/>
    <n v="0"/>
    <n v="3196"/>
    <n v="0"/>
    <n v="1598.04"/>
    <n v="1597.96"/>
    <n v="266.33999999999997"/>
    <x v="89"/>
  </r>
  <r>
    <x v="0"/>
    <s v="-"/>
    <x v="91"/>
    <x v="8"/>
    <s v="19"/>
    <s v="200"/>
    <s v="454"/>
    <s v=""/>
    <s v="8085"/>
    <s v="Payment in Lieu of Rent"/>
    <n v="3241"/>
    <n v="0"/>
    <n v="3241"/>
    <n v="0"/>
    <n v="1620.48"/>
    <n v="1620.52"/>
    <n v="270.08"/>
    <x v="89"/>
  </r>
  <r>
    <x v="0"/>
    <s v="-"/>
    <x v="91"/>
    <x v="8"/>
    <s v="19"/>
    <s v="200"/>
    <s v="454"/>
    <s v=""/>
    <s v="9500"/>
    <s v="Capital Outlay"/>
    <n v="150000"/>
    <n v="0"/>
    <n v="150000"/>
    <n v="20317"/>
    <n v="9586.08"/>
    <n v="120096.92"/>
    <n v="0"/>
    <x v="89"/>
  </r>
  <r>
    <x v="0"/>
    <s v="-"/>
    <x v="92"/>
    <x v="8"/>
    <s v="19"/>
    <s v="200"/>
    <s v="455"/>
    <s v=""/>
    <s v="5000_100"/>
    <s v="Salaries and Wages Regular, Full Time"/>
    <n v="244323"/>
    <n v="0"/>
    <n v="244323"/>
    <n v="0"/>
    <n v="93642.53"/>
    <n v="150680.47"/>
    <n v="15910.33"/>
    <x v="90"/>
  </r>
  <r>
    <x v="0"/>
    <s v="-"/>
    <x v="92"/>
    <x v="8"/>
    <s v="19"/>
    <s v="200"/>
    <s v="455"/>
    <s v=""/>
    <s v="5000_110"/>
    <s v="Salaries and Wages Regular Part Time"/>
    <n v="1000"/>
    <n v="0"/>
    <n v="1000"/>
    <n v="0"/>
    <n v="2115.46"/>
    <n v="-1115.46"/>
    <n v="560.48"/>
    <x v="90"/>
  </r>
  <r>
    <x v="0"/>
    <s v="-"/>
    <x v="92"/>
    <x v="8"/>
    <s v="19"/>
    <s v="200"/>
    <s v="455"/>
    <s v=""/>
    <s v="5100"/>
    <s v="Overtime"/>
    <n v="15000"/>
    <n v="0"/>
    <n v="15000"/>
    <n v="0"/>
    <n v="6638.54"/>
    <n v="8361.4599999999991"/>
    <n v="991.96"/>
    <x v="90"/>
  </r>
  <r>
    <x v="0"/>
    <s v="-"/>
    <x v="92"/>
    <x v="8"/>
    <s v="19"/>
    <s v="200"/>
    <s v="455"/>
    <s v=""/>
    <s v="5200_100"/>
    <s v="Other Personal Services Commissioned Wages"/>
    <n v="0"/>
    <n v="0"/>
    <n v="0"/>
    <n v="0"/>
    <n v="0"/>
    <n v="0"/>
    <n v="0"/>
    <x v="90"/>
  </r>
  <r>
    <x v="0"/>
    <s v="-"/>
    <x v="92"/>
    <x v="8"/>
    <s v="19"/>
    <s v="200"/>
    <s v="455"/>
    <s v=""/>
    <s v="5200_110"/>
    <s v="Other Personal Services On-Call"/>
    <n v="2000"/>
    <n v="0"/>
    <n v="2000"/>
    <n v="0"/>
    <n v="955.95"/>
    <n v="1044.05"/>
    <n v="129.30000000000001"/>
    <x v="90"/>
  </r>
  <r>
    <x v="0"/>
    <s v="-"/>
    <x v="92"/>
    <x v="8"/>
    <s v="19"/>
    <s v="200"/>
    <s v="455"/>
    <s v=""/>
    <s v="5200_115"/>
    <s v="Other Personal Services Other Compensation"/>
    <n v="9000"/>
    <n v="0"/>
    <n v="9000"/>
    <n v="0"/>
    <n v="2333.5"/>
    <n v="6666.5"/>
    <n v="202.44"/>
    <x v="90"/>
  </r>
  <r>
    <x v="0"/>
    <s v="-"/>
    <x v="92"/>
    <x v="8"/>
    <s v="19"/>
    <s v="200"/>
    <s v="455"/>
    <s v=""/>
    <s v="5200_120"/>
    <s v="Other Personal Services Shift Differential"/>
    <n v="6000"/>
    <n v="0"/>
    <n v="6000"/>
    <n v="0"/>
    <n v="2334.2600000000002"/>
    <n v="3665.74"/>
    <n v="336.42"/>
    <x v="90"/>
  </r>
  <r>
    <x v="0"/>
    <s v="-"/>
    <x v="92"/>
    <x v="8"/>
    <s v="19"/>
    <s v="200"/>
    <s v="455"/>
    <s v=""/>
    <s v="5200_130"/>
    <s v="Other Personal Services Allowance Taxable"/>
    <n v="0"/>
    <n v="0"/>
    <n v="0"/>
    <n v="0"/>
    <n v="2102.3000000000002"/>
    <n v="-2102.3000000000002"/>
    <n v="13.84"/>
    <x v="90"/>
  </r>
  <r>
    <x v="0"/>
    <s v="-"/>
    <x v="92"/>
    <x v="8"/>
    <s v="19"/>
    <s v="200"/>
    <s v="455"/>
    <s v=""/>
    <s v="5400_100"/>
    <s v="Employee Benefits FICA"/>
    <n v="19540"/>
    <n v="0"/>
    <n v="19540"/>
    <n v="0"/>
    <n v="8187.4"/>
    <n v="11352.6"/>
    <n v="1345.7"/>
    <x v="90"/>
  </r>
  <r>
    <x v="0"/>
    <s v="-"/>
    <x v="92"/>
    <x v="8"/>
    <s v="19"/>
    <s v="200"/>
    <s v="455"/>
    <s v=""/>
    <s v="5400_105"/>
    <s v="Employee Benefits Unemployment Insurance"/>
    <n v="0"/>
    <n v="0"/>
    <n v="0"/>
    <n v="0"/>
    <n v="0"/>
    <n v="0"/>
    <n v="0"/>
    <x v="90"/>
  </r>
  <r>
    <x v="0"/>
    <s v="-"/>
    <x v="92"/>
    <x v="8"/>
    <s v="19"/>
    <s v="200"/>
    <s v="455"/>
    <s v=""/>
    <s v="5400_115"/>
    <s v="Employee Benefits Retirement B"/>
    <n v="30600"/>
    <n v="0"/>
    <n v="30600"/>
    <n v="0"/>
    <n v="10720.19"/>
    <n v="19879.810000000001"/>
    <n v="2356.25"/>
    <x v="90"/>
  </r>
  <r>
    <x v="0"/>
    <s v="-"/>
    <x v="92"/>
    <x v="8"/>
    <s v="19"/>
    <s v="200"/>
    <s v="455"/>
    <s v=""/>
    <s v="5400_120"/>
    <s v="Employee Benefits Workers Compensation"/>
    <n v="10250"/>
    <n v="0"/>
    <n v="10250"/>
    <n v="0"/>
    <n v="5463.12"/>
    <n v="4786.88"/>
    <n v="910.52"/>
    <x v="90"/>
  </r>
  <r>
    <x v="0"/>
    <s v="-"/>
    <x v="92"/>
    <x v="8"/>
    <s v="19"/>
    <s v="200"/>
    <s v="455"/>
    <s v=""/>
    <s v="5400_125"/>
    <s v="Employee Benefits Health Insurance"/>
    <n v="70081"/>
    <n v="0"/>
    <n v="70081"/>
    <n v="0"/>
    <n v="1676.81"/>
    <n v="68404.19"/>
    <n v="381.69"/>
    <x v="90"/>
  </r>
  <r>
    <x v="0"/>
    <s v="-"/>
    <x v="92"/>
    <x v="8"/>
    <s v="19"/>
    <s v="200"/>
    <s v="455"/>
    <s v=""/>
    <s v="5400_130"/>
    <s v="Employee Benefits Dental Insurance"/>
    <n v="4627"/>
    <n v="0"/>
    <n v="4627"/>
    <n v="0"/>
    <n v="1718.59"/>
    <n v="2908.41"/>
    <n v="233.69"/>
    <x v="90"/>
  </r>
  <r>
    <x v="0"/>
    <s v="-"/>
    <x v="92"/>
    <x v="8"/>
    <s v="19"/>
    <s v="200"/>
    <s v="455"/>
    <s v=""/>
    <s v="5400_135"/>
    <s v="Employee Benefits Life Insurance"/>
    <n v="507"/>
    <n v="0"/>
    <n v="507"/>
    <n v="0"/>
    <n v="783.34"/>
    <n v="-276.33999999999997"/>
    <n v="127"/>
    <x v="90"/>
  </r>
  <r>
    <x v="0"/>
    <s v="-"/>
    <x v="92"/>
    <x v="8"/>
    <s v="19"/>
    <s v="200"/>
    <s v="455"/>
    <s v=""/>
    <s v="6000"/>
    <s v="Office Supplies"/>
    <n v="1000"/>
    <n v="0"/>
    <n v="1000"/>
    <n v="0"/>
    <n v="581.72"/>
    <n v="418.28"/>
    <n v="222.95"/>
    <x v="90"/>
  </r>
  <r>
    <x v="0"/>
    <s v="-"/>
    <x v="92"/>
    <x v="8"/>
    <s v="19"/>
    <s v="200"/>
    <s v="455"/>
    <s v=""/>
    <s v="6010"/>
    <s v="Computer Equipment"/>
    <n v="500"/>
    <n v="0"/>
    <n v="500"/>
    <n v="0"/>
    <n v="395.71"/>
    <n v="104.29"/>
    <n v="0"/>
    <x v="90"/>
  </r>
  <r>
    <x v="0"/>
    <s v="-"/>
    <x v="92"/>
    <x v="8"/>
    <s v="19"/>
    <s v="200"/>
    <s v="455"/>
    <s v=""/>
    <s v="6202"/>
    <s v="Printing/Copying/Paper Mgt"/>
    <n v="6000"/>
    <n v="0"/>
    <n v="6000"/>
    <n v="0"/>
    <n v="4737.7299999999996"/>
    <n v="1262.27"/>
    <n v="27"/>
    <x v="90"/>
  </r>
  <r>
    <x v="0"/>
    <s v="-"/>
    <x v="92"/>
    <x v="8"/>
    <s v="19"/>
    <s v="200"/>
    <s v="455"/>
    <s v=""/>
    <s v="6205"/>
    <s v="Cash  Short"/>
    <n v="1000"/>
    <n v="0"/>
    <n v="1000"/>
    <n v="0"/>
    <n v="765.99"/>
    <n v="234.01"/>
    <n v="200.55"/>
    <x v="90"/>
  </r>
  <r>
    <x v="0"/>
    <s v="-"/>
    <x v="92"/>
    <x v="8"/>
    <s v="19"/>
    <s v="200"/>
    <s v="455"/>
    <s v=""/>
    <s v="6206"/>
    <s v="Custodian Supplies"/>
    <n v="4000"/>
    <n v="0"/>
    <n v="4000"/>
    <n v="594.15"/>
    <n v="1290.56"/>
    <n v="2115.29"/>
    <n v="228.74"/>
    <x v="90"/>
  </r>
  <r>
    <x v="0"/>
    <s v="-"/>
    <x v="92"/>
    <x v="8"/>
    <s v="19"/>
    <s v="200"/>
    <s v="455"/>
    <s v=""/>
    <s v="6210"/>
    <s v="Small Tools and Equipment"/>
    <n v="1000"/>
    <n v="0"/>
    <n v="1000"/>
    <n v="0"/>
    <n v="0"/>
    <n v="1000"/>
    <n v="0"/>
    <x v="90"/>
  </r>
  <r>
    <x v="0"/>
    <s v="-"/>
    <x v="92"/>
    <x v="8"/>
    <s v="19"/>
    <s v="200"/>
    <s v="455"/>
    <s v=""/>
    <s v="6212"/>
    <s v="Fuel"/>
    <n v="700"/>
    <n v="0"/>
    <n v="700"/>
    <n v="0"/>
    <n v="253.25"/>
    <n v="446.75"/>
    <n v="36.159999999999997"/>
    <x v="90"/>
  </r>
  <r>
    <x v="0"/>
    <s v="-"/>
    <x v="92"/>
    <x v="8"/>
    <s v="19"/>
    <s v="200"/>
    <s v="455"/>
    <s v=""/>
    <s v="6214"/>
    <s v="Clothing And Uniforms"/>
    <n v="2000"/>
    <n v="0"/>
    <n v="2000"/>
    <n v="0"/>
    <n v="325"/>
    <n v="1675"/>
    <n v="0"/>
    <x v="90"/>
  </r>
  <r>
    <x v="0"/>
    <s v="-"/>
    <x v="92"/>
    <x v="8"/>
    <s v="19"/>
    <s v="200"/>
    <s v="455"/>
    <s v=""/>
    <s v="6300_100"/>
    <s v="Repair &amp; Maintenance Equipment  Parts"/>
    <n v="20000"/>
    <n v="0"/>
    <n v="20000"/>
    <n v="1501.33"/>
    <n v="8506.68"/>
    <n v="9991.99"/>
    <n v="0"/>
    <x v="90"/>
  </r>
  <r>
    <x v="0"/>
    <s v="-"/>
    <x v="92"/>
    <x v="8"/>
    <s v="19"/>
    <s v="200"/>
    <s v="455"/>
    <s v=""/>
    <s v="6300_140"/>
    <s v="Repair &amp; Maintenance Salt"/>
    <n v="2000"/>
    <n v="0"/>
    <n v="2000"/>
    <n v="454.93"/>
    <n v="745.07"/>
    <n v="800"/>
    <n v="745.07"/>
    <x v="90"/>
  </r>
  <r>
    <x v="0"/>
    <s v="-"/>
    <x v="92"/>
    <x v="8"/>
    <s v="19"/>
    <s v="200"/>
    <s v="455"/>
    <s v=""/>
    <s v="6350"/>
    <s v="Legal Notice &amp; Advertising"/>
    <n v="600"/>
    <n v="0"/>
    <n v="600"/>
    <n v="0"/>
    <n v="0"/>
    <n v="600"/>
    <n v="0"/>
    <x v="90"/>
  </r>
  <r>
    <x v="0"/>
    <s v="-"/>
    <x v="92"/>
    <x v="8"/>
    <s v="19"/>
    <s v="200"/>
    <s v="455"/>
    <s v=""/>
    <s v="6400_100"/>
    <s v="Utilities Electricity"/>
    <n v="46000"/>
    <n v="0"/>
    <n v="46000"/>
    <n v="12613.88"/>
    <n v="17386.12"/>
    <n v="16000"/>
    <n v="4046.13"/>
    <x v="90"/>
  </r>
  <r>
    <x v="0"/>
    <s v="-"/>
    <x v="92"/>
    <x v="8"/>
    <s v="19"/>
    <s v="200"/>
    <s v="455"/>
    <s v=""/>
    <s v="6400_115"/>
    <s v="Utilities Water/Wastewater"/>
    <n v="1600"/>
    <n v="0"/>
    <n v="1600"/>
    <n v="0"/>
    <n v="875.31"/>
    <n v="724.69"/>
    <n v="146.35"/>
    <x v="90"/>
  </r>
  <r>
    <x v="0"/>
    <s v="-"/>
    <x v="92"/>
    <x v="8"/>
    <s v="19"/>
    <s v="200"/>
    <s v="455"/>
    <s v=""/>
    <s v="6400_117"/>
    <s v="Utilities Stormwater"/>
    <n v="860"/>
    <n v="0"/>
    <n v="860"/>
    <n v="0"/>
    <n v="341.94"/>
    <n v="518.05999999999995"/>
    <n v="56.99"/>
    <x v="90"/>
  </r>
  <r>
    <x v="0"/>
    <s v="-"/>
    <x v="92"/>
    <x v="8"/>
    <s v="19"/>
    <s v="200"/>
    <s v="455"/>
    <s v=""/>
    <s v="6400_120"/>
    <s v="Utilities Rubbish Removal"/>
    <n v="0"/>
    <n v="1900"/>
    <n v="1900"/>
    <n v="140.19999999999999"/>
    <n v="789.8"/>
    <n v="970"/>
    <n v="160.15"/>
    <x v="90"/>
  </r>
  <r>
    <x v="0"/>
    <s v="-"/>
    <x v="92"/>
    <x v="8"/>
    <s v="19"/>
    <s v="200"/>
    <s v="455"/>
    <s v=""/>
    <s v="6400_125"/>
    <s v="Utilities Telecommunications"/>
    <n v="2400"/>
    <n v="0"/>
    <n v="2400"/>
    <n v="139.38"/>
    <n v="854.57"/>
    <n v="1406.05"/>
    <n v="164.19"/>
    <x v="90"/>
  </r>
  <r>
    <x v="0"/>
    <s v="-"/>
    <x v="92"/>
    <x v="8"/>
    <s v="19"/>
    <s v="200"/>
    <s v="455"/>
    <s v=""/>
    <s v="6400_127"/>
    <s v="Utilities Cellular Communications"/>
    <n v="2000"/>
    <n v="0"/>
    <n v="2000"/>
    <n v="54.57"/>
    <n v="696.68"/>
    <n v="1248.75"/>
    <n v="221"/>
    <x v="90"/>
  </r>
  <r>
    <x v="0"/>
    <s v="-"/>
    <x v="92"/>
    <x v="8"/>
    <s v="19"/>
    <s v="200"/>
    <s v="455"/>
    <s v=""/>
    <s v="6500_103"/>
    <s v="Professional and Consultant Services Security Contracts"/>
    <n v="35000"/>
    <n v="0"/>
    <n v="35000"/>
    <n v="2675.97"/>
    <n v="12980.41"/>
    <n v="19343.62"/>
    <n v="2600.6799999999998"/>
    <x v="90"/>
  </r>
  <r>
    <x v="0"/>
    <s v="-"/>
    <x v="92"/>
    <x v="8"/>
    <s v="19"/>
    <s v="200"/>
    <s v="455"/>
    <s v=""/>
    <s v="6500_118"/>
    <s v="Professional and Consultant Services Contractual Services"/>
    <n v="5000"/>
    <n v="0"/>
    <n v="5000"/>
    <n v="0"/>
    <n v="940"/>
    <n v="4060"/>
    <n v="0"/>
    <x v="90"/>
  </r>
  <r>
    <x v="0"/>
    <s v="-"/>
    <x v="92"/>
    <x v="8"/>
    <s v="19"/>
    <s v="200"/>
    <s v="455"/>
    <s v=""/>
    <s v="6500_121"/>
    <s v="Professional and Consultant Services Contractual Snow Removal"/>
    <n v="13500"/>
    <n v="0"/>
    <n v="13500"/>
    <n v="0"/>
    <n v="0"/>
    <n v="13500"/>
    <n v="0"/>
    <x v="90"/>
  </r>
  <r>
    <x v="0"/>
    <s v="-"/>
    <x v="92"/>
    <x v="8"/>
    <s v="19"/>
    <s v="200"/>
    <s v="455"/>
    <s v=""/>
    <s v="6600"/>
    <s v="Maintenance Contracts"/>
    <n v="7000"/>
    <n v="0"/>
    <n v="7000"/>
    <n v="4231.3999999999996"/>
    <n v="1696.04"/>
    <n v="1072.56"/>
    <n v="254.28"/>
    <x v="90"/>
  </r>
  <r>
    <x v="0"/>
    <s v="-"/>
    <x v="92"/>
    <x v="8"/>
    <s v="19"/>
    <s v="200"/>
    <s v="455"/>
    <s v=""/>
    <s v="6615"/>
    <s v="Property Repairs"/>
    <n v="10000"/>
    <n v="-1900"/>
    <n v="8100"/>
    <n v="0"/>
    <n v="4683.8100000000004"/>
    <n v="3416.19"/>
    <n v="606.79999999999995"/>
    <x v="90"/>
  </r>
  <r>
    <x v="0"/>
    <s v="-"/>
    <x v="92"/>
    <x v="8"/>
    <s v="19"/>
    <s v="200"/>
    <s v="455"/>
    <s v=""/>
    <s v="6700_100"/>
    <s v="Travel &amp; Training Education"/>
    <n v="500"/>
    <n v="0"/>
    <n v="500"/>
    <n v="0"/>
    <n v="195"/>
    <n v="305"/>
    <n v="0"/>
    <x v="90"/>
  </r>
  <r>
    <x v="0"/>
    <s v="-"/>
    <x v="92"/>
    <x v="8"/>
    <s v="19"/>
    <s v="200"/>
    <s v="455"/>
    <s v=""/>
    <s v="6700_110"/>
    <s v="Travel &amp; Training Travel Expense"/>
    <n v="250"/>
    <n v="0"/>
    <n v="250"/>
    <n v="0"/>
    <n v="0"/>
    <n v="250"/>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6441.9"/>
    <n v="2925.1"/>
    <n v="1073.6500000000001"/>
    <x v="90"/>
  </r>
  <r>
    <x v="0"/>
    <s v="-"/>
    <x v="92"/>
    <x v="8"/>
    <s v="19"/>
    <s v="200"/>
    <s v="455"/>
    <s v=""/>
    <s v="7230_115"/>
    <s v="Insurance Claims and Expenses"/>
    <n v="4440"/>
    <n v="0"/>
    <n v="4440"/>
    <n v="0"/>
    <n v="1419.06"/>
    <n v="3020.94"/>
    <n v="236.51"/>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8062.5"/>
    <n v="-8062.5"/>
    <n v="1343.75"/>
    <x v="90"/>
  </r>
  <r>
    <x v="0"/>
    <s v="-"/>
    <x v="92"/>
    <x v="8"/>
    <s v="19"/>
    <s v="200"/>
    <s v="455"/>
    <s v=""/>
    <s v="8005"/>
    <s v="Vehicle/Equipment Repairs"/>
    <n v="1200"/>
    <n v="0"/>
    <n v="1200"/>
    <n v="0"/>
    <n v="73.430000000000007"/>
    <n v="1126.57"/>
    <n v="0"/>
    <x v="90"/>
  </r>
  <r>
    <x v="0"/>
    <s v="-"/>
    <x v="92"/>
    <x v="8"/>
    <s v="19"/>
    <s v="200"/>
    <s v="455"/>
    <s v=""/>
    <s v="8015"/>
    <s v="Indirect Fees"/>
    <n v="21900"/>
    <n v="0"/>
    <n v="21900"/>
    <n v="0"/>
    <n v="12769.26"/>
    <n v="9130.74"/>
    <n v="2128.21"/>
    <x v="90"/>
  </r>
  <r>
    <x v="0"/>
    <s v="-"/>
    <x v="92"/>
    <x v="8"/>
    <s v="19"/>
    <s v="200"/>
    <s v="455"/>
    <s v=""/>
    <s v="8016"/>
    <s v="Risk Management"/>
    <n v="900"/>
    <n v="0"/>
    <n v="900"/>
    <n v="0"/>
    <n v="406.44"/>
    <n v="493.56"/>
    <n v="67.739999999999995"/>
    <x v="90"/>
  </r>
  <r>
    <x v="0"/>
    <s v="-"/>
    <x v="92"/>
    <x v="8"/>
    <s v="19"/>
    <s v="200"/>
    <s v="455"/>
    <s v=""/>
    <s v="8030"/>
    <s v="Pilot Fees"/>
    <n v="64400"/>
    <n v="0"/>
    <n v="64400"/>
    <n v="0"/>
    <n v="32200.02"/>
    <n v="32199.98"/>
    <n v="5366.67"/>
    <x v="90"/>
  </r>
  <r>
    <x v="0"/>
    <s v="-"/>
    <x v="92"/>
    <x v="8"/>
    <s v="19"/>
    <s v="200"/>
    <s v="455"/>
    <s v=""/>
    <s v="8045"/>
    <s v="Traffic To CEDO"/>
    <n v="0"/>
    <n v="0"/>
    <n v="0"/>
    <n v="0"/>
    <n v="15000"/>
    <n v="-15000"/>
    <n v="2500"/>
    <x v="90"/>
  </r>
  <r>
    <x v="0"/>
    <s v="-"/>
    <x v="92"/>
    <x v="8"/>
    <s v="19"/>
    <s v="200"/>
    <s v="455"/>
    <s v=""/>
    <s v="8070"/>
    <s v="Dpw Adm Cost Allocation"/>
    <n v="4257"/>
    <n v="0"/>
    <n v="4257"/>
    <n v="0"/>
    <n v="2077.44"/>
    <n v="2179.56"/>
    <n v="346.24"/>
    <x v="90"/>
  </r>
  <r>
    <x v="0"/>
    <s v="-"/>
    <x v="92"/>
    <x v="8"/>
    <s v="19"/>
    <s v="200"/>
    <s v="455"/>
    <s v=""/>
    <s v="9500"/>
    <s v="Capital Outlay"/>
    <n v="65000"/>
    <n v="0"/>
    <n v="65000"/>
    <n v="0"/>
    <n v="32544"/>
    <n v="32456"/>
    <n v="0"/>
    <x v="90"/>
  </r>
  <r>
    <x v="0"/>
    <s v="-"/>
    <x v="93"/>
    <x v="8"/>
    <s v="19"/>
    <s v="200"/>
    <s v="456"/>
    <s v=""/>
    <s v="5000_100"/>
    <s v="Salaries and Wages Regular, Full Time"/>
    <n v="166645"/>
    <n v="0"/>
    <n v="166645"/>
    <n v="0"/>
    <n v="95689.61"/>
    <n v="70955.39"/>
    <n v="17267.34"/>
    <x v="91"/>
  </r>
  <r>
    <x v="0"/>
    <s v="-"/>
    <x v="93"/>
    <x v="8"/>
    <s v="19"/>
    <s v="200"/>
    <s v="456"/>
    <s v=""/>
    <s v="5000_110"/>
    <s v="Salaries and Wages Regular Part Time"/>
    <n v="500"/>
    <n v="0"/>
    <n v="500"/>
    <n v="0"/>
    <n v="955.42"/>
    <n v="-455.42"/>
    <n v="175.49"/>
    <x v="91"/>
  </r>
  <r>
    <x v="0"/>
    <s v="-"/>
    <x v="93"/>
    <x v="8"/>
    <s v="19"/>
    <s v="200"/>
    <s v="456"/>
    <s v=""/>
    <s v="5100"/>
    <s v="Overtime"/>
    <n v="11500"/>
    <n v="0"/>
    <n v="11500"/>
    <n v="0"/>
    <n v="5303.57"/>
    <n v="6196.43"/>
    <n v="897.79"/>
    <x v="91"/>
  </r>
  <r>
    <x v="0"/>
    <s v="-"/>
    <x v="93"/>
    <x v="8"/>
    <s v="19"/>
    <s v="200"/>
    <s v="456"/>
    <s v=""/>
    <s v="5200_100"/>
    <s v="Other Personal Services Commissioned Wages"/>
    <n v="0"/>
    <n v="0"/>
    <n v="0"/>
    <n v="0"/>
    <n v="0"/>
    <n v="0"/>
    <n v="0"/>
    <x v="91"/>
  </r>
  <r>
    <x v="0"/>
    <s v="-"/>
    <x v="93"/>
    <x v="8"/>
    <s v="19"/>
    <s v="200"/>
    <s v="456"/>
    <s v=""/>
    <s v="5200_110"/>
    <s v="Other Personal Services On-Call"/>
    <n v="2000"/>
    <n v="0"/>
    <n v="2000"/>
    <n v="0"/>
    <n v="983.1"/>
    <n v="1016.9"/>
    <n v="131.4"/>
    <x v="91"/>
  </r>
  <r>
    <x v="0"/>
    <s v="-"/>
    <x v="93"/>
    <x v="8"/>
    <s v="19"/>
    <s v="200"/>
    <s v="456"/>
    <s v=""/>
    <s v="5200_115"/>
    <s v="Other Personal Services Other Compensation"/>
    <n v="11500"/>
    <n v="0"/>
    <n v="11500"/>
    <n v="0"/>
    <n v="2031.43"/>
    <n v="9468.57"/>
    <n v="288.11"/>
    <x v="91"/>
  </r>
  <r>
    <x v="0"/>
    <s v="-"/>
    <x v="93"/>
    <x v="8"/>
    <s v="19"/>
    <s v="200"/>
    <s v="456"/>
    <s v=""/>
    <s v="5200_120"/>
    <s v="Other Personal Services Shift Differential"/>
    <n v="5000"/>
    <n v="0"/>
    <n v="5000"/>
    <n v="0"/>
    <n v="2797.92"/>
    <n v="2202.08"/>
    <n v="485.03"/>
    <x v="91"/>
  </r>
  <r>
    <x v="0"/>
    <s v="-"/>
    <x v="93"/>
    <x v="8"/>
    <s v="19"/>
    <s v="200"/>
    <s v="456"/>
    <s v=""/>
    <s v="5200_130"/>
    <s v="Other Personal Services Allowance Taxable"/>
    <n v="0"/>
    <n v="0"/>
    <n v="0"/>
    <n v="0"/>
    <n v="2438.87"/>
    <n v="-2438.87"/>
    <n v="13.86"/>
    <x v="91"/>
  </r>
  <r>
    <x v="0"/>
    <s v="-"/>
    <x v="93"/>
    <x v="8"/>
    <s v="19"/>
    <s v="200"/>
    <s v="456"/>
    <s v=""/>
    <s v="5400_100"/>
    <s v="Employee Benefits FICA"/>
    <n v="14500"/>
    <n v="0"/>
    <n v="14500"/>
    <n v="0"/>
    <n v="8176.86"/>
    <n v="6323.14"/>
    <n v="1427.67"/>
    <x v="91"/>
  </r>
  <r>
    <x v="0"/>
    <s v="-"/>
    <x v="93"/>
    <x v="8"/>
    <s v="19"/>
    <s v="200"/>
    <s v="456"/>
    <s v=""/>
    <s v="5400_105"/>
    <s v="Employee Benefits Unemployment Insurance"/>
    <n v="600"/>
    <n v="0"/>
    <n v="600"/>
    <n v="0"/>
    <n v="0"/>
    <n v="600"/>
    <n v="0"/>
    <x v="91"/>
  </r>
  <r>
    <x v="0"/>
    <s v="-"/>
    <x v="93"/>
    <x v="8"/>
    <s v="19"/>
    <s v="200"/>
    <s v="456"/>
    <s v=""/>
    <s v="5400_115"/>
    <s v="Employee Benefits Retirement B"/>
    <n v="20830"/>
    <n v="0"/>
    <n v="20830"/>
    <n v="0"/>
    <n v="10475.67"/>
    <n v="10354.33"/>
    <n v="2557.4"/>
    <x v="91"/>
  </r>
  <r>
    <x v="0"/>
    <s v="-"/>
    <x v="93"/>
    <x v="8"/>
    <s v="19"/>
    <s v="200"/>
    <s v="456"/>
    <s v=""/>
    <s v="5400_120"/>
    <s v="Employee Benefits Workers Compensation"/>
    <n v="10250"/>
    <n v="0"/>
    <n v="10250"/>
    <n v="0"/>
    <n v="5463.12"/>
    <n v="4786.88"/>
    <n v="910.52"/>
    <x v="91"/>
  </r>
  <r>
    <x v="0"/>
    <s v="-"/>
    <x v="93"/>
    <x v="8"/>
    <s v="19"/>
    <s v="200"/>
    <s v="456"/>
    <s v=""/>
    <s v="5400_125"/>
    <s v="Employee Benefits Health Insurance"/>
    <n v="51300"/>
    <n v="0"/>
    <n v="51300"/>
    <n v="0"/>
    <n v="1866.76"/>
    <n v="49433.24"/>
    <n v="312.86"/>
    <x v="91"/>
  </r>
  <r>
    <x v="0"/>
    <s v="-"/>
    <x v="93"/>
    <x v="8"/>
    <s v="19"/>
    <s v="200"/>
    <s v="456"/>
    <s v=""/>
    <s v="5400_130"/>
    <s v="Employee Benefits Dental Insurance"/>
    <n v="2955"/>
    <n v="0"/>
    <n v="2955"/>
    <n v="0"/>
    <n v="1468.29"/>
    <n v="1486.71"/>
    <n v="231.92"/>
    <x v="91"/>
  </r>
  <r>
    <x v="0"/>
    <s v="-"/>
    <x v="93"/>
    <x v="8"/>
    <s v="19"/>
    <s v="200"/>
    <s v="456"/>
    <s v=""/>
    <s v="5400_135"/>
    <s v="Employee Benefits Life Insurance"/>
    <n v="370"/>
    <n v="0"/>
    <n v="370"/>
    <n v="0"/>
    <n v="804.39"/>
    <n v="-434.39"/>
    <n v="142.63999999999999"/>
    <x v="91"/>
  </r>
  <r>
    <x v="0"/>
    <s v="-"/>
    <x v="93"/>
    <x v="8"/>
    <s v="19"/>
    <s v="200"/>
    <s v="456"/>
    <s v=""/>
    <s v="5400_145"/>
    <s v="Employee Benefits Employee Parking"/>
    <n v="500"/>
    <n v="0"/>
    <n v="500"/>
    <n v="0"/>
    <n v="262"/>
    <n v="238"/>
    <n v="0"/>
    <x v="91"/>
  </r>
  <r>
    <x v="0"/>
    <s v="-"/>
    <x v="93"/>
    <x v="8"/>
    <s v="19"/>
    <s v="200"/>
    <s v="456"/>
    <s v=""/>
    <s v="6000"/>
    <s v="Office Supplies"/>
    <n v="1000"/>
    <n v="0"/>
    <n v="1000"/>
    <n v="0"/>
    <n v="559.38"/>
    <n v="440.62"/>
    <n v="222.95"/>
    <x v="91"/>
  </r>
  <r>
    <x v="0"/>
    <s v="-"/>
    <x v="93"/>
    <x v="8"/>
    <s v="19"/>
    <s v="200"/>
    <s v="456"/>
    <s v=""/>
    <s v="6010"/>
    <s v="Computer Equipment"/>
    <n v="500"/>
    <n v="0"/>
    <n v="500"/>
    <n v="0"/>
    <n v="329"/>
    <n v="171"/>
    <n v="0"/>
    <x v="91"/>
  </r>
  <r>
    <x v="0"/>
    <s v="-"/>
    <x v="93"/>
    <x v="8"/>
    <s v="19"/>
    <s v="200"/>
    <s v="456"/>
    <s v=""/>
    <s v="6202"/>
    <s v="Printing/Copying/Paper Mgt"/>
    <n v="5000"/>
    <n v="0"/>
    <n v="5000"/>
    <n v="0"/>
    <n v="4737.7"/>
    <n v="262.3"/>
    <n v="27"/>
    <x v="91"/>
  </r>
  <r>
    <x v="0"/>
    <s v="-"/>
    <x v="93"/>
    <x v="8"/>
    <s v="19"/>
    <s v="200"/>
    <s v="456"/>
    <s v=""/>
    <s v="6205"/>
    <s v="Cash  Short"/>
    <n v="1000"/>
    <n v="0"/>
    <n v="1000"/>
    <n v="0"/>
    <n v="459.68"/>
    <n v="540.32000000000005"/>
    <n v="35"/>
    <x v="91"/>
  </r>
  <r>
    <x v="0"/>
    <s v="-"/>
    <x v="93"/>
    <x v="8"/>
    <s v="19"/>
    <s v="200"/>
    <s v="456"/>
    <s v=""/>
    <s v="6206"/>
    <s v="Custodian Supplies"/>
    <n v="4000"/>
    <n v="0"/>
    <n v="4000"/>
    <n v="234.49"/>
    <n v="234.84"/>
    <n v="3530.67"/>
    <n v="28.44"/>
    <x v="91"/>
  </r>
  <r>
    <x v="0"/>
    <s v="-"/>
    <x v="93"/>
    <x v="8"/>
    <s v="19"/>
    <s v="200"/>
    <s v="456"/>
    <s v=""/>
    <s v="6210"/>
    <s v="Small Tools and Equipment"/>
    <n v="1000"/>
    <n v="0"/>
    <n v="1000"/>
    <n v="0"/>
    <n v="0"/>
    <n v="1000"/>
    <n v="0"/>
    <x v="91"/>
  </r>
  <r>
    <x v="0"/>
    <s v="-"/>
    <x v="93"/>
    <x v="8"/>
    <s v="19"/>
    <s v="200"/>
    <s v="456"/>
    <s v=""/>
    <s v="6212"/>
    <s v="Fuel"/>
    <n v="500"/>
    <n v="0"/>
    <n v="500"/>
    <n v="0"/>
    <n v="253.24"/>
    <n v="246.76"/>
    <n v="36.159999999999997"/>
    <x v="91"/>
  </r>
  <r>
    <x v="0"/>
    <s v="-"/>
    <x v="93"/>
    <x v="8"/>
    <s v="19"/>
    <s v="200"/>
    <s v="456"/>
    <s v=""/>
    <s v="6214"/>
    <s v="Clothing And Uniforms"/>
    <n v="2300"/>
    <n v="0"/>
    <n v="2300"/>
    <n v="0"/>
    <n v="584"/>
    <n v="1716"/>
    <n v="0"/>
    <x v="91"/>
  </r>
  <r>
    <x v="0"/>
    <s v="-"/>
    <x v="93"/>
    <x v="8"/>
    <s v="19"/>
    <s v="200"/>
    <s v="456"/>
    <s v=""/>
    <s v="6300_100"/>
    <s v="Repair &amp; Maintenance Equipment  Parts"/>
    <n v="15000"/>
    <n v="0"/>
    <n v="15000"/>
    <n v="1944.85"/>
    <n v="6168.67"/>
    <n v="6886.48"/>
    <n v="0"/>
    <x v="91"/>
  </r>
  <r>
    <x v="0"/>
    <s v="-"/>
    <x v="93"/>
    <x v="8"/>
    <s v="19"/>
    <s v="200"/>
    <s v="456"/>
    <s v=""/>
    <s v="6300_140"/>
    <s v="Repair &amp; Maintenance Salt"/>
    <n v="2000"/>
    <n v="0"/>
    <n v="2000"/>
    <n v="454.94"/>
    <n v="745.06"/>
    <n v="800"/>
    <n v="745.06"/>
    <x v="91"/>
  </r>
  <r>
    <x v="0"/>
    <s v="-"/>
    <x v="93"/>
    <x v="8"/>
    <s v="19"/>
    <s v="200"/>
    <s v="456"/>
    <s v=""/>
    <s v="6350"/>
    <s v="Legal Notice &amp; Advertising"/>
    <n v="1000"/>
    <n v="0"/>
    <n v="1000"/>
    <n v="0"/>
    <n v="0"/>
    <n v="1000"/>
    <n v="0"/>
    <x v="91"/>
  </r>
  <r>
    <x v="0"/>
    <s v="-"/>
    <x v="93"/>
    <x v="8"/>
    <s v="19"/>
    <s v="200"/>
    <s v="456"/>
    <s v=""/>
    <s v="6400_100"/>
    <s v="Utilities Electricity"/>
    <n v="57000"/>
    <n v="0"/>
    <n v="57000"/>
    <n v="13687.68"/>
    <n v="21412.32"/>
    <n v="21900"/>
    <n v="4805.18"/>
    <x v="91"/>
  </r>
  <r>
    <x v="0"/>
    <s v="-"/>
    <x v="93"/>
    <x v="8"/>
    <s v="19"/>
    <s v="200"/>
    <s v="456"/>
    <s v=""/>
    <s v="6400_105"/>
    <s v="Utilities Gas"/>
    <n v="600"/>
    <n v="0"/>
    <n v="600"/>
    <n v="0"/>
    <n v="-2392.42"/>
    <n v="2992.42"/>
    <n v="70.42"/>
    <x v="91"/>
  </r>
  <r>
    <x v="0"/>
    <s v="-"/>
    <x v="93"/>
    <x v="8"/>
    <s v="19"/>
    <s v="200"/>
    <s v="456"/>
    <s v=""/>
    <s v="6400_115"/>
    <s v="Utilities Water/Wastewater"/>
    <n v="1600"/>
    <n v="0"/>
    <n v="1600"/>
    <n v="0"/>
    <n v="875.31"/>
    <n v="724.69"/>
    <n v="146.35"/>
    <x v="91"/>
  </r>
  <r>
    <x v="0"/>
    <s v="-"/>
    <x v="93"/>
    <x v="8"/>
    <s v="19"/>
    <s v="200"/>
    <s v="456"/>
    <s v=""/>
    <s v="6400_117"/>
    <s v="Utilities Stormwater"/>
    <n v="1100"/>
    <n v="0"/>
    <n v="1100"/>
    <n v="0"/>
    <n v="436.02"/>
    <n v="663.98"/>
    <n v="72.67"/>
    <x v="91"/>
  </r>
  <r>
    <x v="0"/>
    <s v="-"/>
    <x v="93"/>
    <x v="8"/>
    <s v="19"/>
    <s v="200"/>
    <s v="456"/>
    <s v=""/>
    <s v="6400_120"/>
    <s v="Utilities Rubbish Removal"/>
    <n v="0"/>
    <n v="600"/>
    <n v="600"/>
    <n v="50.54"/>
    <n v="219.46"/>
    <n v="330"/>
    <n v="44.06"/>
    <x v="91"/>
  </r>
  <r>
    <x v="0"/>
    <s v="-"/>
    <x v="93"/>
    <x v="8"/>
    <s v="19"/>
    <s v="200"/>
    <s v="456"/>
    <s v=""/>
    <s v="6400_125"/>
    <s v="Utilities Telecommunications"/>
    <n v="2500"/>
    <n v="0"/>
    <n v="2500"/>
    <n v="139.41"/>
    <n v="1067.51"/>
    <n v="1293.08"/>
    <n v="199.59"/>
    <x v="91"/>
  </r>
  <r>
    <x v="0"/>
    <s v="-"/>
    <x v="93"/>
    <x v="8"/>
    <s v="19"/>
    <s v="200"/>
    <s v="456"/>
    <s v=""/>
    <s v="6400_127"/>
    <s v="Utilities Cellular Communications"/>
    <n v="2000"/>
    <n v="0"/>
    <n v="2000"/>
    <n v="54.58"/>
    <n v="696.69"/>
    <n v="1248.73"/>
    <n v="221"/>
    <x v="91"/>
  </r>
  <r>
    <x v="0"/>
    <s v="-"/>
    <x v="93"/>
    <x v="8"/>
    <s v="19"/>
    <s v="200"/>
    <s v="456"/>
    <s v=""/>
    <s v="6500_103"/>
    <s v="Professional and Consultant Services Security Contracts"/>
    <n v="31000"/>
    <n v="0"/>
    <n v="31000"/>
    <n v="2676.06"/>
    <n v="12980.19"/>
    <n v="15343.75"/>
    <n v="2600.64"/>
    <x v="91"/>
  </r>
  <r>
    <x v="0"/>
    <s v="-"/>
    <x v="93"/>
    <x v="8"/>
    <s v="19"/>
    <s v="200"/>
    <s v="456"/>
    <s v=""/>
    <s v="6500_118"/>
    <s v="Professional and Consultant Services Contractual Services"/>
    <n v="7000"/>
    <n v="0"/>
    <n v="7000"/>
    <n v="0"/>
    <n v="1864.25"/>
    <n v="5135.75"/>
    <n v="0"/>
    <x v="91"/>
  </r>
  <r>
    <x v="0"/>
    <s v="-"/>
    <x v="93"/>
    <x v="8"/>
    <s v="19"/>
    <s v="200"/>
    <s v="456"/>
    <s v=""/>
    <s v="6500_121"/>
    <s v="Professional and Consultant Services Contractual Snow Removal"/>
    <n v="13500"/>
    <n v="0"/>
    <n v="13500"/>
    <n v="0"/>
    <n v="0"/>
    <n v="13500"/>
    <n v="0"/>
    <x v="91"/>
  </r>
  <r>
    <x v="0"/>
    <s v="-"/>
    <x v="93"/>
    <x v="8"/>
    <s v="19"/>
    <s v="200"/>
    <s v="456"/>
    <s v=""/>
    <s v="6600"/>
    <s v="Maintenance Contracts"/>
    <n v="7000"/>
    <n v="0"/>
    <n v="7000"/>
    <n v="305"/>
    <n v="2460"/>
    <n v="4235"/>
    <n v="820"/>
    <x v="91"/>
  </r>
  <r>
    <x v="0"/>
    <s v="-"/>
    <x v="93"/>
    <x v="8"/>
    <s v="19"/>
    <s v="200"/>
    <s v="456"/>
    <s v=""/>
    <s v="6615"/>
    <s v="Property Repairs"/>
    <n v="7500"/>
    <n v="-600"/>
    <n v="6900"/>
    <n v="0"/>
    <n v="6750.94"/>
    <n v="149.06"/>
    <n v="635.64"/>
    <x v="91"/>
  </r>
  <r>
    <x v="0"/>
    <s v="-"/>
    <x v="93"/>
    <x v="8"/>
    <s v="19"/>
    <s v="200"/>
    <s v="456"/>
    <s v=""/>
    <s v="6700_100"/>
    <s v="Travel &amp; Training Education"/>
    <n v="500"/>
    <n v="0"/>
    <n v="500"/>
    <n v="0"/>
    <n v="200"/>
    <n v="300"/>
    <n v="0"/>
    <x v="91"/>
  </r>
  <r>
    <x v="0"/>
    <s v="-"/>
    <x v="93"/>
    <x v="8"/>
    <s v="19"/>
    <s v="200"/>
    <s v="456"/>
    <s v=""/>
    <s v="6700_105"/>
    <s v="Travel &amp; Training Special Training"/>
    <n v="250"/>
    <n v="0"/>
    <n v="250"/>
    <n v="0"/>
    <n v="0"/>
    <n v="250"/>
    <n v="0"/>
    <x v="91"/>
  </r>
  <r>
    <x v="0"/>
    <s v="-"/>
    <x v="93"/>
    <x v="8"/>
    <s v="19"/>
    <s v="200"/>
    <s v="456"/>
    <s v=""/>
    <s v="6700_110"/>
    <s v="Travel &amp; Training Travel Expense"/>
    <n v="500"/>
    <n v="0"/>
    <n v="500"/>
    <n v="0"/>
    <n v="0"/>
    <n v="500"/>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6441.9"/>
    <n v="3808.1"/>
    <n v="1073.6500000000001"/>
    <x v="91"/>
  </r>
  <r>
    <x v="0"/>
    <s v="-"/>
    <x v="93"/>
    <x v="8"/>
    <s v="19"/>
    <s v="200"/>
    <s v="456"/>
    <s v=""/>
    <s v="7230_115"/>
    <s v="Insurance Claims and Expenses"/>
    <n v="4440"/>
    <n v="0"/>
    <n v="4440"/>
    <n v="0"/>
    <n v="1419.06"/>
    <n v="3020.94"/>
    <n v="236.51"/>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8062.5"/>
    <n v="-8062.5"/>
    <n v="1343.75"/>
    <x v="91"/>
  </r>
  <r>
    <x v="0"/>
    <s v="-"/>
    <x v="93"/>
    <x v="8"/>
    <s v="19"/>
    <s v="200"/>
    <s v="456"/>
    <s v=""/>
    <s v="8005"/>
    <s v="Vehicle/Equipment Repairs"/>
    <n v="500"/>
    <n v="0"/>
    <n v="500"/>
    <n v="0"/>
    <n v="73.430000000000007"/>
    <n v="426.57"/>
    <n v="0"/>
    <x v="91"/>
  </r>
  <r>
    <x v="0"/>
    <s v="-"/>
    <x v="93"/>
    <x v="8"/>
    <s v="19"/>
    <s v="200"/>
    <s v="456"/>
    <s v=""/>
    <s v="8015"/>
    <s v="Indirect Fees"/>
    <n v="21880"/>
    <n v="0"/>
    <n v="21880"/>
    <n v="0"/>
    <n v="12769.26"/>
    <n v="9110.74"/>
    <n v="2128.21"/>
    <x v="91"/>
  </r>
  <r>
    <x v="0"/>
    <s v="-"/>
    <x v="93"/>
    <x v="8"/>
    <s v="19"/>
    <s v="200"/>
    <s v="456"/>
    <s v=""/>
    <s v="8016"/>
    <s v="Risk Management"/>
    <n v="900"/>
    <n v="0"/>
    <n v="900"/>
    <n v="0"/>
    <n v="406.44"/>
    <n v="493.56"/>
    <n v="67.739999999999995"/>
    <x v="91"/>
  </r>
  <r>
    <x v="0"/>
    <s v="-"/>
    <x v="93"/>
    <x v="8"/>
    <s v="19"/>
    <s v="200"/>
    <s v="456"/>
    <s v=""/>
    <s v="8070"/>
    <s v="Dpw Adm Cost Allocation"/>
    <n v="4264"/>
    <n v="0"/>
    <n v="4264"/>
    <n v="0"/>
    <n v="2077.44"/>
    <n v="2186.56"/>
    <n v="346.24"/>
    <x v="91"/>
  </r>
  <r>
    <x v="0"/>
    <s v="-"/>
    <x v="93"/>
    <x v="8"/>
    <s v="19"/>
    <s v="200"/>
    <s v="456"/>
    <s v=""/>
    <s v="9500"/>
    <s v="Capital Outlay"/>
    <n v="55000"/>
    <n v="0"/>
    <n v="55000"/>
    <n v="0"/>
    <n v="6196"/>
    <n v="48804"/>
    <n v="6196"/>
    <x v="91"/>
  </r>
  <r>
    <x v="0"/>
    <s v="-"/>
    <x v="94"/>
    <x v="9"/>
    <s v="31"/>
    <s v="000"/>
    <s v=""/>
    <s v=""/>
    <s v="5000_100"/>
    <s v="Salaries and Wages Regular, Full Time"/>
    <n v="257725"/>
    <n v="0"/>
    <n v="257725"/>
    <n v="0"/>
    <n v="144717.16"/>
    <n v="113007.84"/>
    <n v="-5673.87"/>
    <x v="92"/>
  </r>
  <r>
    <x v="0"/>
    <s v="-"/>
    <x v="94"/>
    <x v="9"/>
    <s v="31"/>
    <s v="000"/>
    <s v=""/>
    <s v=""/>
    <s v="5000_105"/>
    <s v="Salaries and Wages Limited Service"/>
    <n v="0"/>
    <n v="0"/>
    <n v="0"/>
    <n v="0"/>
    <n v="65.81"/>
    <n v="-65.81"/>
    <n v="0"/>
    <x v="92"/>
  </r>
  <r>
    <x v="0"/>
    <s v="-"/>
    <x v="94"/>
    <x v="9"/>
    <s v="31"/>
    <s v="000"/>
    <s v=""/>
    <s v=""/>
    <s v="5000_110"/>
    <s v="Salaries and Wages Regular Part Time"/>
    <n v="0"/>
    <n v="0"/>
    <n v="0"/>
    <n v="0"/>
    <n v="779.52"/>
    <n v="-779.52"/>
    <n v="0"/>
    <x v="92"/>
  </r>
  <r>
    <x v="0"/>
    <s v="-"/>
    <x v="94"/>
    <x v="9"/>
    <s v="31"/>
    <s v="000"/>
    <s v=""/>
    <s v=""/>
    <s v="5000_115"/>
    <s v="Salaries and Wages Seasonal/Temporary"/>
    <n v="0"/>
    <n v="0"/>
    <n v="0"/>
    <n v="0"/>
    <n v="944.98"/>
    <n v="-944.98"/>
    <n v="0"/>
    <x v="92"/>
  </r>
  <r>
    <x v="0"/>
    <s v="-"/>
    <x v="94"/>
    <x v="9"/>
    <s v="31"/>
    <s v="000"/>
    <s v=""/>
    <s v=""/>
    <s v="5200_115"/>
    <s v="Other Personal Services Other Compensation"/>
    <n v="996"/>
    <n v="0"/>
    <n v="996"/>
    <n v="0"/>
    <n v="517.03"/>
    <n v="478.97"/>
    <n v="-131.26"/>
    <x v="92"/>
  </r>
  <r>
    <x v="0"/>
    <s v="-"/>
    <x v="94"/>
    <x v="9"/>
    <s v="31"/>
    <s v="000"/>
    <s v=""/>
    <s v=""/>
    <s v="5200_125"/>
    <s v="Other Personal Services Taxable Reimbursements"/>
    <n v="0"/>
    <n v="0"/>
    <n v="0"/>
    <n v="0"/>
    <n v="0"/>
    <n v="0"/>
    <n v="0"/>
    <x v="92"/>
  </r>
  <r>
    <x v="0"/>
    <s v="-"/>
    <x v="94"/>
    <x v="9"/>
    <s v="31"/>
    <s v="000"/>
    <s v=""/>
    <s v=""/>
    <s v="5200_130"/>
    <s v="Other Personal Services Allowance Taxable"/>
    <n v="0"/>
    <n v="1150"/>
    <n v="1150"/>
    <n v="0"/>
    <n v="176.52"/>
    <n v="973.48"/>
    <n v="-122.58"/>
    <x v="92"/>
  </r>
  <r>
    <x v="0"/>
    <s v="-"/>
    <x v="94"/>
    <x v="9"/>
    <s v="31"/>
    <s v="000"/>
    <s v=""/>
    <s v=""/>
    <s v="5400_100"/>
    <s v="Employee Benefits FICA"/>
    <n v="19716"/>
    <n v="0"/>
    <n v="19716"/>
    <n v="0"/>
    <n v="11040.6"/>
    <n v="8675.4"/>
    <n v="-232.03"/>
    <x v="92"/>
  </r>
  <r>
    <x v="0"/>
    <s v="-"/>
    <x v="94"/>
    <x v="9"/>
    <s v="31"/>
    <s v="000"/>
    <s v=""/>
    <s v=""/>
    <s v="5400_115"/>
    <s v="Employee Benefits Retirement B"/>
    <n v="37370"/>
    <n v="0"/>
    <n v="37370"/>
    <n v="0"/>
    <n v="2342.4299999999998"/>
    <n v="35027.57"/>
    <n v="-393.84"/>
    <x v="92"/>
  </r>
  <r>
    <x v="0"/>
    <s v="-"/>
    <x v="94"/>
    <x v="9"/>
    <s v="31"/>
    <s v="000"/>
    <s v=""/>
    <s v=""/>
    <s v="5400_120"/>
    <s v="Employee Benefits Workers Compensation"/>
    <n v="7732"/>
    <n v="0"/>
    <n v="7732"/>
    <n v="0"/>
    <n v="10498.07"/>
    <n v="-2766.07"/>
    <n v="1220.67"/>
    <x v="92"/>
  </r>
  <r>
    <x v="0"/>
    <s v="-"/>
    <x v="94"/>
    <x v="9"/>
    <s v="31"/>
    <s v="000"/>
    <s v=""/>
    <s v=""/>
    <s v="5400_125"/>
    <s v="Employee Benefits Health Insurance"/>
    <n v="55310"/>
    <n v="-1150"/>
    <n v="54160"/>
    <n v="0"/>
    <n v="-119343.58"/>
    <n v="173503.58"/>
    <n v="-23651.19"/>
    <x v="92"/>
  </r>
  <r>
    <x v="0"/>
    <s v="-"/>
    <x v="94"/>
    <x v="9"/>
    <s v="31"/>
    <s v="000"/>
    <s v=""/>
    <s v=""/>
    <s v="5400_130"/>
    <s v="Employee Benefits Dental Insurance"/>
    <n v="2846"/>
    <n v="0"/>
    <n v="2846"/>
    <n v="0"/>
    <n v="1649.87"/>
    <n v="1196.1300000000001"/>
    <n v="-90.07"/>
    <x v="92"/>
  </r>
  <r>
    <x v="0"/>
    <s v="-"/>
    <x v="94"/>
    <x v="9"/>
    <s v="31"/>
    <s v="000"/>
    <s v=""/>
    <s v=""/>
    <s v="5400_135"/>
    <s v="Employee Benefits Life Insurance"/>
    <n v="386"/>
    <n v="0"/>
    <n v="386"/>
    <n v="0"/>
    <n v="456.46"/>
    <n v="-70.459999999999994"/>
    <n v="41.69"/>
    <x v="92"/>
  </r>
  <r>
    <x v="0"/>
    <s v="-"/>
    <x v="94"/>
    <x v="9"/>
    <s v="31"/>
    <s v="000"/>
    <s v=""/>
    <s v=""/>
    <s v="5400_145"/>
    <s v="Employee Benefits Employee Parking"/>
    <n v="620"/>
    <n v="3900"/>
    <n v="4520"/>
    <n v="0"/>
    <n v="2238.5"/>
    <n v="2281.5"/>
    <n v="292.54000000000002"/>
    <x v="92"/>
  </r>
  <r>
    <x v="0"/>
    <s v="-"/>
    <x v="94"/>
    <x v="9"/>
    <s v="31"/>
    <s v="000"/>
    <s v=""/>
    <s v=""/>
    <s v="6000"/>
    <s v="Office Supplies"/>
    <n v="3000"/>
    <n v="0"/>
    <n v="3000"/>
    <n v="69.239999999999995"/>
    <n v="975.11"/>
    <n v="1955.65"/>
    <n v="166.2"/>
    <x v="92"/>
  </r>
  <r>
    <x v="0"/>
    <s v="-"/>
    <x v="94"/>
    <x v="9"/>
    <s v="31"/>
    <s v="000"/>
    <s v=""/>
    <s v=""/>
    <s v="6005"/>
    <s v="Postage"/>
    <n v="2000"/>
    <n v="0"/>
    <n v="2000"/>
    <n v="22.51"/>
    <n v="147.27000000000001"/>
    <n v="1830.22"/>
    <n v="47.17"/>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1177.22"/>
    <n v="883.35"/>
    <n v="2939.43"/>
    <n v="136.02000000000001"/>
    <x v="92"/>
  </r>
  <r>
    <x v="0"/>
    <s v="-"/>
    <x v="94"/>
    <x v="9"/>
    <s v="31"/>
    <s v="000"/>
    <s v=""/>
    <s v=""/>
    <s v="6203"/>
    <s v="Dues/Subscriptions"/>
    <n v="2000"/>
    <n v="5000"/>
    <n v="7000"/>
    <n v="2750"/>
    <n v="2428.6"/>
    <n v="1821.4"/>
    <n v="3000"/>
    <x v="92"/>
  </r>
  <r>
    <x v="0"/>
    <s v="-"/>
    <x v="94"/>
    <x v="9"/>
    <s v="31"/>
    <s v="000"/>
    <s v=""/>
    <s v=""/>
    <s v="6210"/>
    <s v="Small Tools and Equipment"/>
    <n v="60500"/>
    <n v="-25800"/>
    <n v="34700"/>
    <n v="6.78"/>
    <n v="0"/>
    <n v="34693.22"/>
    <n v="0"/>
    <x v="92"/>
  </r>
  <r>
    <x v="0"/>
    <s v="-"/>
    <x v="94"/>
    <x v="9"/>
    <s v="31"/>
    <s v="000"/>
    <s v=""/>
    <s v=""/>
    <s v="6350"/>
    <s v="Legal Notice &amp; Advertising"/>
    <n v="2000"/>
    <n v="0"/>
    <n v="2000"/>
    <n v="0"/>
    <n v="325.5"/>
    <n v="1674.5"/>
    <n v="48.72"/>
    <x v="92"/>
  </r>
  <r>
    <x v="0"/>
    <s v="-"/>
    <x v="94"/>
    <x v="9"/>
    <s v="31"/>
    <s v="000"/>
    <s v=""/>
    <s v=""/>
    <s v="6400_115"/>
    <s v="Utilities Water/Wastewater"/>
    <n v="350"/>
    <n v="0"/>
    <n v="350"/>
    <n v="0"/>
    <n v="170.46"/>
    <n v="179.54"/>
    <n v="28.41"/>
    <x v="92"/>
  </r>
  <r>
    <x v="0"/>
    <s v="-"/>
    <x v="94"/>
    <x v="9"/>
    <s v="31"/>
    <s v="000"/>
    <s v=""/>
    <s v=""/>
    <s v="6400_125"/>
    <s v="Utilities Telecommunications"/>
    <n v="3000"/>
    <n v="13500"/>
    <n v="16500"/>
    <n v="0"/>
    <n v="6679.16"/>
    <n v="9820.84"/>
    <n v="1103.52"/>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80"/>
    <n v="2420"/>
    <n v="0"/>
    <x v="92"/>
  </r>
  <r>
    <x v="0"/>
    <s v="-"/>
    <x v="94"/>
    <x v="9"/>
    <s v="31"/>
    <s v="000"/>
    <s v=""/>
    <s v=""/>
    <s v="6700_110"/>
    <s v="Travel &amp; Training Travel Expense"/>
    <n v="2500"/>
    <n v="0"/>
    <n v="2500"/>
    <n v="0"/>
    <n v="740.73"/>
    <n v="1759.27"/>
    <n v="0"/>
    <x v="92"/>
  </r>
  <r>
    <x v="0"/>
    <s v="-"/>
    <x v="94"/>
    <x v="9"/>
    <s v="31"/>
    <s v="000"/>
    <s v=""/>
    <s v=""/>
    <s v="6700_115"/>
    <s v="Travel &amp; Training Mileage"/>
    <n v="2650"/>
    <n v="0"/>
    <n v="2650"/>
    <n v="0"/>
    <n v="43.56"/>
    <n v="2606.44"/>
    <n v="43.56"/>
    <x v="92"/>
  </r>
  <r>
    <x v="0"/>
    <s v="-"/>
    <x v="94"/>
    <x v="9"/>
    <s v="31"/>
    <s v="000"/>
    <s v=""/>
    <s v=""/>
    <s v="6800_125"/>
    <s v="Fees for Services  Fees &amp; Permits"/>
    <n v="0"/>
    <n v="0"/>
    <n v="0"/>
    <n v="0"/>
    <n v="0"/>
    <n v="0"/>
    <n v="0"/>
    <x v="92"/>
  </r>
  <r>
    <x v="0"/>
    <s v="-"/>
    <x v="94"/>
    <x v="9"/>
    <s v="31"/>
    <s v="000"/>
    <s v=""/>
    <s v=""/>
    <s v="7200_115"/>
    <s v="Rent/Lease Equipment"/>
    <n v="2500"/>
    <n v="0"/>
    <n v="2500"/>
    <n v="0"/>
    <n v="1039.56"/>
    <n v="1460.44"/>
    <n v="0"/>
    <x v="92"/>
  </r>
  <r>
    <x v="0"/>
    <s v="-"/>
    <x v="94"/>
    <x v="9"/>
    <s v="31"/>
    <s v="000"/>
    <s v=""/>
    <s v=""/>
    <s v="7230_105"/>
    <s v="Insurance General"/>
    <n v="5825"/>
    <n v="0"/>
    <n v="5825"/>
    <n v="0"/>
    <n v="2003.52"/>
    <n v="3821.48"/>
    <n v="333.92"/>
    <x v="92"/>
  </r>
  <r>
    <x v="0"/>
    <s v="-"/>
    <x v="94"/>
    <x v="9"/>
    <s v="31"/>
    <s v="000"/>
    <s v=""/>
    <s v=""/>
    <s v="7230_115"/>
    <s v="Insurance Claims and Expenses"/>
    <n v="12900"/>
    <n v="0"/>
    <n v="12900"/>
    <n v="0"/>
    <n v="5146.5"/>
    <n v="7753.5"/>
    <n v="857.75"/>
    <x v="92"/>
  </r>
  <r>
    <x v="0"/>
    <s v="-"/>
    <x v="94"/>
    <x v="9"/>
    <s v="31"/>
    <s v="000"/>
    <s v=""/>
    <s v=""/>
    <s v="7303"/>
    <s v="Regulatory and Bank Fees"/>
    <n v="0"/>
    <n v="400"/>
    <n v="400"/>
    <n v="0"/>
    <n v="30"/>
    <n v="37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3733.26"/>
    <n v="23.74"/>
    <n v="0"/>
    <x v="92"/>
  </r>
  <r>
    <x v="0"/>
    <s v="-"/>
    <x v="94"/>
    <x v="9"/>
    <s v="31"/>
    <s v="000"/>
    <s v=""/>
    <s v=""/>
    <s v="7475"/>
    <s v="Debt Paying Agent Fees"/>
    <n v="0"/>
    <n v="0"/>
    <n v="0"/>
    <n v="0"/>
    <n v="100"/>
    <n v="-100"/>
    <n v="0"/>
    <x v="92"/>
  </r>
  <r>
    <x v="0"/>
    <s v="-"/>
    <x v="94"/>
    <x v="9"/>
    <s v="31"/>
    <s v="000"/>
    <s v=""/>
    <s v=""/>
    <s v="8015"/>
    <s v="Indirect Fees"/>
    <n v="154643"/>
    <n v="0"/>
    <n v="154643"/>
    <n v="0"/>
    <n v="85964.7"/>
    <n v="68678.3"/>
    <n v="14327.45"/>
    <x v="92"/>
  </r>
  <r>
    <x v="0"/>
    <s v="-"/>
    <x v="94"/>
    <x v="9"/>
    <s v="31"/>
    <s v="000"/>
    <s v=""/>
    <s v=""/>
    <s v="8016"/>
    <s v="Risk Management"/>
    <n v="4139"/>
    <n v="0"/>
    <n v="4139"/>
    <n v="0"/>
    <n v="1876.02"/>
    <n v="2262.98"/>
    <n v="312.67"/>
    <x v="92"/>
  </r>
  <r>
    <x v="0"/>
    <s v="-"/>
    <x v="95"/>
    <x v="9"/>
    <s v="31"/>
    <s v="301"/>
    <s v="301"/>
    <s v=""/>
    <s v="5000"/>
    <s v="Salaries and Wages"/>
    <n v="0"/>
    <n v="0"/>
    <n v="0"/>
    <n v="0"/>
    <n v="0"/>
    <n v="0"/>
    <n v="0"/>
    <x v="93"/>
  </r>
  <r>
    <x v="0"/>
    <s v="-"/>
    <x v="95"/>
    <x v="9"/>
    <s v="31"/>
    <s v="301"/>
    <s v="301"/>
    <s v=""/>
    <s v="5000_100"/>
    <s v="Salaries and Wages Regular, Full Time"/>
    <n v="50865"/>
    <n v="8300"/>
    <n v="59165"/>
    <n v="0"/>
    <n v="24367.72"/>
    <n v="34797.279999999999"/>
    <n v="3870.55"/>
    <x v="93"/>
  </r>
  <r>
    <x v="0"/>
    <s v="-"/>
    <x v="95"/>
    <x v="9"/>
    <s v="31"/>
    <s v="301"/>
    <s v="301"/>
    <s v=""/>
    <s v="5000_105"/>
    <s v="Salaries and Wages Limited Service"/>
    <n v="0"/>
    <n v="0"/>
    <n v="0"/>
    <n v="0"/>
    <n v="0"/>
    <n v="0"/>
    <n v="0"/>
    <x v="93"/>
  </r>
  <r>
    <x v="0"/>
    <s v="-"/>
    <x v="95"/>
    <x v="9"/>
    <s v="31"/>
    <s v="301"/>
    <s v="301"/>
    <s v=""/>
    <s v="5200_115"/>
    <s v="Other Personal Services Other Compensation"/>
    <n v="275"/>
    <n v="400"/>
    <n v="675"/>
    <n v="0"/>
    <n v="138.30000000000001"/>
    <n v="536.70000000000005"/>
    <n v="0"/>
    <x v="93"/>
  </r>
  <r>
    <x v="0"/>
    <s v="-"/>
    <x v="95"/>
    <x v="9"/>
    <s v="31"/>
    <s v="301"/>
    <s v="301"/>
    <s v=""/>
    <s v="5400_100"/>
    <s v="Employee Benefits FICA"/>
    <n v="3891"/>
    <n v="650"/>
    <n v="4541"/>
    <n v="0"/>
    <n v="2107.5300000000002"/>
    <n v="2433.4699999999998"/>
    <n v="452.75"/>
    <x v="93"/>
  </r>
  <r>
    <x v="0"/>
    <s v="-"/>
    <x v="95"/>
    <x v="9"/>
    <s v="31"/>
    <s v="301"/>
    <s v="301"/>
    <s v=""/>
    <s v="5400_115"/>
    <s v="Employee Benefits Retirement B"/>
    <n v="7375"/>
    <n v="1300"/>
    <n v="8675"/>
    <n v="0"/>
    <n v="3526.54"/>
    <n v="5148.46"/>
    <n v="580.58000000000004"/>
    <x v="93"/>
  </r>
  <r>
    <x v="0"/>
    <s v="-"/>
    <x v="95"/>
    <x v="9"/>
    <s v="31"/>
    <s v="301"/>
    <s v="301"/>
    <s v=""/>
    <s v="5400_120"/>
    <s v="Employee Benefits Workers Compensation"/>
    <n v="1526"/>
    <n v="400"/>
    <n v="1926"/>
    <n v="0"/>
    <n v="731.04"/>
    <n v="1194.96"/>
    <n v="116.12"/>
    <x v="93"/>
  </r>
  <r>
    <x v="0"/>
    <s v="-"/>
    <x v="95"/>
    <x v="9"/>
    <s v="31"/>
    <s v="301"/>
    <s v="301"/>
    <s v=""/>
    <s v="5400_125"/>
    <s v="Employee Benefits Health Insurance"/>
    <n v="15630"/>
    <n v="5000"/>
    <n v="20630"/>
    <n v="0"/>
    <n v="8022.44"/>
    <n v="12607.56"/>
    <n v="1327.77"/>
    <x v="93"/>
  </r>
  <r>
    <x v="0"/>
    <s v="-"/>
    <x v="95"/>
    <x v="9"/>
    <s v="31"/>
    <s v="301"/>
    <s v="301"/>
    <s v=""/>
    <s v="5400_130"/>
    <s v="Employee Benefits Dental Insurance"/>
    <n v="699"/>
    <n v="1000"/>
    <n v="1699"/>
    <n v="0"/>
    <n v="345.13"/>
    <n v="1353.87"/>
    <n v="52.7"/>
    <x v="93"/>
  </r>
  <r>
    <x v="0"/>
    <s v="-"/>
    <x v="95"/>
    <x v="9"/>
    <s v="31"/>
    <s v="301"/>
    <s v="301"/>
    <s v=""/>
    <s v="5400_135"/>
    <s v="Employee Benefits Life Insurance"/>
    <n v="106"/>
    <n v="200"/>
    <n v="306"/>
    <n v="0"/>
    <n v="112.05"/>
    <n v="193.95"/>
    <n v="17.600000000000001"/>
    <x v="93"/>
  </r>
  <r>
    <x v="0"/>
    <s v="-"/>
    <x v="95"/>
    <x v="9"/>
    <s v="31"/>
    <s v="301"/>
    <s v="301"/>
    <s v=""/>
    <s v="5400_145"/>
    <s v="Employee Benefits Employee Parking"/>
    <n v="264"/>
    <n v="300"/>
    <n v="564"/>
    <n v="0"/>
    <n v="0"/>
    <n v="564"/>
    <n v="0"/>
    <x v="93"/>
  </r>
  <r>
    <x v="0"/>
    <s v="-"/>
    <x v="95"/>
    <x v="9"/>
    <s v="31"/>
    <s v="301"/>
    <s v="301"/>
    <s v=""/>
    <s v="6000"/>
    <s v="Office Supplies"/>
    <n v="0"/>
    <n v="2000"/>
    <n v="2000"/>
    <n v="0"/>
    <n v="0"/>
    <n v="2000"/>
    <n v="0"/>
    <x v="93"/>
  </r>
  <r>
    <x v="0"/>
    <s v="-"/>
    <x v="95"/>
    <x v="9"/>
    <s v="31"/>
    <s v="301"/>
    <s v="301"/>
    <s v=""/>
    <s v="6005"/>
    <s v="Postage"/>
    <n v="50"/>
    <n v="250"/>
    <n v="300"/>
    <n v="0"/>
    <n v="0"/>
    <n v="300"/>
    <n v="0"/>
    <x v="93"/>
  </r>
  <r>
    <x v="0"/>
    <s v="-"/>
    <x v="95"/>
    <x v="9"/>
    <s v="31"/>
    <s v="301"/>
    <s v="301"/>
    <s v=""/>
    <s v="6015"/>
    <s v="Computer Software"/>
    <n v="0"/>
    <n v="500"/>
    <n v="500"/>
    <n v="0"/>
    <n v="0"/>
    <n v="500"/>
    <n v="0"/>
    <x v="93"/>
  </r>
  <r>
    <x v="0"/>
    <s v="-"/>
    <x v="95"/>
    <x v="9"/>
    <s v="31"/>
    <s v="301"/>
    <s v="301"/>
    <s v=""/>
    <s v="6202"/>
    <s v="Printing/Copying/Paper Mgt"/>
    <n v="50"/>
    <n v="1450"/>
    <n v="1500"/>
    <n v="0"/>
    <n v="194.85"/>
    <n v="1305.1500000000001"/>
    <n v="126.53"/>
    <x v="93"/>
  </r>
  <r>
    <x v="0"/>
    <s v="-"/>
    <x v="95"/>
    <x v="9"/>
    <s v="31"/>
    <s v="301"/>
    <s v="301"/>
    <s v=""/>
    <s v="6208"/>
    <s v="Special Supplies"/>
    <n v="1500"/>
    <n v="-500"/>
    <n v="1000"/>
    <n v="0"/>
    <n v="132.63999999999999"/>
    <n v="867.36"/>
    <n v="30.33"/>
    <x v="93"/>
  </r>
  <r>
    <x v="0"/>
    <s v="-"/>
    <x v="95"/>
    <x v="9"/>
    <s v="31"/>
    <s v="301"/>
    <s v="301"/>
    <s v=""/>
    <s v="6244"/>
    <s v="NPA Support"/>
    <n v="2800"/>
    <n v="0"/>
    <n v="2800"/>
    <n v="0"/>
    <n v="630.33000000000004"/>
    <n v="2169.67"/>
    <n v="0"/>
    <x v="93"/>
  </r>
  <r>
    <x v="0"/>
    <s v="-"/>
    <x v="95"/>
    <x v="9"/>
    <s v="31"/>
    <s v="301"/>
    <s v="301"/>
    <s v=""/>
    <s v="6246"/>
    <s v="Outreach"/>
    <n v="5000"/>
    <n v="21775"/>
    <n v="26775"/>
    <n v="414"/>
    <n v="7656.81"/>
    <n v="18704.189999999999"/>
    <n v="617.30999999999995"/>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42.04"/>
    <x v="93"/>
  </r>
  <r>
    <x v="0"/>
    <s v="-"/>
    <x v="96"/>
    <x v="9"/>
    <s v="31"/>
    <s v="301"/>
    <s v="302"/>
    <s v=""/>
    <s v="5000"/>
    <s v="Salaries and Wages"/>
    <n v="0"/>
    <n v="0"/>
    <n v="0"/>
    <n v="0"/>
    <n v="0"/>
    <n v="0"/>
    <n v="-5031.7"/>
    <x v="94"/>
  </r>
  <r>
    <x v="0"/>
    <s v="-"/>
    <x v="96"/>
    <x v="9"/>
    <s v="31"/>
    <s v="301"/>
    <s v="302"/>
    <s v=""/>
    <s v="5000_100"/>
    <s v="Salaries and Wages Regular, Full Time"/>
    <n v="0"/>
    <n v="64300"/>
    <n v="64300"/>
    <n v="0"/>
    <n v="19508.400000000001"/>
    <n v="44791.6"/>
    <n v="9913.1200000000008"/>
    <x v="94"/>
  </r>
  <r>
    <x v="0"/>
    <s v="-"/>
    <x v="96"/>
    <x v="9"/>
    <s v="31"/>
    <s v="301"/>
    <s v="302"/>
    <s v=""/>
    <s v="5200_115"/>
    <s v="Other Personal Services Other Compensation"/>
    <n v="0"/>
    <n v="283"/>
    <n v="283"/>
    <n v="0"/>
    <n v="91.25"/>
    <n v="191.75"/>
    <n v="0"/>
    <x v="94"/>
  </r>
  <r>
    <x v="0"/>
    <s v="-"/>
    <x v="96"/>
    <x v="9"/>
    <s v="31"/>
    <s v="301"/>
    <s v="302"/>
    <s v=""/>
    <s v="5400_100"/>
    <s v="Employee Benefits FICA"/>
    <n v="0"/>
    <n v="4919"/>
    <n v="4919"/>
    <n v="0"/>
    <n v="1635.6"/>
    <n v="3283.4"/>
    <n v="418.5"/>
    <x v="94"/>
  </r>
  <r>
    <x v="0"/>
    <s v="-"/>
    <x v="96"/>
    <x v="9"/>
    <s v="31"/>
    <s v="301"/>
    <s v="302"/>
    <s v=""/>
    <s v="5400_115"/>
    <s v="Employee Benefits Retirement B"/>
    <n v="0"/>
    <n v="8359"/>
    <n v="8359"/>
    <n v="0"/>
    <n v="2876.76"/>
    <n v="5482.24"/>
    <n v="732.22"/>
    <x v="94"/>
  </r>
  <r>
    <x v="0"/>
    <s v="-"/>
    <x v="96"/>
    <x v="9"/>
    <s v="31"/>
    <s v="301"/>
    <s v="302"/>
    <s v=""/>
    <s v="5400_120"/>
    <s v="Employee Benefits Workers Compensation"/>
    <n v="0"/>
    <n v="1929"/>
    <n v="1929"/>
    <n v="0"/>
    <n v="585.28"/>
    <n v="1343.72"/>
    <n v="146.44"/>
    <x v="94"/>
  </r>
  <r>
    <x v="0"/>
    <s v="-"/>
    <x v="96"/>
    <x v="9"/>
    <s v="31"/>
    <s v="301"/>
    <s v="302"/>
    <s v=""/>
    <s v="5400_125"/>
    <s v="Employee Benefits Health Insurance"/>
    <n v="0"/>
    <n v="15354"/>
    <n v="15354"/>
    <n v="0"/>
    <n v="5373.74"/>
    <n v="9980.26"/>
    <n v="1343.43"/>
    <x v="94"/>
  </r>
  <r>
    <x v="0"/>
    <s v="-"/>
    <x v="96"/>
    <x v="9"/>
    <s v="31"/>
    <s v="301"/>
    <s v="302"/>
    <s v=""/>
    <s v="5400_130"/>
    <s v="Employee Benefits Dental Insurance"/>
    <n v="0"/>
    <n v="696"/>
    <n v="696"/>
    <n v="0"/>
    <n v="240.14"/>
    <n v="455.86"/>
    <n v="52.49"/>
    <x v="94"/>
  </r>
  <r>
    <x v="0"/>
    <s v="-"/>
    <x v="96"/>
    <x v="9"/>
    <s v="31"/>
    <s v="301"/>
    <s v="302"/>
    <s v=""/>
    <s v="5400_135"/>
    <s v="Employee Benefits Life Insurance"/>
    <n v="0"/>
    <n v="108"/>
    <n v="108"/>
    <n v="0"/>
    <n v="78.959999999999994"/>
    <n v="29.04"/>
    <n v="18.079999999999998"/>
    <x v="94"/>
  </r>
  <r>
    <x v="0"/>
    <s v="-"/>
    <x v="96"/>
    <x v="9"/>
    <s v="31"/>
    <s v="301"/>
    <s v="302"/>
    <s v=""/>
    <s v="5400_145"/>
    <s v="Employee Benefits Employee Parking"/>
    <n v="0"/>
    <n v="271"/>
    <n v="271"/>
    <n v="0"/>
    <n v="0"/>
    <n v="271"/>
    <n v="0"/>
    <x v="94"/>
  </r>
  <r>
    <x v="0"/>
    <s v="-"/>
    <x v="96"/>
    <x v="9"/>
    <s v="31"/>
    <s v="301"/>
    <s v="302"/>
    <s v=""/>
    <s v="6000"/>
    <s v="Office Supplies"/>
    <n v="0"/>
    <n v="150"/>
    <n v="150"/>
    <n v="0"/>
    <n v="0.96"/>
    <n v="149.04"/>
    <n v="0.96"/>
    <x v="94"/>
  </r>
  <r>
    <x v="0"/>
    <s v="-"/>
    <x v="96"/>
    <x v="9"/>
    <s v="31"/>
    <s v="301"/>
    <s v="302"/>
    <s v=""/>
    <s v="6005"/>
    <s v="Postage"/>
    <n v="0"/>
    <n v="50"/>
    <n v="50"/>
    <n v="0"/>
    <n v="20.52"/>
    <n v="29.48"/>
    <n v="3.62"/>
    <x v="94"/>
  </r>
  <r>
    <x v="0"/>
    <s v="-"/>
    <x v="96"/>
    <x v="9"/>
    <s v="31"/>
    <s v="301"/>
    <s v="302"/>
    <s v=""/>
    <s v="6202"/>
    <s v="Printing/Copying/Paper Mgt"/>
    <n v="0"/>
    <n v="500"/>
    <n v="500"/>
    <n v="0"/>
    <n v="312.14"/>
    <n v="187.86"/>
    <n v="139.65"/>
    <x v="94"/>
  </r>
  <r>
    <x v="0"/>
    <s v="-"/>
    <x v="96"/>
    <x v="9"/>
    <s v="31"/>
    <s v="301"/>
    <s v="302"/>
    <s v=""/>
    <s v="6208"/>
    <s v="Special Supplies"/>
    <n v="0"/>
    <n v="720"/>
    <n v="720"/>
    <n v="0"/>
    <n v="640.1"/>
    <n v="79.900000000000006"/>
    <n v="640.1"/>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3250"/>
    <n v="3250"/>
    <n v="0"/>
    <n v="426.07"/>
    <n v="2823.93"/>
    <n v="197.15"/>
    <x v="94"/>
  </r>
  <r>
    <x v="0"/>
    <s v="-"/>
    <x v="96"/>
    <x v="9"/>
    <s v="31"/>
    <s v="301"/>
    <s v="302"/>
    <s v=""/>
    <s v="6500_161"/>
    <s v="Professional and Consultant Services Member Consultants"/>
    <n v="0"/>
    <n v="302478"/>
    <n v="302478"/>
    <n v="774.27"/>
    <n v="35942.25"/>
    <n v="265761.48"/>
    <n v="13501.76"/>
    <x v="94"/>
  </r>
  <r>
    <x v="0"/>
    <s v="-"/>
    <x v="96"/>
    <x v="9"/>
    <s v="31"/>
    <s v="301"/>
    <s v="302"/>
    <s v=""/>
    <s v="6700_105"/>
    <s v="Travel &amp; Training Special Training"/>
    <n v="0"/>
    <n v="730"/>
    <n v="730"/>
    <n v="0"/>
    <n v="240.71"/>
    <n v="489.29"/>
    <n v="170.14"/>
    <x v="94"/>
  </r>
  <r>
    <x v="0"/>
    <s v="-"/>
    <x v="96"/>
    <x v="9"/>
    <s v="31"/>
    <s v="301"/>
    <s v="302"/>
    <s v=""/>
    <s v="6700_110"/>
    <s v="Travel &amp; Training Travel Expense"/>
    <n v="0"/>
    <n v="6288"/>
    <n v="6288"/>
    <n v="0"/>
    <n v="180.4"/>
    <n v="6107.6"/>
    <n v="-170.14"/>
    <x v="94"/>
  </r>
  <r>
    <x v="0"/>
    <s v="-"/>
    <x v="96"/>
    <x v="9"/>
    <s v="31"/>
    <s v="301"/>
    <s v="302"/>
    <s v=""/>
    <s v="6800_160"/>
    <s v="Fees for Services  Background Check"/>
    <n v="0"/>
    <n v="1200"/>
    <n v="1200"/>
    <n v="0"/>
    <n v="807.5"/>
    <n v="392.5"/>
    <n v="360"/>
    <x v="94"/>
  </r>
  <r>
    <x v="0"/>
    <s v="-"/>
    <x v="97"/>
    <x v="9"/>
    <s v="31"/>
    <s v="301"/>
    <s v="302"/>
    <s v="2012"/>
    <s v="5000"/>
    <s v="Salaries and Wages"/>
    <n v="0"/>
    <n v="0"/>
    <n v="0"/>
    <n v="0"/>
    <n v="0"/>
    <n v="0"/>
    <n v="0"/>
    <x v="95"/>
  </r>
  <r>
    <x v="0"/>
    <s v="-"/>
    <x v="97"/>
    <x v="9"/>
    <s v="31"/>
    <s v="301"/>
    <s v="302"/>
    <s v="2012"/>
    <s v="5200_115"/>
    <s v="Other Personal Services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s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1358.88"/>
    <n v="1818.12"/>
    <n v="217.42"/>
    <x v="97"/>
  </r>
  <r>
    <x v="0"/>
    <s v="-"/>
    <x v="99"/>
    <x v="9"/>
    <s v="31"/>
    <s v="301"/>
    <s v="303"/>
    <s v=""/>
    <s v="5200_115"/>
    <s v="Other Personal Services Other Compensation"/>
    <n v="13"/>
    <n v="50"/>
    <n v="63"/>
    <n v="0"/>
    <n v="3.75"/>
    <n v="59.25"/>
    <n v="0"/>
    <x v="97"/>
  </r>
  <r>
    <x v="0"/>
    <s v="-"/>
    <x v="99"/>
    <x v="9"/>
    <s v="31"/>
    <s v="301"/>
    <s v="303"/>
    <s v=""/>
    <s v="5400_100"/>
    <s v="Employee Benefits FICA"/>
    <n v="36"/>
    <n v="250"/>
    <n v="286"/>
    <n v="0"/>
    <n v="115.95"/>
    <n v="170.05"/>
    <n v="19.149999999999999"/>
    <x v="97"/>
  </r>
  <r>
    <x v="0"/>
    <s v="-"/>
    <x v="99"/>
    <x v="9"/>
    <s v="31"/>
    <s v="301"/>
    <s v="303"/>
    <s v=""/>
    <s v="5400_115"/>
    <s v="Employee Benefits Retirement B"/>
    <n v="69"/>
    <n v="375"/>
    <n v="444"/>
    <n v="0"/>
    <n v="196.79"/>
    <n v="247.21"/>
    <n v="32.619999999999997"/>
    <x v="97"/>
  </r>
  <r>
    <x v="0"/>
    <s v="-"/>
    <x v="99"/>
    <x v="9"/>
    <s v="31"/>
    <s v="301"/>
    <s v="303"/>
    <s v=""/>
    <s v="5400_120"/>
    <s v="Employee Benefits Workers Compensation"/>
    <n v="14"/>
    <n v="80"/>
    <n v="94"/>
    <n v="0"/>
    <n v="40.75"/>
    <n v="53.25"/>
    <n v="6.52"/>
    <x v="97"/>
  </r>
  <r>
    <x v="0"/>
    <s v="-"/>
    <x v="99"/>
    <x v="9"/>
    <s v="31"/>
    <s v="301"/>
    <s v="303"/>
    <s v=""/>
    <s v="5400_125"/>
    <s v="Employee Benefits Health Insurance"/>
    <n v="717"/>
    <n v="750"/>
    <n v="1467"/>
    <n v="0"/>
    <n v="365.4"/>
    <n v="1101.5999999999999"/>
    <n v="60.9"/>
    <x v="97"/>
  </r>
  <r>
    <x v="0"/>
    <s v="-"/>
    <x v="99"/>
    <x v="9"/>
    <s v="31"/>
    <s v="301"/>
    <s v="303"/>
    <s v=""/>
    <s v="5400_130"/>
    <s v="Employee Benefits Dental Insurance"/>
    <n v="31"/>
    <n v="35"/>
    <n v="66"/>
    <n v="0"/>
    <n v="15.41"/>
    <n v="50.59"/>
    <n v="2.37"/>
    <x v="97"/>
  </r>
  <r>
    <x v="0"/>
    <s v="-"/>
    <x v="99"/>
    <x v="9"/>
    <s v="31"/>
    <s v="301"/>
    <s v="303"/>
    <s v=""/>
    <s v="5400_135"/>
    <s v="Employee Benefits Life Insurance"/>
    <n v="5"/>
    <n v="15"/>
    <n v="20"/>
    <n v="0"/>
    <n v="5.03"/>
    <n v="14.97"/>
    <n v="0.8"/>
    <x v="97"/>
  </r>
  <r>
    <x v="0"/>
    <s v="-"/>
    <x v="99"/>
    <x v="9"/>
    <s v="31"/>
    <s v="301"/>
    <s v="303"/>
    <s v=""/>
    <s v="5400_145"/>
    <s v="Employee Benefits Employee Parking"/>
    <n v="12"/>
    <n v="15"/>
    <n v="27"/>
    <n v="0"/>
    <n v="0"/>
    <n v="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4700"/>
    <n v="16786"/>
    <n v="0"/>
    <n v="1200"/>
    <n v="1558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60880"/>
    <n v="61568"/>
    <n v="0"/>
    <n v="2774.14"/>
    <n v="58793.86"/>
    <n v="323.45"/>
    <x v="97"/>
  </r>
  <r>
    <x v="0"/>
    <s v="-"/>
    <x v="100"/>
    <x v="9"/>
    <s v="31"/>
    <s v="301"/>
    <s v="320"/>
    <s v=""/>
    <s v="5000_100"/>
    <s v="Salaries and Wages Regular, Full Time"/>
    <n v="73859"/>
    <n v="0"/>
    <n v="73859"/>
    <n v="0"/>
    <n v="42721.93"/>
    <n v="31137.07"/>
    <n v="6841.93"/>
    <x v="98"/>
  </r>
  <r>
    <x v="0"/>
    <s v="-"/>
    <x v="100"/>
    <x v="9"/>
    <s v="31"/>
    <s v="301"/>
    <s v="320"/>
    <s v=""/>
    <s v="5200_115"/>
    <s v="Other Personal Services Other Compensation"/>
    <n v="418"/>
    <n v="0"/>
    <n v="418"/>
    <n v="0"/>
    <n v="240"/>
    <n v="178"/>
    <n v="0"/>
    <x v="98"/>
  </r>
  <r>
    <x v="0"/>
    <s v="-"/>
    <x v="100"/>
    <x v="9"/>
    <s v="31"/>
    <s v="301"/>
    <s v="320"/>
    <s v=""/>
    <s v="5400_100"/>
    <s v="Employee Benefits FICA"/>
    <n v="6884"/>
    <n v="0"/>
    <n v="6884"/>
    <n v="0"/>
    <n v="3151.33"/>
    <n v="3732.67"/>
    <n v="499.2"/>
    <x v="98"/>
  </r>
  <r>
    <x v="0"/>
    <s v="-"/>
    <x v="100"/>
    <x v="9"/>
    <s v="31"/>
    <s v="301"/>
    <s v="320"/>
    <s v=""/>
    <s v="5400_115"/>
    <s v="Employee Benefits Retirement B"/>
    <n v="13048"/>
    <n v="0"/>
    <n v="13048"/>
    <n v="0"/>
    <n v="6186.57"/>
    <n v="6861.43"/>
    <n v="1026.29"/>
    <x v="98"/>
  </r>
  <r>
    <x v="0"/>
    <s v="-"/>
    <x v="100"/>
    <x v="9"/>
    <s v="31"/>
    <s v="301"/>
    <s v="320"/>
    <s v=""/>
    <s v="5400_120"/>
    <s v="Employee Benefits Workers Compensation"/>
    <n v="2700"/>
    <n v="0"/>
    <n v="2700"/>
    <n v="0"/>
    <n v="1281.6400000000001"/>
    <n v="1418.36"/>
    <n v="205.26"/>
    <x v="98"/>
  </r>
  <r>
    <x v="0"/>
    <s v="-"/>
    <x v="100"/>
    <x v="9"/>
    <s v="31"/>
    <s v="301"/>
    <s v="320"/>
    <s v=""/>
    <s v="5400_125"/>
    <s v="Employee Benefits Health Insurance"/>
    <n v="19770"/>
    <n v="0"/>
    <n v="19770"/>
    <n v="0"/>
    <n v="10176.11"/>
    <n v="9593.89"/>
    <n v="1778.51"/>
    <x v="98"/>
  </r>
  <r>
    <x v="0"/>
    <s v="-"/>
    <x v="100"/>
    <x v="9"/>
    <s v="31"/>
    <s v="301"/>
    <s v="320"/>
    <s v=""/>
    <s v="5400_130"/>
    <s v="Employee Benefits Dental Insurance"/>
    <n v="1023"/>
    <n v="0"/>
    <n v="1023"/>
    <n v="0"/>
    <n v="522.72"/>
    <n v="500.28"/>
    <n v="80.349999999999994"/>
    <x v="98"/>
  </r>
  <r>
    <x v="0"/>
    <s v="-"/>
    <x v="100"/>
    <x v="9"/>
    <s v="31"/>
    <s v="301"/>
    <s v="320"/>
    <s v=""/>
    <s v="5400_135"/>
    <s v="Employee Benefits Life Insurance"/>
    <n v="163"/>
    <n v="0"/>
    <n v="163"/>
    <n v="0"/>
    <n v="170.36"/>
    <n v="-7.36"/>
    <n v="27.12"/>
    <x v="98"/>
  </r>
  <r>
    <x v="0"/>
    <s v="-"/>
    <x v="100"/>
    <x v="9"/>
    <s v="31"/>
    <s v="301"/>
    <s v="320"/>
    <s v=""/>
    <s v="5400_145"/>
    <s v="Employee Benefits Employee Parking"/>
    <n v="407"/>
    <n v="0"/>
    <n v="407"/>
    <n v="0"/>
    <n v="0"/>
    <n v="407"/>
    <n v="0"/>
    <x v="98"/>
  </r>
  <r>
    <x v="0"/>
    <s v="-"/>
    <x v="100"/>
    <x v="9"/>
    <s v="31"/>
    <s v="301"/>
    <s v="320"/>
    <s v=""/>
    <s v="6000"/>
    <s v="Office Supplies"/>
    <n v="0"/>
    <n v="300"/>
    <n v="300"/>
    <n v="0"/>
    <n v="0"/>
    <n v="300"/>
    <n v="0"/>
    <x v="98"/>
  </r>
  <r>
    <x v="0"/>
    <s v="-"/>
    <x v="100"/>
    <x v="9"/>
    <s v="31"/>
    <s v="301"/>
    <s v="320"/>
    <s v=""/>
    <s v="6005"/>
    <s v="Postage"/>
    <n v="0"/>
    <n v="0"/>
    <n v="0"/>
    <n v="0"/>
    <n v="0"/>
    <n v="0"/>
    <n v="0"/>
    <x v="98"/>
  </r>
  <r>
    <x v="0"/>
    <s v="-"/>
    <x v="100"/>
    <x v="9"/>
    <s v="31"/>
    <s v="301"/>
    <s v="320"/>
    <s v=""/>
    <s v="6202"/>
    <s v="Printing/Copying/Paper Mgt"/>
    <n v="500"/>
    <n v="500"/>
    <n v="1000"/>
    <n v="250"/>
    <n v="231.19"/>
    <n v="518.80999999999995"/>
    <n v="0"/>
    <x v="98"/>
  </r>
  <r>
    <x v="0"/>
    <s v="-"/>
    <x v="100"/>
    <x v="9"/>
    <s v="31"/>
    <s v="301"/>
    <s v="320"/>
    <s v=""/>
    <s v="6203"/>
    <s v="Dues/Subscriptions"/>
    <n v="0"/>
    <n v="500"/>
    <n v="500"/>
    <n v="0"/>
    <n v="0"/>
    <n v="500"/>
    <n v="0"/>
    <x v="98"/>
  </r>
  <r>
    <x v="0"/>
    <s v="-"/>
    <x v="100"/>
    <x v="9"/>
    <s v="31"/>
    <s v="301"/>
    <s v="320"/>
    <s v=""/>
    <s v="6350"/>
    <s v="Legal Notice &amp; Advertising"/>
    <n v="300"/>
    <n v="700"/>
    <n v="1000"/>
    <n v="0"/>
    <n v="141.96"/>
    <n v="858.04"/>
    <n v="65.52"/>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2500"/>
    <n v="5000"/>
    <n v="400"/>
    <n v="1837.54"/>
    <n v="2762.46"/>
    <n v="0"/>
    <x v="98"/>
  </r>
  <r>
    <x v="0"/>
    <s v="-"/>
    <x v="100"/>
    <x v="9"/>
    <s v="31"/>
    <s v="301"/>
    <s v="320"/>
    <s v=""/>
    <s v="6700_115"/>
    <s v="Travel &amp; Training Mileage"/>
    <n v="500"/>
    <n v="0"/>
    <n v="500"/>
    <n v="0"/>
    <n v="210.1"/>
    <n v="289.89999999999998"/>
    <n v="0"/>
    <x v="98"/>
  </r>
  <r>
    <x v="0"/>
    <s v="-"/>
    <x v="100"/>
    <x v="9"/>
    <s v="31"/>
    <s v="301"/>
    <s v="320"/>
    <s v=""/>
    <s v="7702"/>
    <s v="Program Delivery - Other"/>
    <n v="237701"/>
    <n v="87708"/>
    <n v="325409"/>
    <n v="222634.92"/>
    <n v="29763.08"/>
    <n v="73011"/>
    <n v="17596.52"/>
    <x v="98"/>
  </r>
  <r>
    <x v="0"/>
    <s v="-"/>
    <x v="101"/>
    <x v="9"/>
    <s v="31"/>
    <s v="301"/>
    <s v="321"/>
    <s v="2011"/>
    <s v="5000_100"/>
    <s v="Salaries and Wages Regular, Full Time"/>
    <n v="0"/>
    <n v="0"/>
    <n v="0"/>
    <n v="0"/>
    <n v="0"/>
    <n v="0"/>
    <n v="0"/>
    <x v="99"/>
  </r>
  <r>
    <x v="0"/>
    <s v="-"/>
    <x v="101"/>
    <x v="9"/>
    <s v="31"/>
    <s v="301"/>
    <s v="321"/>
    <s v="2011"/>
    <s v="5200_115"/>
    <s v="Other Personal Services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2579.3000000000002"/>
    <n v="16420.7"/>
    <n v="1466.13"/>
    <x v="100"/>
  </r>
  <r>
    <x v="0"/>
    <s v="-"/>
    <x v="102"/>
    <x v="9"/>
    <s v="31"/>
    <s v="301"/>
    <s v="321"/>
    <s v="2012"/>
    <s v="5200_115"/>
    <s v="Other Personal Services Other Compensation"/>
    <n v="0"/>
    <n v="88"/>
    <n v="88"/>
    <n v="0"/>
    <n v="11.42"/>
    <n v="76.58"/>
    <n v="6.49"/>
    <x v="100"/>
  </r>
  <r>
    <x v="0"/>
    <s v="-"/>
    <x v="102"/>
    <x v="9"/>
    <s v="31"/>
    <s v="301"/>
    <s v="321"/>
    <s v="2012"/>
    <s v="5400_100"/>
    <s v="Employee Benefits FICA"/>
    <n v="0"/>
    <n v="1454"/>
    <n v="1454"/>
    <n v="0"/>
    <n v="197.32"/>
    <n v="1256.68"/>
    <n v="112.16"/>
    <x v="100"/>
  </r>
  <r>
    <x v="0"/>
    <s v="-"/>
    <x v="102"/>
    <x v="9"/>
    <s v="31"/>
    <s v="301"/>
    <s v="321"/>
    <s v="2012"/>
    <s v="5400_115"/>
    <s v="Employee Benefits Retirement B"/>
    <n v="0"/>
    <n v="2660"/>
    <n v="2660"/>
    <n v="0"/>
    <n v="374"/>
    <n v="2286"/>
    <n v="212.59"/>
    <x v="100"/>
  </r>
  <r>
    <x v="0"/>
    <s v="-"/>
    <x v="102"/>
    <x v="9"/>
    <s v="31"/>
    <s v="301"/>
    <s v="321"/>
    <s v="2012"/>
    <s v="5400_120"/>
    <s v="Employee Benefits Workers Compensation"/>
    <n v="0"/>
    <n v="760"/>
    <n v="760"/>
    <n v="0"/>
    <n v="77.37"/>
    <n v="682.63"/>
    <n v="43.98"/>
    <x v="100"/>
  </r>
  <r>
    <x v="0"/>
    <s v="-"/>
    <x v="102"/>
    <x v="9"/>
    <s v="31"/>
    <s v="301"/>
    <s v="321"/>
    <s v="2012"/>
    <s v="5400_125"/>
    <s v="Employee Benefits Health Insurance"/>
    <n v="0"/>
    <n v="3615"/>
    <n v="3615"/>
    <n v="0"/>
    <n v="896.47"/>
    <n v="2718.53"/>
    <n v="509.57"/>
    <x v="100"/>
  </r>
  <r>
    <x v="0"/>
    <s v="-"/>
    <x v="102"/>
    <x v="9"/>
    <s v="31"/>
    <s v="301"/>
    <s v="321"/>
    <s v="2012"/>
    <s v="5400_130"/>
    <s v="Employee Benefits Dental Insurance"/>
    <n v="0"/>
    <n v="330"/>
    <n v="330"/>
    <n v="0"/>
    <n v="48.27"/>
    <n v="281.73"/>
    <n v="27.44"/>
    <x v="100"/>
  </r>
  <r>
    <x v="0"/>
    <s v="-"/>
    <x v="102"/>
    <x v="9"/>
    <s v="31"/>
    <s v="301"/>
    <s v="321"/>
    <s v="2012"/>
    <s v="5400_135"/>
    <s v="Employee Benefits Life Insurance"/>
    <n v="0"/>
    <n v="34"/>
    <n v="34"/>
    <n v="0"/>
    <n v="4.38"/>
    <n v="29.62"/>
    <n v="2.4900000000000002"/>
    <x v="100"/>
  </r>
  <r>
    <x v="0"/>
    <s v="-"/>
    <x v="102"/>
    <x v="9"/>
    <s v="31"/>
    <s v="301"/>
    <s v="321"/>
    <s v="2012"/>
    <s v="5400_145"/>
    <s v="Employee Benefits Employee Parking"/>
    <n v="0"/>
    <n v="84"/>
    <n v="84"/>
    <n v="0"/>
    <n v="10.96"/>
    <n v="73.040000000000006"/>
    <n v="6.23"/>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s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133"/>
    <n v="4962"/>
    <n v="1133"/>
    <x v="101"/>
  </r>
  <r>
    <x v="0"/>
    <s v="-"/>
    <x v="104"/>
    <x v="9"/>
    <s v="31"/>
    <s v="301"/>
    <s v="322"/>
    <s v="2011"/>
    <s v="5000_100"/>
    <s v="Salaries and Wages Regular, Full Time"/>
    <n v="0"/>
    <n v="0"/>
    <n v="0"/>
    <n v="0"/>
    <n v="0"/>
    <n v="0"/>
    <n v="0"/>
    <x v="102"/>
  </r>
  <r>
    <x v="0"/>
    <s v="-"/>
    <x v="104"/>
    <x v="9"/>
    <s v="31"/>
    <s v="301"/>
    <s v="322"/>
    <s v="2011"/>
    <s v="5200_115"/>
    <s v="Other Personal Services Other Compensation"/>
    <n v="0"/>
    <n v="0"/>
    <n v="0"/>
    <n v="0"/>
    <n v="0"/>
    <n v="0"/>
    <n v="0"/>
    <x v="102"/>
  </r>
  <r>
    <x v="0"/>
    <s v="-"/>
    <x v="104"/>
    <x v="9"/>
    <s v="31"/>
    <s v="301"/>
    <s v="322"/>
    <s v="2011"/>
    <s v="5200_130"/>
    <s v="Other Personal Services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26568.54"/>
    <n v="18670.46"/>
    <n v="4250.96"/>
    <x v="103"/>
  </r>
  <r>
    <x v="0"/>
    <s v="-"/>
    <x v="105"/>
    <x v="9"/>
    <s v="31"/>
    <s v="301"/>
    <s v="322"/>
    <s v="2012"/>
    <s v="5200_115"/>
    <s v="Other Personal Services Other Compensation"/>
    <n v="0"/>
    <n v="350"/>
    <n v="350"/>
    <n v="0"/>
    <n v="185"/>
    <n v="165"/>
    <n v="0"/>
    <x v="103"/>
  </r>
  <r>
    <x v="0"/>
    <s v="-"/>
    <x v="105"/>
    <x v="9"/>
    <s v="31"/>
    <s v="301"/>
    <s v="322"/>
    <s v="2012"/>
    <s v="5200_130"/>
    <s v="Other Personal Services Allowance Taxable"/>
    <n v="0"/>
    <n v="350"/>
    <n v="350"/>
    <n v="0"/>
    <n v="159.63"/>
    <n v="190.37"/>
    <n v="23.08"/>
    <x v="103"/>
  </r>
  <r>
    <x v="0"/>
    <s v="-"/>
    <x v="105"/>
    <x v="9"/>
    <s v="31"/>
    <s v="301"/>
    <s v="322"/>
    <s v="2012"/>
    <s v="5400_100"/>
    <s v="Employee Benefits FICA"/>
    <n v="0"/>
    <n v="3450"/>
    <n v="3450"/>
    <n v="0"/>
    <n v="2012.78"/>
    <n v="1437.22"/>
    <n v="318.88"/>
    <x v="103"/>
  </r>
  <r>
    <x v="0"/>
    <s v="-"/>
    <x v="105"/>
    <x v="9"/>
    <s v="31"/>
    <s v="301"/>
    <s v="322"/>
    <s v="2012"/>
    <s v="5400_115"/>
    <s v="Employee Benefits Retirement B"/>
    <n v="0"/>
    <n v="6300"/>
    <n v="6300"/>
    <n v="0"/>
    <n v="3847.12"/>
    <n v="2452.88"/>
    <n v="637.64"/>
    <x v="103"/>
  </r>
  <r>
    <x v="0"/>
    <s v="-"/>
    <x v="105"/>
    <x v="9"/>
    <s v="31"/>
    <s v="301"/>
    <s v="322"/>
    <s v="2012"/>
    <s v="5400_120"/>
    <s v="Employee Benefits Workers Compensation"/>
    <n v="0"/>
    <n v="1800"/>
    <n v="1800"/>
    <n v="0"/>
    <n v="797.02"/>
    <n v="1002.98"/>
    <n v="127.52"/>
    <x v="103"/>
  </r>
  <r>
    <x v="0"/>
    <s v="-"/>
    <x v="105"/>
    <x v="9"/>
    <s v="31"/>
    <s v="301"/>
    <s v="322"/>
    <s v="2012"/>
    <s v="5400_125"/>
    <s v="Employee Benefits Health Insurance"/>
    <n v="0"/>
    <n v="4200"/>
    <n v="4200"/>
    <n v="0"/>
    <n v="3075.18"/>
    <n v="1124.82"/>
    <n v="512.53"/>
    <x v="103"/>
  </r>
  <r>
    <x v="0"/>
    <s v="-"/>
    <x v="105"/>
    <x v="9"/>
    <s v="31"/>
    <s v="301"/>
    <s v="322"/>
    <s v="2012"/>
    <s v="5400_130"/>
    <s v="Employee Benefits Dental Insurance"/>
    <n v="0"/>
    <n v="200"/>
    <n v="200"/>
    <n v="0"/>
    <n v="139.56"/>
    <n v="60.44"/>
    <n v="13.83"/>
    <x v="103"/>
  </r>
  <r>
    <x v="0"/>
    <s v="-"/>
    <x v="105"/>
    <x v="9"/>
    <s v="31"/>
    <s v="301"/>
    <s v="322"/>
    <s v="2012"/>
    <s v="5400_135"/>
    <s v="Employee Benefits Life Insurance"/>
    <n v="0"/>
    <n v="100"/>
    <n v="100"/>
    <n v="0"/>
    <n v="135.68"/>
    <n v="-35.68"/>
    <n v="21.6"/>
    <x v="103"/>
  </r>
  <r>
    <x v="0"/>
    <s v="-"/>
    <x v="105"/>
    <x v="9"/>
    <s v="31"/>
    <s v="301"/>
    <s v="322"/>
    <s v="2012"/>
    <s v="5400_145"/>
    <s v="Employee Benefits Employee Parking"/>
    <n v="0"/>
    <n v="200"/>
    <n v="200"/>
    <n v="0"/>
    <n v="0"/>
    <n v="200"/>
    <n v="0"/>
    <x v="103"/>
  </r>
  <r>
    <x v="0"/>
    <s v="-"/>
    <x v="105"/>
    <x v="9"/>
    <s v="31"/>
    <s v="301"/>
    <s v="322"/>
    <s v="2012"/>
    <s v="6203"/>
    <s v="Dues/Subscriptions"/>
    <n v="0"/>
    <n v="100"/>
    <n v="100"/>
    <n v="0"/>
    <n v="0"/>
    <n v="100"/>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s Other Compensation"/>
    <n v="275"/>
    <n v="0"/>
    <n v="275"/>
    <n v="0"/>
    <n v="0"/>
    <n v="275"/>
    <n v="0"/>
    <x v="104"/>
  </r>
  <r>
    <x v="0"/>
    <s v="-"/>
    <x v="106"/>
    <x v="9"/>
    <s v="31"/>
    <s v="301"/>
    <s v="322"/>
    <s v="2013"/>
    <s v="5200_130"/>
    <s v="Other Personal Services Allowance Taxable"/>
    <n v="0"/>
    <n v="75"/>
    <n v="75"/>
    <n v="0"/>
    <n v="0"/>
    <n v="75"/>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0"/>
    <n v="238"/>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s Other Compensation"/>
    <n v="0"/>
    <n v="0"/>
    <n v="0"/>
    <n v="0"/>
    <n v="0"/>
    <n v="0"/>
    <n v="0"/>
    <x v="105"/>
  </r>
  <r>
    <x v="0"/>
    <s v="-"/>
    <x v="107"/>
    <x v="9"/>
    <s v="31"/>
    <s v="301"/>
    <s v="323"/>
    <s v="2011"/>
    <s v="5200_130"/>
    <s v="Other Personal Services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s Other Compensation"/>
    <n v="0"/>
    <n v="0"/>
    <n v="0"/>
    <n v="0"/>
    <n v="0"/>
    <n v="0"/>
    <n v="0"/>
    <x v="106"/>
  </r>
  <r>
    <x v="0"/>
    <s v="-"/>
    <x v="108"/>
    <x v="9"/>
    <s v="31"/>
    <s v="301"/>
    <s v="323"/>
    <s v="2012"/>
    <s v="5200_130"/>
    <s v="Other Personal Services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20158.28"/>
    <n v="21841.72"/>
    <n v="3104.98"/>
    <x v="107"/>
  </r>
  <r>
    <x v="0"/>
    <s v="-"/>
    <x v="109"/>
    <x v="9"/>
    <s v="31"/>
    <s v="301"/>
    <s v="323"/>
    <s v="2013"/>
    <s v="5200_115"/>
    <s v="Other Personal Services Other Compensation"/>
    <n v="199"/>
    <n v="0"/>
    <n v="199"/>
    <n v="0"/>
    <n v="117.5"/>
    <n v="81.5"/>
    <n v="0"/>
    <x v="107"/>
  </r>
  <r>
    <x v="0"/>
    <s v="-"/>
    <x v="109"/>
    <x v="9"/>
    <s v="31"/>
    <s v="301"/>
    <s v="323"/>
    <s v="2013"/>
    <s v="5200_130"/>
    <s v="Other Personal Services Allowance Taxable"/>
    <n v="0"/>
    <n v="400"/>
    <n v="400"/>
    <n v="0"/>
    <n v="199.93"/>
    <n v="200.07"/>
    <n v="30.76"/>
    <x v="107"/>
  </r>
  <r>
    <x v="0"/>
    <s v="-"/>
    <x v="109"/>
    <x v="9"/>
    <s v="31"/>
    <s v="301"/>
    <s v="323"/>
    <s v="2013"/>
    <s v="5400_100"/>
    <s v="Employee Benefits FICA"/>
    <n v="3301"/>
    <n v="-101"/>
    <n v="3200"/>
    <n v="0"/>
    <n v="1550.06"/>
    <n v="1649.94"/>
    <n v="246.1"/>
    <x v="107"/>
  </r>
  <r>
    <x v="0"/>
    <s v="-"/>
    <x v="109"/>
    <x v="9"/>
    <s v="31"/>
    <s v="301"/>
    <s v="323"/>
    <s v="2013"/>
    <s v="5400_115"/>
    <s v="Employee Benefits Retirement B"/>
    <n v="6256"/>
    <n v="-156"/>
    <n v="6100"/>
    <n v="0"/>
    <n v="2971.6"/>
    <n v="3128.4"/>
    <n v="487.32"/>
    <x v="107"/>
  </r>
  <r>
    <x v="0"/>
    <s v="-"/>
    <x v="109"/>
    <x v="9"/>
    <s v="31"/>
    <s v="301"/>
    <s v="323"/>
    <s v="2013"/>
    <s v="5400_120"/>
    <s v="Employee Benefits Workers Compensation"/>
    <n v="1294"/>
    <n v="0"/>
    <n v="1294"/>
    <n v="0"/>
    <n v="615.87"/>
    <n v="678.13"/>
    <n v="97.46"/>
    <x v="107"/>
  </r>
  <r>
    <x v="0"/>
    <s v="-"/>
    <x v="109"/>
    <x v="9"/>
    <s v="31"/>
    <s v="301"/>
    <s v="323"/>
    <s v="2013"/>
    <s v="5400_125"/>
    <s v="Employee Benefits Health Insurance"/>
    <n v="3639"/>
    <n v="-423"/>
    <n v="3216"/>
    <n v="0"/>
    <n v="2047.14"/>
    <n v="1168.8599999999999"/>
    <n v="341.19"/>
    <x v="107"/>
  </r>
  <r>
    <x v="0"/>
    <s v="-"/>
    <x v="109"/>
    <x v="9"/>
    <s v="31"/>
    <s v="301"/>
    <s v="323"/>
    <s v="2013"/>
    <s v="5400_130"/>
    <s v="Employee Benefits Dental Insurance"/>
    <n v="174"/>
    <n v="0"/>
    <n v="174"/>
    <n v="0"/>
    <n v="98.16"/>
    <n v="75.84"/>
    <n v="14.01"/>
    <x v="107"/>
  </r>
  <r>
    <x v="0"/>
    <s v="-"/>
    <x v="109"/>
    <x v="9"/>
    <s v="31"/>
    <s v="301"/>
    <s v="323"/>
    <s v="2013"/>
    <s v="5400_135"/>
    <s v="Employee Benefits Life Insurance"/>
    <n v="67"/>
    <n v="0"/>
    <n v="67"/>
    <n v="0"/>
    <n v="70.349999999999994"/>
    <n v="-3.35"/>
    <n v="11.2"/>
    <x v="107"/>
  </r>
  <r>
    <x v="0"/>
    <s v="-"/>
    <x v="109"/>
    <x v="9"/>
    <s v="31"/>
    <s v="301"/>
    <s v="323"/>
    <s v="2013"/>
    <s v="5400_145"/>
    <s v="Employee Benefits Employee Parking"/>
    <n v="0"/>
    <n v="50"/>
    <n v="50"/>
    <n v="0"/>
    <n v="0"/>
    <n v="50"/>
    <n v="0"/>
    <x v="107"/>
  </r>
  <r>
    <x v="0"/>
    <s v="-"/>
    <x v="109"/>
    <x v="9"/>
    <s v="31"/>
    <s v="301"/>
    <s v="323"/>
    <s v="2013"/>
    <s v="6203"/>
    <s v="Dues/Subscriptions"/>
    <n v="0"/>
    <n v="50"/>
    <n v="50"/>
    <n v="0"/>
    <n v="0"/>
    <n v="50"/>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9858.01"/>
    <n v="12938.99"/>
    <n v="5152.24"/>
    <x v="108"/>
  </r>
  <r>
    <x v="0"/>
    <s v="-"/>
    <x v="110"/>
    <x v="9"/>
    <s v="31"/>
    <s v="301"/>
    <s v="324"/>
    <s v="2010"/>
    <s v="5200_115"/>
    <s v="Other Personal Services Other Compensation"/>
    <n v="0"/>
    <n v="150"/>
    <n v="150"/>
    <n v="0"/>
    <n v="41.79"/>
    <n v="108.21"/>
    <n v="21.84"/>
    <x v="108"/>
  </r>
  <r>
    <x v="0"/>
    <s v="-"/>
    <x v="110"/>
    <x v="9"/>
    <s v="31"/>
    <s v="301"/>
    <s v="324"/>
    <s v="2010"/>
    <s v="5200_130"/>
    <s v="Other Personal Services Allowance Taxable"/>
    <n v="0"/>
    <n v="400"/>
    <n v="400"/>
    <n v="0"/>
    <n v="167.18"/>
    <n v="232.82"/>
    <n v="87.38"/>
    <x v="108"/>
  </r>
  <r>
    <x v="0"/>
    <s v="-"/>
    <x v="110"/>
    <x v="9"/>
    <s v="31"/>
    <s v="301"/>
    <s v="324"/>
    <s v="2010"/>
    <s v="5400_100"/>
    <s v="Employee Benefits FICA"/>
    <n v="0"/>
    <n v="2487"/>
    <n v="2487"/>
    <n v="0"/>
    <n v="754.14"/>
    <n v="1732.86"/>
    <n v="394.15"/>
    <x v="108"/>
  </r>
  <r>
    <x v="0"/>
    <s v="-"/>
    <x v="110"/>
    <x v="9"/>
    <s v="31"/>
    <s v="301"/>
    <s v="324"/>
    <s v="2010"/>
    <s v="5400_115"/>
    <s v="Employee Benefits Retirement B"/>
    <n v="0"/>
    <n v="4715"/>
    <n v="4715"/>
    <n v="0"/>
    <n v="1478.71"/>
    <n v="3236.29"/>
    <n v="772.84"/>
    <x v="108"/>
  </r>
  <r>
    <x v="0"/>
    <s v="-"/>
    <x v="110"/>
    <x v="9"/>
    <s v="31"/>
    <s v="301"/>
    <s v="324"/>
    <s v="2010"/>
    <s v="5400_120"/>
    <s v="Employee Benefits Workers Compensation"/>
    <n v="0"/>
    <n v="975"/>
    <n v="975"/>
    <n v="0"/>
    <n v="295.74"/>
    <n v="679.26"/>
    <n v="154.57"/>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173.27"/>
    <n v="460.73"/>
    <n v="90.56"/>
    <x v="108"/>
  </r>
  <r>
    <x v="0"/>
    <s v="-"/>
    <x v="110"/>
    <x v="9"/>
    <s v="31"/>
    <s v="301"/>
    <s v="324"/>
    <s v="2010"/>
    <s v="5400_135"/>
    <s v="Employee Benefits Life Insurance"/>
    <n v="0"/>
    <n v="58"/>
    <n v="58"/>
    <n v="0"/>
    <n v="16.05"/>
    <n v="41.95"/>
    <n v="8.39"/>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0"/>
    <n v="0"/>
    <n v="0"/>
    <n v="0"/>
    <n v="0"/>
    <n v="0"/>
    <x v="109"/>
  </r>
  <r>
    <x v="0"/>
    <s v="-"/>
    <x v="111"/>
    <x v="9"/>
    <s v="31"/>
    <s v="301"/>
    <s v="324"/>
    <s v="2011"/>
    <s v="5200_115"/>
    <s v="Other Personal Services Other Compensation"/>
    <n v="0"/>
    <n v="0"/>
    <n v="0"/>
    <n v="0"/>
    <n v="0"/>
    <n v="0"/>
    <n v="0"/>
    <x v="109"/>
  </r>
  <r>
    <x v="0"/>
    <s v="-"/>
    <x v="111"/>
    <x v="9"/>
    <s v="31"/>
    <s v="301"/>
    <s v="324"/>
    <s v="2011"/>
    <s v="5400_100"/>
    <s v="Employee Benefits FICA"/>
    <n v="0"/>
    <n v="0"/>
    <n v="0"/>
    <n v="0"/>
    <n v="0"/>
    <n v="0"/>
    <n v="0"/>
    <x v="109"/>
  </r>
  <r>
    <x v="0"/>
    <s v="-"/>
    <x v="111"/>
    <x v="9"/>
    <s v="31"/>
    <s v="301"/>
    <s v="324"/>
    <s v="2011"/>
    <s v="5400_115"/>
    <s v="Employee Benefits Retirement B"/>
    <n v="0"/>
    <n v="0"/>
    <n v="0"/>
    <n v="0"/>
    <n v="0"/>
    <n v="0"/>
    <n v="0"/>
    <x v="109"/>
  </r>
  <r>
    <x v="0"/>
    <s v="-"/>
    <x v="111"/>
    <x v="9"/>
    <s v="31"/>
    <s v="301"/>
    <s v="324"/>
    <s v="2011"/>
    <s v="5400_120"/>
    <s v="Employee Benefits Workers Compensation"/>
    <n v="0"/>
    <n v="0"/>
    <n v="0"/>
    <n v="0"/>
    <n v="0"/>
    <n v="0"/>
    <n v="0"/>
    <x v="109"/>
  </r>
  <r>
    <x v="0"/>
    <s v="-"/>
    <x v="111"/>
    <x v="9"/>
    <s v="31"/>
    <s v="301"/>
    <s v="324"/>
    <s v="2011"/>
    <s v="5400_125"/>
    <s v="Employee Benefits Health Insurance"/>
    <n v="0"/>
    <n v="0"/>
    <n v="0"/>
    <n v="0"/>
    <n v="0"/>
    <n v="0"/>
    <n v="0"/>
    <x v="109"/>
  </r>
  <r>
    <x v="0"/>
    <s v="-"/>
    <x v="111"/>
    <x v="9"/>
    <s v="31"/>
    <s v="301"/>
    <s v="324"/>
    <s v="2011"/>
    <s v="5400_130"/>
    <s v="Employee Benefits Dental Insurance"/>
    <n v="0"/>
    <n v="0"/>
    <n v="0"/>
    <n v="0"/>
    <n v="0"/>
    <n v="0"/>
    <n v="0"/>
    <x v="109"/>
  </r>
  <r>
    <x v="0"/>
    <s v="-"/>
    <x v="111"/>
    <x v="9"/>
    <s v="31"/>
    <s v="301"/>
    <s v="324"/>
    <s v="2011"/>
    <s v="5400_135"/>
    <s v="Employee Benefits Life Insurance"/>
    <n v="0"/>
    <n v="0"/>
    <n v="0"/>
    <n v="0"/>
    <n v="0"/>
    <n v="0"/>
    <n v="0"/>
    <x v="109"/>
  </r>
  <r>
    <x v="0"/>
    <s v="-"/>
    <x v="111"/>
    <x v="9"/>
    <s v="31"/>
    <s v="301"/>
    <s v="324"/>
    <s v="2011"/>
    <s v="6203"/>
    <s v="Dues/Subscriptions"/>
    <n v="0"/>
    <n v="0"/>
    <n v="0"/>
    <n v="0"/>
    <n v="0"/>
    <n v="0"/>
    <n v="0"/>
    <x v="109"/>
  </r>
  <r>
    <x v="0"/>
    <s v="-"/>
    <x v="111"/>
    <x v="9"/>
    <s v="31"/>
    <s v="301"/>
    <s v="324"/>
    <s v="2011"/>
    <s v="7702"/>
    <s v="Program Delivery - Other"/>
    <n v="0"/>
    <n v="0"/>
    <n v="0"/>
    <n v="0"/>
    <n v="800"/>
    <n v="-800"/>
    <n v="0"/>
    <x v="109"/>
  </r>
  <r>
    <x v="0"/>
    <s v="-"/>
    <x v="112"/>
    <x v="9"/>
    <s v="31"/>
    <s v="301"/>
    <s v="324"/>
    <s v="2012"/>
    <s v="5000_100"/>
    <s v="Salaries and Wages Regular, Full Time"/>
    <n v="0"/>
    <n v="35000"/>
    <n v="35000"/>
    <n v="0"/>
    <n v="0"/>
    <n v="35000"/>
    <n v="0"/>
    <x v="110"/>
  </r>
  <r>
    <x v="0"/>
    <s v="-"/>
    <x v="112"/>
    <x v="9"/>
    <s v="31"/>
    <s v="301"/>
    <s v="324"/>
    <s v="2012"/>
    <s v="5200_115"/>
    <s v="Other Personal Services Other Compensation"/>
    <n v="0"/>
    <n v="250"/>
    <n v="250"/>
    <n v="0"/>
    <n v="0"/>
    <n v="250"/>
    <n v="0"/>
    <x v="110"/>
  </r>
  <r>
    <x v="0"/>
    <s v="-"/>
    <x v="112"/>
    <x v="9"/>
    <s v="31"/>
    <s v="301"/>
    <s v="324"/>
    <s v="2012"/>
    <s v="5200_130"/>
    <s v="Other Personal Services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20.16"/>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s Other Compensation"/>
    <n v="0"/>
    <n v="100"/>
    <n v="100"/>
    <n v="0"/>
    <n v="0"/>
    <n v="100"/>
    <n v="0"/>
    <x v="111"/>
  </r>
  <r>
    <x v="0"/>
    <s v="-"/>
    <x v="113"/>
    <x v="9"/>
    <s v="31"/>
    <s v="301"/>
    <s v="324"/>
    <s v="2013"/>
    <s v="5200_130"/>
    <s v="Other Personal Services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52"/>
    <n v="148"/>
    <n v="10.220000000000001"/>
    <x v="111"/>
  </r>
  <r>
    <x v="0"/>
    <s v="-"/>
    <x v="113"/>
    <x v="9"/>
    <s v="31"/>
    <s v="301"/>
    <s v="324"/>
    <s v="2013"/>
    <s v="7702"/>
    <s v="Program Delivery - Other"/>
    <n v="149198"/>
    <n v="-147519"/>
    <n v="1679"/>
    <n v="0"/>
    <n v="0"/>
    <n v="1679"/>
    <n v="0"/>
    <x v="111"/>
  </r>
  <r>
    <x v="0"/>
    <s v="-"/>
    <x v="114"/>
    <x v="9"/>
    <s v="31"/>
    <s v="301"/>
    <s v="325"/>
    <s v="2009"/>
    <s v="5000_100"/>
    <s v="Salaries and Wages Regular, Full Time"/>
    <n v="0"/>
    <n v="0"/>
    <n v="0"/>
    <n v="0"/>
    <n v="0"/>
    <n v="0"/>
    <n v="0"/>
    <x v="112"/>
  </r>
  <r>
    <x v="0"/>
    <s v="-"/>
    <x v="114"/>
    <x v="9"/>
    <s v="31"/>
    <s v="301"/>
    <s v="325"/>
    <s v="2009"/>
    <s v="5200_115"/>
    <s v="Other Personal Services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s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0648.41"/>
    <n v="20226.59"/>
    <n v="7488.88"/>
    <x v="114"/>
  </r>
  <r>
    <x v="0"/>
    <s v="-"/>
    <x v="116"/>
    <x v="9"/>
    <s v="31"/>
    <s v="301"/>
    <s v="325"/>
    <s v="2011"/>
    <s v="5200_115"/>
    <s v="Other Personal Services Other Compensation"/>
    <n v="0"/>
    <n v="135"/>
    <n v="135"/>
    <n v="0"/>
    <n v="69.010000000000005"/>
    <n v="65.989999999999995"/>
    <n v="32.72"/>
    <x v="114"/>
  </r>
  <r>
    <x v="0"/>
    <s v="-"/>
    <x v="116"/>
    <x v="9"/>
    <s v="31"/>
    <s v="301"/>
    <s v="325"/>
    <s v="2011"/>
    <s v="5400_100"/>
    <s v="Employee Benefits FICA"/>
    <n v="0"/>
    <n v="2362"/>
    <n v="2362"/>
    <n v="0"/>
    <n v="1208.19"/>
    <n v="1153.81"/>
    <n v="572.9"/>
    <x v="114"/>
  </r>
  <r>
    <x v="0"/>
    <s v="-"/>
    <x v="116"/>
    <x v="9"/>
    <s v="31"/>
    <s v="301"/>
    <s v="325"/>
    <s v="2011"/>
    <s v="5400_115"/>
    <s v="Employee Benefits Retirement B"/>
    <n v="0"/>
    <n v="4477"/>
    <n v="4477"/>
    <n v="0"/>
    <n v="2290.04"/>
    <n v="2186.96"/>
    <n v="1085.8900000000001"/>
    <x v="114"/>
  </r>
  <r>
    <x v="0"/>
    <s v="-"/>
    <x v="116"/>
    <x v="9"/>
    <s v="31"/>
    <s v="301"/>
    <s v="325"/>
    <s v="2011"/>
    <s v="5400_120"/>
    <s v="Employee Benefits Workers Compensation"/>
    <n v="0"/>
    <n v="927"/>
    <n v="927"/>
    <n v="0"/>
    <n v="473.8"/>
    <n v="453.2"/>
    <n v="224.67"/>
    <x v="114"/>
  </r>
  <r>
    <x v="0"/>
    <s v="-"/>
    <x v="116"/>
    <x v="9"/>
    <s v="31"/>
    <s v="301"/>
    <s v="325"/>
    <s v="2011"/>
    <s v="5400_125"/>
    <s v="Employee Benefits Health Insurance"/>
    <n v="0"/>
    <n v="6735"/>
    <n v="6735"/>
    <n v="0"/>
    <n v="4034.78"/>
    <n v="2700.22"/>
    <n v="1913.21"/>
    <x v="114"/>
  </r>
  <r>
    <x v="0"/>
    <s v="-"/>
    <x v="116"/>
    <x v="9"/>
    <s v="31"/>
    <s v="301"/>
    <s v="325"/>
    <s v="2011"/>
    <s v="5400_130"/>
    <s v="Employee Benefits Dental Insurance"/>
    <n v="0"/>
    <n v="339"/>
    <n v="339"/>
    <n v="0"/>
    <n v="157.07"/>
    <n v="181.93"/>
    <n v="74.48"/>
    <x v="114"/>
  </r>
  <r>
    <x v="0"/>
    <s v="-"/>
    <x v="116"/>
    <x v="9"/>
    <s v="31"/>
    <s v="301"/>
    <s v="325"/>
    <s v="2011"/>
    <s v="5400_135"/>
    <s v="Employee Benefits Life Insurance"/>
    <n v="0"/>
    <n v="52"/>
    <n v="52"/>
    <n v="0"/>
    <n v="26.5"/>
    <n v="25.5"/>
    <n v="12.57"/>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s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s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0"/>
    <n v="0"/>
    <n v="21000"/>
    <n v="0"/>
    <x v="118"/>
  </r>
  <r>
    <x v="0"/>
    <s v="-"/>
    <x v="120"/>
    <x v="9"/>
    <s v="31"/>
    <s v="305"/>
    <s v=""/>
    <s v=""/>
    <s v="7788"/>
    <s v="Reallocated Prog Income"/>
    <n v="0"/>
    <n v="32000"/>
    <n v="32000"/>
    <n v="2603.96"/>
    <n v="908.66"/>
    <n v="28487.38"/>
    <n v="237.29"/>
    <x v="118"/>
  </r>
  <r>
    <x v="0"/>
    <s v="-"/>
    <x v="121"/>
    <x v="9"/>
    <s v="31"/>
    <s v="305"/>
    <s v="315"/>
    <s v=""/>
    <s v="5000_100"/>
    <s v="Salaries and Wages Regular, Full Time"/>
    <n v="32700"/>
    <n v="0"/>
    <n v="32700"/>
    <n v="0"/>
    <n v="19006.52"/>
    <n v="13693.48"/>
    <n v="6965.58"/>
    <x v="119"/>
  </r>
  <r>
    <x v="0"/>
    <s v="-"/>
    <x v="121"/>
    <x v="9"/>
    <s v="31"/>
    <s v="305"/>
    <s v="315"/>
    <s v=""/>
    <s v="5200_115"/>
    <s v="Other Personal Services Other Compensation"/>
    <n v="132"/>
    <n v="200"/>
    <n v="332"/>
    <n v="0"/>
    <n v="91.02"/>
    <n v="240.98"/>
    <n v="24.79"/>
    <x v="119"/>
  </r>
  <r>
    <x v="0"/>
    <s v="-"/>
    <x v="121"/>
    <x v="9"/>
    <s v="31"/>
    <s v="305"/>
    <s v="315"/>
    <s v=""/>
    <s v="5200_130"/>
    <s v="Other Personal Services Allowance Taxable"/>
    <n v="0"/>
    <n v="500"/>
    <n v="500"/>
    <n v="0"/>
    <n v="204.07"/>
    <n v="295.93"/>
    <n v="99.15"/>
    <x v="119"/>
  </r>
  <r>
    <x v="0"/>
    <s v="-"/>
    <x v="121"/>
    <x v="9"/>
    <s v="31"/>
    <s v="305"/>
    <s v="315"/>
    <s v=""/>
    <s v="5400_100"/>
    <s v="Employee Benefits FICA"/>
    <n v="2501"/>
    <n v="0"/>
    <n v="2501"/>
    <n v="0"/>
    <n v="1437.39"/>
    <n v="1063.6099999999999"/>
    <n v="529.41"/>
    <x v="119"/>
  </r>
  <r>
    <x v="0"/>
    <s v="-"/>
    <x v="121"/>
    <x v="9"/>
    <s v="31"/>
    <s v="305"/>
    <s v="315"/>
    <s v=""/>
    <s v="5400_115"/>
    <s v="Employee Benefits Retirement B"/>
    <n v="4741"/>
    <n v="0"/>
    <n v="4741"/>
    <n v="0"/>
    <n v="2814.8"/>
    <n v="1926.2"/>
    <n v="1044.8399999999999"/>
    <x v="119"/>
  </r>
  <r>
    <x v="0"/>
    <s v="-"/>
    <x v="121"/>
    <x v="9"/>
    <s v="31"/>
    <s v="305"/>
    <s v="315"/>
    <s v=""/>
    <s v="5400_120"/>
    <s v="Employee Benefits Workers Compensation"/>
    <n v="981"/>
    <n v="0"/>
    <n v="981"/>
    <n v="0"/>
    <n v="570.16999999999996"/>
    <n v="410.83"/>
    <n v="208.96"/>
    <x v="119"/>
  </r>
  <r>
    <x v="0"/>
    <s v="-"/>
    <x v="121"/>
    <x v="9"/>
    <s v="31"/>
    <s v="305"/>
    <s v="315"/>
    <s v=""/>
    <s v="5400_125"/>
    <s v="Employee Benefits Health Insurance"/>
    <n v="4335"/>
    <n v="-800"/>
    <n v="3535"/>
    <n v="0"/>
    <n v="2056.8000000000002"/>
    <n v="1478.2"/>
    <n v="342.8"/>
    <x v="119"/>
  </r>
  <r>
    <x v="0"/>
    <s v="-"/>
    <x v="121"/>
    <x v="9"/>
    <s v="31"/>
    <s v="305"/>
    <s v="315"/>
    <s v=""/>
    <s v="5400_130"/>
    <s v="Employee Benefits Dental Insurance"/>
    <n v="526"/>
    <n v="100"/>
    <n v="626"/>
    <n v="0"/>
    <n v="317.22000000000003"/>
    <n v="308.77999999999997"/>
    <n v="118.46"/>
    <x v="119"/>
  </r>
  <r>
    <x v="0"/>
    <s v="-"/>
    <x v="121"/>
    <x v="9"/>
    <s v="31"/>
    <s v="305"/>
    <s v="315"/>
    <s v=""/>
    <s v="5400_135"/>
    <s v="Employee Benefits Life Insurance"/>
    <n v="51"/>
    <n v="0"/>
    <n v="51"/>
    <n v="0"/>
    <n v="42.7"/>
    <n v="8.3000000000000007"/>
    <n v="13.19"/>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44.26"/>
    <x v="119"/>
  </r>
  <r>
    <x v="0"/>
    <s v="-"/>
    <x v="121"/>
    <x v="9"/>
    <s v="31"/>
    <s v="305"/>
    <s v="315"/>
    <s v=""/>
    <s v="7710"/>
    <s v="Project Subsidies"/>
    <n v="260181"/>
    <n v="0"/>
    <n v="260181"/>
    <n v="0"/>
    <n v="26156.52"/>
    <n v="234024.48"/>
    <n v="2463.23"/>
    <x v="119"/>
  </r>
  <r>
    <x v="0"/>
    <s v="-"/>
    <x v="121"/>
    <x v="9"/>
    <s v="31"/>
    <s v="305"/>
    <s v="315"/>
    <s v=""/>
    <s v="7712"/>
    <s v="Capacity Grants"/>
    <n v="16500"/>
    <n v="0"/>
    <n v="16500"/>
    <n v="0"/>
    <n v="0"/>
    <n v="16500"/>
    <n v="0"/>
    <x v="119"/>
  </r>
  <r>
    <x v="0"/>
    <s v="-"/>
    <x v="122"/>
    <x v="9"/>
    <s v="31"/>
    <s v="305"/>
    <s v="316"/>
    <s v=""/>
    <s v="5000_100"/>
    <s v="Salaries and Wages Regular, Full Time"/>
    <n v="34730"/>
    <n v="0"/>
    <n v="34730"/>
    <n v="0"/>
    <n v="13676.46"/>
    <n v="21053.54"/>
    <n v="2193.5"/>
    <x v="120"/>
  </r>
  <r>
    <x v="0"/>
    <s v="-"/>
    <x v="122"/>
    <x v="9"/>
    <s v="31"/>
    <s v="305"/>
    <s v="316"/>
    <s v=""/>
    <s v="5200_115"/>
    <s v="Other Personal Services Other Compensation"/>
    <n v="136"/>
    <n v="0"/>
    <n v="136"/>
    <n v="0"/>
    <n v="80"/>
    <n v="56"/>
    <n v="0"/>
    <x v="120"/>
  </r>
  <r>
    <x v="0"/>
    <s v="-"/>
    <x v="122"/>
    <x v="9"/>
    <s v="31"/>
    <s v="305"/>
    <s v="316"/>
    <s v=""/>
    <s v="5200_130"/>
    <s v="Other Personal Services Allowance Taxable"/>
    <n v="0"/>
    <n v="0"/>
    <n v="0"/>
    <n v="0"/>
    <n v="0"/>
    <n v="0"/>
    <n v="0"/>
    <x v="120"/>
  </r>
  <r>
    <x v="0"/>
    <s v="-"/>
    <x v="122"/>
    <x v="9"/>
    <s v="31"/>
    <s v="305"/>
    <s v="316"/>
    <s v=""/>
    <s v="5400_100"/>
    <s v="Employee Benefits FICA"/>
    <n v="2657"/>
    <n v="0"/>
    <n v="2657"/>
    <n v="0"/>
    <n v="1015.34"/>
    <n v="1641.66"/>
    <n v="161.27000000000001"/>
    <x v="120"/>
  </r>
  <r>
    <x v="0"/>
    <s v="-"/>
    <x v="122"/>
    <x v="9"/>
    <s v="31"/>
    <s v="305"/>
    <s v="316"/>
    <s v=""/>
    <s v="5400_105"/>
    <s v="Employee Benefits Unemployment Insurance"/>
    <n v="0"/>
    <n v="0"/>
    <n v="0"/>
    <n v="0"/>
    <n v="0"/>
    <n v="0"/>
    <n v="0"/>
    <x v="120"/>
  </r>
  <r>
    <x v="0"/>
    <s v="-"/>
    <x v="122"/>
    <x v="9"/>
    <s v="31"/>
    <s v="305"/>
    <s v="316"/>
    <s v=""/>
    <s v="5400_115"/>
    <s v="Employee Benefits Retirement B"/>
    <n v="5036"/>
    <n v="0"/>
    <n v="5036"/>
    <n v="0"/>
    <n v="1980.48"/>
    <n v="3055.52"/>
    <n v="329.02"/>
    <x v="120"/>
  </r>
  <r>
    <x v="0"/>
    <s v="-"/>
    <x v="122"/>
    <x v="9"/>
    <s v="31"/>
    <s v="305"/>
    <s v="316"/>
    <s v=""/>
    <s v="5400_120"/>
    <s v="Employee Benefits Workers Compensation"/>
    <n v="1042"/>
    <n v="0"/>
    <n v="1042"/>
    <n v="0"/>
    <n v="410.27"/>
    <n v="631.73"/>
    <n v="65.8"/>
    <x v="120"/>
  </r>
  <r>
    <x v="0"/>
    <s v="-"/>
    <x v="122"/>
    <x v="9"/>
    <s v="31"/>
    <s v="305"/>
    <s v="316"/>
    <s v=""/>
    <s v="5400_125"/>
    <s v="Employee Benefits Health Insurance"/>
    <n v="8273"/>
    <n v="0"/>
    <n v="8273"/>
    <n v="0"/>
    <n v="4165.74"/>
    <n v="4107.26"/>
    <n v="694.29"/>
    <x v="120"/>
  </r>
  <r>
    <x v="0"/>
    <s v="-"/>
    <x v="122"/>
    <x v="9"/>
    <s v="31"/>
    <s v="305"/>
    <s v="316"/>
    <s v=""/>
    <s v="5400_130"/>
    <s v="Employee Benefits Dental Insurance"/>
    <n v="539"/>
    <n v="0"/>
    <n v="539"/>
    <n v="0"/>
    <n v="217.71"/>
    <n v="321.29000000000002"/>
    <n v="32.520000000000003"/>
    <x v="120"/>
  </r>
  <r>
    <x v="0"/>
    <s v="-"/>
    <x v="122"/>
    <x v="9"/>
    <s v="31"/>
    <s v="305"/>
    <s v="316"/>
    <s v=""/>
    <s v="5400_135"/>
    <s v="Employee Benefits Life Insurance"/>
    <n v="53"/>
    <n v="0"/>
    <n v="53"/>
    <n v="0"/>
    <n v="45.21"/>
    <n v="7.79"/>
    <n v="7.18"/>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250"/>
    <n v="0"/>
    <n v="250"/>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0"/>
    <n v="319.69"/>
    <n v="1680.31"/>
    <n v="22"/>
    <x v="120"/>
  </r>
  <r>
    <x v="0"/>
    <s v="-"/>
    <x v="122"/>
    <x v="9"/>
    <s v="31"/>
    <s v="305"/>
    <s v="316"/>
    <s v=""/>
    <s v="7303"/>
    <s v="Regulatory and Bank Fees"/>
    <n v="0"/>
    <n v="0"/>
    <n v="0"/>
    <n v="0"/>
    <n v="0"/>
    <n v="0"/>
    <n v="0"/>
    <x v="120"/>
  </r>
  <r>
    <x v="0"/>
    <s v="-"/>
    <x v="123"/>
    <x v="9"/>
    <s v="31"/>
    <s v="305"/>
    <s v="317"/>
    <s v=""/>
    <s v="5000_100"/>
    <s v="Salaries and Wages Regular, Full Time"/>
    <n v="209170"/>
    <n v="0"/>
    <n v="209170"/>
    <n v="0"/>
    <n v="98393.600000000006"/>
    <n v="110776.4"/>
    <n v="15855.11"/>
    <x v="121"/>
  </r>
  <r>
    <x v="0"/>
    <s v="-"/>
    <x v="123"/>
    <x v="9"/>
    <s v="31"/>
    <s v="305"/>
    <s v="317"/>
    <s v=""/>
    <s v="5000_105"/>
    <s v="Salaries and Wages Limited Service"/>
    <n v="43030"/>
    <n v="0"/>
    <n v="43030"/>
    <n v="0"/>
    <n v="17913.88"/>
    <n v="25116.12"/>
    <n v="2866.22"/>
    <x v="121"/>
  </r>
  <r>
    <x v="0"/>
    <s v="-"/>
    <x v="123"/>
    <x v="9"/>
    <s v="31"/>
    <s v="305"/>
    <s v="317"/>
    <s v=""/>
    <s v="5200_115"/>
    <s v="Other Personal Services Other Compensation"/>
    <n v="1224"/>
    <n v="0"/>
    <n v="1224"/>
    <n v="0"/>
    <n v="260.60000000000002"/>
    <n v="963.4"/>
    <n v="0"/>
    <x v="121"/>
  </r>
  <r>
    <x v="0"/>
    <s v="-"/>
    <x v="123"/>
    <x v="9"/>
    <s v="31"/>
    <s v="305"/>
    <s v="317"/>
    <s v=""/>
    <s v="5400_100"/>
    <s v="Employee Benefits FICA"/>
    <n v="19293"/>
    <n v="0"/>
    <n v="19293"/>
    <n v="0"/>
    <n v="8484.9699999999993"/>
    <n v="10808.03"/>
    <n v="1357.59"/>
    <x v="121"/>
  </r>
  <r>
    <x v="0"/>
    <s v="-"/>
    <x v="123"/>
    <x v="9"/>
    <s v="31"/>
    <s v="305"/>
    <s v="317"/>
    <s v=""/>
    <s v="5400_115"/>
    <s v="Employee Benefits Retirement B"/>
    <n v="30330"/>
    <n v="0"/>
    <n v="30330"/>
    <n v="0"/>
    <n v="14249.02"/>
    <n v="16080.98"/>
    <n v="2378.2600000000002"/>
    <x v="121"/>
  </r>
  <r>
    <x v="0"/>
    <s v="-"/>
    <x v="123"/>
    <x v="9"/>
    <s v="31"/>
    <s v="305"/>
    <s v="317"/>
    <s v=""/>
    <s v="5400_120"/>
    <s v="Employee Benefits Workers Compensation"/>
    <n v="7566"/>
    <n v="0"/>
    <n v="7566"/>
    <n v="0"/>
    <n v="3489.22"/>
    <n v="4076.78"/>
    <n v="561.64"/>
    <x v="121"/>
  </r>
  <r>
    <x v="0"/>
    <s v="-"/>
    <x v="123"/>
    <x v="9"/>
    <s v="31"/>
    <s v="305"/>
    <s v="317"/>
    <s v=""/>
    <s v="5400_125"/>
    <s v="Employee Benefits Health Insurance"/>
    <n v="64882"/>
    <n v="0"/>
    <n v="64882"/>
    <n v="0"/>
    <n v="33070.86"/>
    <n v="31811.14"/>
    <n v="5511.81"/>
    <x v="121"/>
  </r>
  <r>
    <x v="0"/>
    <s v="-"/>
    <x v="123"/>
    <x v="9"/>
    <s v="31"/>
    <s v="305"/>
    <s v="317"/>
    <s v=""/>
    <s v="5400_130"/>
    <s v="Employee Benefits Dental Insurance"/>
    <n v="3295"/>
    <n v="0"/>
    <n v="3295"/>
    <n v="0"/>
    <n v="1625.16"/>
    <n v="1669.84"/>
    <n v="224.23"/>
    <x v="121"/>
  </r>
  <r>
    <x v="0"/>
    <s v="-"/>
    <x v="123"/>
    <x v="9"/>
    <s v="31"/>
    <s v="305"/>
    <s v="317"/>
    <s v=""/>
    <s v="5400_135"/>
    <s v="Employee Benefits Life Insurance"/>
    <n v="486"/>
    <n v="0"/>
    <n v="486"/>
    <n v="0"/>
    <n v="508.28"/>
    <n v="-22.28"/>
    <n v="80.709999999999994"/>
    <x v="121"/>
  </r>
  <r>
    <x v="0"/>
    <s v="-"/>
    <x v="123"/>
    <x v="9"/>
    <s v="31"/>
    <s v="305"/>
    <s v="317"/>
    <s v=""/>
    <s v="5400_145"/>
    <s v="Employee Benefits Employee Parking"/>
    <n v="974"/>
    <n v="0"/>
    <n v="974"/>
    <n v="0"/>
    <n v="0"/>
    <n v="974"/>
    <n v="0"/>
    <x v="121"/>
  </r>
  <r>
    <x v="0"/>
    <s v="-"/>
    <x v="123"/>
    <x v="9"/>
    <s v="31"/>
    <s v="305"/>
    <s v="317"/>
    <s v=""/>
    <s v="6000"/>
    <s v="Office Supplies"/>
    <n v="1500"/>
    <n v="0"/>
    <n v="1500"/>
    <n v="0"/>
    <n v="381.26"/>
    <n v="1118.74"/>
    <n v="0"/>
    <x v="121"/>
  </r>
  <r>
    <x v="0"/>
    <s v="-"/>
    <x v="123"/>
    <x v="9"/>
    <s v="31"/>
    <s v="305"/>
    <s v="317"/>
    <s v=""/>
    <s v="6005"/>
    <s v="Postage"/>
    <n v="4500"/>
    <n v="0"/>
    <n v="4500"/>
    <n v="0"/>
    <n v="821.6"/>
    <n v="3678.4"/>
    <n v="112.45"/>
    <x v="121"/>
  </r>
  <r>
    <x v="0"/>
    <s v="-"/>
    <x v="123"/>
    <x v="9"/>
    <s v="31"/>
    <s v="305"/>
    <s v="317"/>
    <s v=""/>
    <s v="6007"/>
    <s v="Shipping and Moving"/>
    <n v="5100"/>
    <n v="0"/>
    <n v="5100"/>
    <n v="734.69"/>
    <n v="1918.78"/>
    <n v="2446.5300000000002"/>
    <n v="758.42"/>
    <x v="121"/>
  </r>
  <r>
    <x v="0"/>
    <s v="-"/>
    <x v="123"/>
    <x v="9"/>
    <s v="31"/>
    <s v="305"/>
    <s v="317"/>
    <s v=""/>
    <s v="6202"/>
    <s v="Printing/Copying/Paper Mgt"/>
    <n v="4000"/>
    <n v="0"/>
    <n v="4000"/>
    <n v="0"/>
    <n v="1165.8900000000001"/>
    <n v="2834.11"/>
    <n v="637.94000000000005"/>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0"/>
    <n v="7200"/>
    <n v="810"/>
    <n v="3027.68"/>
    <n v="3362.32"/>
    <n v="419.99"/>
    <x v="121"/>
  </r>
  <r>
    <x v="0"/>
    <s v="-"/>
    <x v="123"/>
    <x v="9"/>
    <s v="31"/>
    <s v="305"/>
    <s v="317"/>
    <s v=""/>
    <s v="6276"/>
    <s v="Field Supplies&amp;Materials"/>
    <n v="5800"/>
    <n v="0"/>
    <n v="5800"/>
    <n v="0"/>
    <n v="1101.42"/>
    <n v="4698.58"/>
    <n v="0"/>
    <x v="121"/>
  </r>
  <r>
    <x v="0"/>
    <s v="-"/>
    <x v="123"/>
    <x v="9"/>
    <s v="31"/>
    <s v="305"/>
    <s v="317"/>
    <s v=""/>
    <s v="6278"/>
    <s v="Lead Hazard Control"/>
    <n v="600000"/>
    <n v="0"/>
    <n v="600000"/>
    <n v="82666"/>
    <n v="263412.58"/>
    <n v="253921.42"/>
    <n v="25800"/>
    <x v="121"/>
  </r>
  <r>
    <x v="0"/>
    <s v="-"/>
    <x v="123"/>
    <x v="9"/>
    <s v="31"/>
    <s v="305"/>
    <s v="317"/>
    <s v=""/>
    <s v="6280"/>
    <s v="Healthy Homes Lead"/>
    <n v="80000"/>
    <n v="0"/>
    <n v="80000"/>
    <n v="390"/>
    <n v="20473.169999999998"/>
    <n v="59136.83"/>
    <n v="4553.97"/>
    <x v="121"/>
  </r>
  <r>
    <x v="0"/>
    <s v="-"/>
    <x v="123"/>
    <x v="9"/>
    <s v="31"/>
    <s v="305"/>
    <s v="317"/>
    <s v=""/>
    <s v="6350"/>
    <s v="Legal Notice &amp; Advertising"/>
    <n v="7200"/>
    <n v="0"/>
    <n v="7200"/>
    <n v="0"/>
    <n v="3732"/>
    <n v="3468"/>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802.5"/>
    <x v="121"/>
  </r>
  <r>
    <x v="0"/>
    <s v="-"/>
    <x v="123"/>
    <x v="9"/>
    <s v="31"/>
    <s v="305"/>
    <s v="317"/>
    <s v=""/>
    <s v="6500_148"/>
    <s v="Professional and Consultant Services Interpreter Services"/>
    <n v="1450"/>
    <n v="0"/>
    <n v="1450"/>
    <n v="0"/>
    <n v="190"/>
    <n v="1260"/>
    <n v="0"/>
    <x v="121"/>
  </r>
  <r>
    <x v="0"/>
    <s v="-"/>
    <x v="123"/>
    <x v="9"/>
    <s v="31"/>
    <s v="305"/>
    <s v="317"/>
    <s v=""/>
    <s v="6500_151"/>
    <s v="Professional and Consultant Services Environmental Testing Sv"/>
    <n v="35000"/>
    <n v="0"/>
    <n v="35000"/>
    <n v="15161"/>
    <n v="10434"/>
    <n v="9405"/>
    <n v="5412"/>
    <x v="121"/>
  </r>
  <r>
    <x v="0"/>
    <s v="-"/>
    <x v="123"/>
    <x v="9"/>
    <s v="31"/>
    <s v="305"/>
    <s v="317"/>
    <s v=""/>
    <s v="6500_154"/>
    <s v="Professional and Consultant Services Laboratory Analysis"/>
    <n v="11000"/>
    <n v="0"/>
    <n v="11000"/>
    <n v="2375.5"/>
    <n v="3024.75"/>
    <n v="5599.75"/>
    <n v="917.25"/>
    <x v="121"/>
  </r>
  <r>
    <x v="0"/>
    <s v="-"/>
    <x v="123"/>
    <x v="9"/>
    <s v="31"/>
    <s v="305"/>
    <s v="317"/>
    <s v=""/>
    <s v="6500_157"/>
    <s v="Professional and Consultant Services Occupant Relocations"/>
    <n v="40850"/>
    <n v="0"/>
    <n v="40850"/>
    <n v="13383.69"/>
    <n v="26081.25"/>
    <n v="1385.06"/>
    <n v="4869.28"/>
    <x v="121"/>
  </r>
  <r>
    <x v="0"/>
    <s v="-"/>
    <x v="123"/>
    <x v="9"/>
    <s v="31"/>
    <s v="305"/>
    <s v="317"/>
    <s v=""/>
    <s v="6610"/>
    <s v="Custodial Contracts"/>
    <n v="0"/>
    <n v="0"/>
    <n v="0"/>
    <n v="0"/>
    <n v="0"/>
    <n v="0"/>
    <n v="0"/>
    <x v="121"/>
  </r>
  <r>
    <x v="0"/>
    <s v="-"/>
    <x v="123"/>
    <x v="9"/>
    <s v="31"/>
    <s v="305"/>
    <s v="317"/>
    <s v=""/>
    <s v="6700_105"/>
    <s v="Travel &amp; Training Special Training"/>
    <n v="3500"/>
    <n v="0"/>
    <n v="3500"/>
    <n v="0"/>
    <n v="3423.78"/>
    <n v="76.22"/>
    <n v="0"/>
    <x v="121"/>
  </r>
  <r>
    <x v="0"/>
    <s v="-"/>
    <x v="123"/>
    <x v="9"/>
    <s v="31"/>
    <s v="305"/>
    <s v="317"/>
    <s v=""/>
    <s v="6700_110"/>
    <s v="Travel &amp; Training Travel Expense"/>
    <n v="6800"/>
    <n v="0"/>
    <n v="6800"/>
    <n v="46.17"/>
    <n v="2131.27"/>
    <n v="4622.5600000000004"/>
    <n v="18.53"/>
    <x v="121"/>
  </r>
  <r>
    <x v="0"/>
    <s v="-"/>
    <x v="123"/>
    <x v="9"/>
    <s v="31"/>
    <s v="305"/>
    <s v="317"/>
    <s v=""/>
    <s v="6700_115"/>
    <s v="Travel &amp; Training Mileage"/>
    <n v="1600"/>
    <n v="0"/>
    <n v="1600"/>
    <n v="0"/>
    <n v="1344.62"/>
    <n v="255.38"/>
    <n v="121.63"/>
    <x v="121"/>
  </r>
  <r>
    <x v="0"/>
    <s v="-"/>
    <x v="123"/>
    <x v="9"/>
    <s v="31"/>
    <s v="305"/>
    <s v="317"/>
    <s v=""/>
    <s v="6700_125"/>
    <s v="Travel &amp; Training Lead Trainings"/>
    <n v="8800"/>
    <n v="0"/>
    <n v="8800"/>
    <n v="1000"/>
    <n v="4145"/>
    <n v="3655"/>
    <n v="1000"/>
    <x v="121"/>
  </r>
  <r>
    <x v="0"/>
    <s v="-"/>
    <x v="123"/>
    <x v="9"/>
    <s v="31"/>
    <s v="305"/>
    <s v="317"/>
    <s v=""/>
    <s v="6700_130"/>
    <s v="Travel &amp; Training Lead Contractor Training"/>
    <n v="2900"/>
    <n v="1400"/>
    <n v="4300"/>
    <n v="0"/>
    <n v="3486.63"/>
    <n v="813.37"/>
    <n v="1436.63"/>
    <x v="121"/>
  </r>
  <r>
    <x v="0"/>
    <s v="-"/>
    <x v="123"/>
    <x v="9"/>
    <s v="31"/>
    <s v="305"/>
    <s v="317"/>
    <s v=""/>
    <s v="6700_140"/>
    <s v="Travel &amp; Training Airfare"/>
    <n v="2100"/>
    <n v="-1400"/>
    <n v="700"/>
    <n v="0"/>
    <n v="0"/>
    <n v="700"/>
    <n v="0"/>
    <x v="121"/>
  </r>
  <r>
    <x v="0"/>
    <s v="-"/>
    <x v="123"/>
    <x v="9"/>
    <s v="31"/>
    <s v="305"/>
    <s v="317"/>
    <s v=""/>
    <s v="6800_125"/>
    <s v="Fees for Services  Fees &amp; Permits"/>
    <n v="4100"/>
    <n v="0"/>
    <n v="4100"/>
    <n v="0"/>
    <n v="960"/>
    <n v="3140"/>
    <n v="130"/>
    <x v="121"/>
  </r>
  <r>
    <x v="0"/>
    <s v="-"/>
    <x v="123"/>
    <x v="9"/>
    <s v="31"/>
    <s v="305"/>
    <s v="317"/>
    <s v=""/>
    <s v="7200_100"/>
    <s v="Rent/Lease Property"/>
    <n v="0"/>
    <n v="0"/>
    <n v="0"/>
    <n v="0"/>
    <n v="0"/>
    <n v="0"/>
    <n v="0"/>
    <x v="121"/>
  </r>
  <r>
    <x v="0"/>
    <s v="-"/>
    <x v="123"/>
    <x v="9"/>
    <s v="31"/>
    <s v="305"/>
    <s v="317"/>
    <s v=""/>
    <s v="7702"/>
    <s v="Program Delivery - Other"/>
    <n v="0"/>
    <n v="0"/>
    <n v="0"/>
    <n v="0"/>
    <n v="456.17"/>
    <n v="-456.17"/>
    <n v="30.4"/>
    <x v="121"/>
  </r>
  <r>
    <x v="0"/>
    <s v="-"/>
    <x v="123"/>
    <x v="9"/>
    <s v="31"/>
    <s v="305"/>
    <s v="317"/>
    <s v=""/>
    <s v="7788"/>
    <s v="Reallocated Prog Income"/>
    <n v="0"/>
    <n v="0"/>
    <n v="0"/>
    <n v="0"/>
    <n v="0"/>
    <n v="0"/>
    <n v="0"/>
    <x v="121"/>
  </r>
  <r>
    <x v="0"/>
    <s v="-"/>
    <x v="124"/>
    <x v="9"/>
    <s v="31"/>
    <s v="315"/>
    <s v="360"/>
    <s v=""/>
    <s v="5000_100"/>
    <s v="Salaries and Wages Regular, Full Time"/>
    <n v="105926"/>
    <n v="0"/>
    <n v="105926"/>
    <n v="0"/>
    <n v="54103.91"/>
    <n v="51822.09"/>
    <n v="8347.74"/>
    <x v="122"/>
  </r>
  <r>
    <x v="0"/>
    <s v="-"/>
    <x v="124"/>
    <x v="9"/>
    <s v="31"/>
    <s v="315"/>
    <s v="360"/>
    <s v=""/>
    <s v="5000_105"/>
    <s v="Salaries and Wages Limited Service"/>
    <n v="30324"/>
    <n v="0"/>
    <n v="30324"/>
    <n v="0"/>
    <n v="20051.5"/>
    <n v="10272.5"/>
    <n v="2937.99"/>
    <x v="122"/>
  </r>
  <r>
    <x v="0"/>
    <s v="-"/>
    <x v="124"/>
    <x v="9"/>
    <s v="31"/>
    <s v="315"/>
    <s v="360"/>
    <s v=""/>
    <s v="5000_110"/>
    <s v="Salaries and Wages Regular Part Time"/>
    <n v="29272"/>
    <n v="0"/>
    <n v="29272"/>
    <n v="0"/>
    <n v="11801.98"/>
    <n v="17470.02"/>
    <n v="1732.2"/>
    <x v="122"/>
  </r>
  <r>
    <x v="0"/>
    <s v="-"/>
    <x v="124"/>
    <x v="9"/>
    <s v="31"/>
    <s v="315"/>
    <s v="360"/>
    <s v=""/>
    <s v="5000_115"/>
    <s v="Salaries and Wages Seasonal/Temporary"/>
    <n v="28300"/>
    <n v="0"/>
    <n v="28300"/>
    <n v="0"/>
    <n v="11926"/>
    <n v="16374"/>
    <n v="1492.06"/>
    <x v="122"/>
  </r>
  <r>
    <x v="0"/>
    <s v="-"/>
    <x v="124"/>
    <x v="9"/>
    <s v="31"/>
    <s v="315"/>
    <s v="360"/>
    <s v=""/>
    <s v="5200_115"/>
    <s v="Other Personal Services Other Compensation"/>
    <n v="846"/>
    <n v="0"/>
    <n v="846"/>
    <n v="0"/>
    <n v="367.26"/>
    <n v="478.74"/>
    <n v="0"/>
    <x v="122"/>
  </r>
  <r>
    <x v="0"/>
    <s v="-"/>
    <x v="124"/>
    <x v="9"/>
    <s v="31"/>
    <s v="315"/>
    <s v="360"/>
    <s v=""/>
    <s v="5200_130"/>
    <s v="Other Personal Services Allowance Taxable"/>
    <n v="0"/>
    <n v="0"/>
    <n v="0"/>
    <n v="0"/>
    <n v="0"/>
    <n v="0"/>
    <n v="0"/>
    <x v="122"/>
  </r>
  <r>
    <x v="0"/>
    <s v="-"/>
    <x v="124"/>
    <x v="9"/>
    <s v="31"/>
    <s v="315"/>
    <s v="360"/>
    <s v=""/>
    <s v="5400_100"/>
    <s v="Employee Benefits FICA"/>
    <n v="13948"/>
    <n v="0"/>
    <n v="13948"/>
    <n v="0"/>
    <n v="7215.69"/>
    <n v="6732.31"/>
    <n v="1078.27"/>
    <x v="122"/>
  </r>
  <r>
    <x v="0"/>
    <s v="-"/>
    <x v="124"/>
    <x v="9"/>
    <s v="31"/>
    <s v="315"/>
    <s v="360"/>
    <s v=""/>
    <s v="5400_115"/>
    <s v="Employee Benefits Retirement B"/>
    <n v="15746"/>
    <n v="0"/>
    <n v="15746"/>
    <n v="0"/>
    <n v="7824.96"/>
    <n v="7921.04"/>
    <n v="1252.1600000000001"/>
    <x v="122"/>
  </r>
  <r>
    <x v="0"/>
    <s v="-"/>
    <x v="124"/>
    <x v="9"/>
    <s v="31"/>
    <s v="315"/>
    <s v="360"/>
    <s v=""/>
    <s v="5400_120"/>
    <s v="Employee Benefits Workers Compensation"/>
    <n v="5470"/>
    <n v="0"/>
    <n v="5470"/>
    <n v="0"/>
    <n v="2936.51"/>
    <n v="2533.4899999999998"/>
    <n v="435.3"/>
    <x v="122"/>
  </r>
  <r>
    <x v="0"/>
    <s v="-"/>
    <x v="124"/>
    <x v="9"/>
    <s v="31"/>
    <s v="315"/>
    <s v="360"/>
    <s v=""/>
    <s v="5400_125"/>
    <s v="Employee Benefits Health Insurance"/>
    <n v="30382"/>
    <n v="0"/>
    <n v="30382"/>
    <n v="0"/>
    <n v="17472.98"/>
    <n v="12909.02"/>
    <n v="2689.46"/>
    <x v="122"/>
  </r>
  <r>
    <x v="0"/>
    <s v="-"/>
    <x v="124"/>
    <x v="9"/>
    <s v="31"/>
    <s v="315"/>
    <s v="360"/>
    <s v=""/>
    <s v="5400_130"/>
    <s v="Employee Benefits Dental Insurance"/>
    <n v="1690"/>
    <n v="0"/>
    <n v="1690"/>
    <n v="0"/>
    <n v="960.93"/>
    <n v="729.07"/>
    <n v="137.07"/>
    <x v="122"/>
  </r>
  <r>
    <x v="0"/>
    <s v="-"/>
    <x v="124"/>
    <x v="9"/>
    <s v="31"/>
    <s v="315"/>
    <s v="360"/>
    <s v=""/>
    <s v="5400_135"/>
    <s v="Employee Benefits Life Insurance"/>
    <n v="259"/>
    <n v="0"/>
    <n v="259"/>
    <n v="0"/>
    <n v="294.24"/>
    <n v="-35.24"/>
    <n v="44.51"/>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5600"/>
    <x v="122"/>
  </r>
  <r>
    <x v="0"/>
    <s v="-"/>
    <x v="124"/>
    <x v="9"/>
    <s v="31"/>
    <s v="315"/>
    <s v="360"/>
    <s v=""/>
    <s v="6700_100"/>
    <s v="Travel &amp; Training Education"/>
    <n v="1932"/>
    <n v="-1000"/>
    <n v="932"/>
    <n v="0"/>
    <n v="0"/>
    <n v="93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00"/>
    <n v="1100"/>
    <n v="0"/>
    <n v="971.08"/>
    <n v="128.91999999999999"/>
    <n v="245.65"/>
    <x v="123"/>
  </r>
  <r>
    <x v="0"/>
    <s v="-"/>
    <x v="125"/>
    <x v="9"/>
    <s v="31"/>
    <s v="315"/>
    <s v="361"/>
    <s v=""/>
    <s v="6005"/>
    <s v="Postage"/>
    <n v="1000"/>
    <n v="0"/>
    <n v="1000"/>
    <n v="0"/>
    <n v="188.54"/>
    <n v="811.46"/>
    <n v="71.400000000000006"/>
    <x v="123"/>
  </r>
  <r>
    <x v="0"/>
    <s v="-"/>
    <x v="125"/>
    <x v="9"/>
    <s v="31"/>
    <s v="315"/>
    <s v="361"/>
    <s v=""/>
    <s v="6010"/>
    <s v="Computer Equipment"/>
    <n v="0"/>
    <n v="500"/>
    <n v="500"/>
    <n v="0"/>
    <n v="400.58"/>
    <n v="99.42"/>
    <n v="0"/>
    <x v="123"/>
  </r>
  <r>
    <x v="0"/>
    <s v="-"/>
    <x v="125"/>
    <x v="9"/>
    <s v="31"/>
    <s v="315"/>
    <s v="361"/>
    <s v=""/>
    <s v="6202"/>
    <s v="Printing/Copying/Paper Mgt"/>
    <n v="2000"/>
    <n v="0"/>
    <n v="2000"/>
    <n v="1089.31"/>
    <n v="808.81"/>
    <n v="101.88"/>
    <n v="207.12"/>
    <x v="123"/>
  </r>
  <r>
    <x v="0"/>
    <s v="-"/>
    <x v="125"/>
    <x v="9"/>
    <s v="31"/>
    <s v="315"/>
    <s v="361"/>
    <s v=""/>
    <s v="6203"/>
    <s v="Dues/Subscriptions"/>
    <n v="1000"/>
    <n v="0"/>
    <n v="1000"/>
    <n v="0"/>
    <n v="0"/>
    <n v="1000"/>
    <n v="0"/>
    <x v="123"/>
  </r>
  <r>
    <x v="0"/>
    <s v="-"/>
    <x v="125"/>
    <x v="9"/>
    <s v="31"/>
    <s v="315"/>
    <s v="361"/>
    <s v=""/>
    <s v="6208"/>
    <s v="Special Supplies"/>
    <n v="0"/>
    <n v="0"/>
    <n v="0"/>
    <n v="0"/>
    <n v="0"/>
    <n v="0"/>
    <n v="0"/>
    <x v="123"/>
  </r>
  <r>
    <x v="0"/>
    <s v="-"/>
    <x v="125"/>
    <x v="9"/>
    <s v="31"/>
    <s v="315"/>
    <s v="361"/>
    <s v=""/>
    <s v="6246"/>
    <s v="Outreach"/>
    <n v="2000"/>
    <n v="-1000"/>
    <n v="1000"/>
    <n v="0"/>
    <n v="215"/>
    <n v="785"/>
    <n v="0"/>
    <x v="123"/>
  </r>
  <r>
    <x v="0"/>
    <s v="-"/>
    <x v="125"/>
    <x v="9"/>
    <s v="31"/>
    <s v="315"/>
    <s v="361"/>
    <s v=""/>
    <s v="6254"/>
    <s v="CJC - Volunteer Support"/>
    <n v="2000"/>
    <n v="-900"/>
    <n v="1100"/>
    <n v="0"/>
    <n v="602.87"/>
    <n v="497.13"/>
    <n v="142.19999999999999"/>
    <x v="123"/>
  </r>
  <r>
    <x v="0"/>
    <s v="-"/>
    <x v="125"/>
    <x v="9"/>
    <s v="31"/>
    <s v="315"/>
    <s v="361"/>
    <s v=""/>
    <s v="6256"/>
    <s v="CJC - Victims Fund"/>
    <n v="2500"/>
    <n v="7663"/>
    <n v="10163"/>
    <n v="0"/>
    <n v="8243.98"/>
    <n v="1919.02"/>
    <n v="2081.84"/>
    <x v="123"/>
  </r>
  <r>
    <x v="0"/>
    <s v="-"/>
    <x v="125"/>
    <x v="9"/>
    <s v="31"/>
    <s v="315"/>
    <s v="361"/>
    <s v=""/>
    <s v="6264"/>
    <s v="Civil Ticketing"/>
    <n v="2000"/>
    <n v="-1500"/>
    <n v="500"/>
    <n v="0"/>
    <n v="0"/>
    <n v="500"/>
    <n v="0"/>
    <x v="123"/>
  </r>
  <r>
    <x v="0"/>
    <s v="-"/>
    <x v="125"/>
    <x v="9"/>
    <s v="31"/>
    <s v="315"/>
    <s v="361"/>
    <s v=""/>
    <s v="6400_125"/>
    <s v="Utilities Telecommunications"/>
    <n v="7000"/>
    <n v="-4000"/>
    <n v="3000"/>
    <n v="0"/>
    <n v="0"/>
    <n v="3000"/>
    <n v="0"/>
    <x v="123"/>
  </r>
  <r>
    <x v="0"/>
    <s v="-"/>
    <x v="125"/>
    <x v="9"/>
    <s v="31"/>
    <s v="315"/>
    <s v="361"/>
    <s v=""/>
    <s v="6700_120"/>
    <s v="Travel &amp; Training Community "/>
    <n v="2000"/>
    <n v="1800"/>
    <n v="3800"/>
    <n v="0"/>
    <n v="2512.0700000000002"/>
    <n v="1287.93"/>
    <n v="54.39"/>
    <x v="123"/>
  </r>
  <r>
    <x v="0"/>
    <s v="-"/>
    <x v="126"/>
    <x v="9"/>
    <s v="31"/>
    <s v="315"/>
    <s v="362"/>
    <s v=""/>
    <s v="5000_100"/>
    <s v="Salaries and Wages Regular, Full Time"/>
    <n v="78894"/>
    <n v="0"/>
    <n v="78894"/>
    <n v="0"/>
    <n v="38991.910000000003"/>
    <n v="39902.089999999997"/>
    <n v="5851.19"/>
    <x v="124"/>
  </r>
  <r>
    <x v="0"/>
    <s v="-"/>
    <x v="126"/>
    <x v="9"/>
    <s v="31"/>
    <s v="315"/>
    <s v="362"/>
    <s v=""/>
    <s v="5200_115"/>
    <s v="Other Personal Services Other Compensation"/>
    <n v="408"/>
    <n v="0"/>
    <n v="408"/>
    <n v="0"/>
    <n v="95.59"/>
    <n v="312.41000000000003"/>
    <n v="0"/>
    <x v="124"/>
  </r>
  <r>
    <x v="0"/>
    <s v="-"/>
    <x v="126"/>
    <x v="9"/>
    <s v="31"/>
    <s v="315"/>
    <s v="362"/>
    <s v=""/>
    <s v="5400_100"/>
    <s v="Employee Benefits FICA"/>
    <n v="5336"/>
    <n v="0"/>
    <n v="5336"/>
    <n v="0"/>
    <n v="2864.37"/>
    <n v="2471.63"/>
    <n v="427.58"/>
    <x v="124"/>
  </r>
  <r>
    <x v="0"/>
    <s v="-"/>
    <x v="126"/>
    <x v="9"/>
    <s v="31"/>
    <s v="315"/>
    <s v="362"/>
    <s v=""/>
    <s v="5400_115"/>
    <s v="Employee Benefits Retirement B"/>
    <n v="10113"/>
    <n v="0"/>
    <n v="10113"/>
    <n v="0"/>
    <n v="5633.18"/>
    <n v="4479.82"/>
    <n v="877.68"/>
    <x v="124"/>
  </r>
  <r>
    <x v="0"/>
    <s v="-"/>
    <x v="126"/>
    <x v="9"/>
    <s v="31"/>
    <s v="315"/>
    <s v="362"/>
    <s v=""/>
    <s v="5400_120"/>
    <s v="Employee Benefits Workers Compensation"/>
    <n v="2092"/>
    <n v="0"/>
    <n v="2092"/>
    <n v="0"/>
    <n v="1169.77"/>
    <n v="922.23"/>
    <n v="175.54"/>
    <x v="124"/>
  </r>
  <r>
    <x v="0"/>
    <s v="-"/>
    <x v="126"/>
    <x v="9"/>
    <s v="31"/>
    <s v="315"/>
    <s v="362"/>
    <s v=""/>
    <s v="5400_125"/>
    <s v="Employee Benefits Health Insurance"/>
    <n v="18908"/>
    <n v="0"/>
    <n v="18908"/>
    <n v="0"/>
    <n v="9095.31"/>
    <n v="9812.69"/>
    <n v="1359.06"/>
    <x v="124"/>
  </r>
  <r>
    <x v="0"/>
    <s v="-"/>
    <x v="126"/>
    <x v="9"/>
    <s v="31"/>
    <s v="315"/>
    <s v="362"/>
    <s v=""/>
    <s v="5400_130"/>
    <s v="Employee Benefits Dental Insurance"/>
    <n v="783"/>
    <n v="0"/>
    <n v="783"/>
    <n v="0"/>
    <n v="407.51"/>
    <n v="375.49"/>
    <n v="57.05"/>
    <x v="124"/>
  </r>
  <r>
    <x v="0"/>
    <s v="-"/>
    <x v="126"/>
    <x v="9"/>
    <s v="31"/>
    <s v="315"/>
    <s v="362"/>
    <s v=""/>
    <s v="5400_135"/>
    <s v="Employee Benefits Life Insurance"/>
    <n v="163"/>
    <n v="0"/>
    <n v="163"/>
    <n v="0"/>
    <n v="178.18"/>
    <n v="-15.18"/>
    <n v="26.5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1818.77"/>
    <n v="5681.23"/>
    <n v="612.46"/>
    <x v="125"/>
  </r>
  <r>
    <x v="0"/>
    <s v="-"/>
    <x v="127"/>
    <x v="9"/>
    <s v="31"/>
    <s v="315"/>
    <s v="363"/>
    <s v=""/>
    <s v="5200_115"/>
    <s v="Other Personal Services Other Compensation"/>
    <n v="0"/>
    <n v="120"/>
    <n v="120"/>
    <n v="0"/>
    <n v="0"/>
    <n v="120"/>
    <n v="0"/>
    <x v="125"/>
  </r>
  <r>
    <x v="0"/>
    <s v="-"/>
    <x v="127"/>
    <x v="9"/>
    <s v="31"/>
    <s v="315"/>
    <s v="363"/>
    <s v=""/>
    <s v="5400_100"/>
    <s v="Employee Benefits FICA"/>
    <n v="0"/>
    <n v="700"/>
    <n v="700"/>
    <n v="0"/>
    <n v="134.25"/>
    <n v="565.75"/>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54.58"/>
    <n v="345.42"/>
    <n v="18.38"/>
    <x v="125"/>
  </r>
  <r>
    <x v="0"/>
    <s v="-"/>
    <x v="127"/>
    <x v="9"/>
    <s v="31"/>
    <s v="315"/>
    <s v="363"/>
    <s v=""/>
    <s v="5400_125"/>
    <s v="Employee Benefits Health Insurance"/>
    <n v="0"/>
    <n v="3500"/>
    <n v="3500"/>
    <n v="0"/>
    <n v="846.45"/>
    <n v="2653.55"/>
    <n v="282.14999999999998"/>
    <x v="125"/>
  </r>
  <r>
    <x v="0"/>
    <s v="-"/>
    <x v="127"/>
    <x v="9"/>
    <s v="31"/>
    <s v="315"/>
    <s v="363"/>
    <s v=""/>
    <s v="5400_130"/>
    <s v="Employee Benefits Dental Insurance"/>
    <n v="0"/>
    <n v="180"/>
    <n v="180"/>
    <n v="0"/>
    <n v="48.12"/>
    <n v="131.88"/>
    <n v="13.74"/>
    <x v="125"/>
  </r>
  <r>
    <x v="0"/>
    <s v="-"/>
    <x v="127"/>
    <x v="9"/>
    <s v="31"/>
    <s v="315"/>
    <s v="363"/>
    <s v=""/>
    <s v="5400_135"/>
    <s v="Employee Benefits Life Insurance"/>
    <n v="0"/>
    <n v="50"/>
    <n v="50"/>
    <n v="0"/>
    <n v="9.57"/>
    <n v="40.43"/>
    <n v="2.76"/>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5404.26"/>
    <n v="6105.74"/>
    <n v="875.93"/>
    <x v="126"/>
  </r>
  <r>
    <x v="0"/>
    <s v="-"/>
    <x v="128"/>
    <x v="9"/>
    <s v="31"/>
    <s v="315"/>
    <s v="364"/>
    <s v=""/>
    <s v="5200_115"/>
    <s v="Other Personal Services Other Compensation"/>
    <n v="60"/>
    <n v="0"/>
    <n v="60"/>
    <n v="0"/>
    <n v="13.13"/>
    <n v="46.87"/>
    <n v="0"/>
    <x v="126"/>
  </r>
  <r>
    <x v="0"/>
    <s v="-"/>
    <x v="128"/>
    <x v="9"/>
    <s v="31"/>
    <s v="315"/>
    <s v="364"/>
    <s v=""/>
    <s v="5400_100"/>
    <s v="Employee Benefits FICA"/>
    <n v="881"/>
    <n v="0"/>
    <n v="881"/>
    <n v="0"/>
    <n v="414.44"/>
    <n v="466.56"/>
    <n v="67.02"/>
    <x v="126"/>
  </r>
  <r>
    <x v="0"/>
    <s v="-"/>
    <x v="128"/>
    <x v="9"/>
    <s v="31"/>
    <s v="315"/>
    <s v="364"/>
    <s v=""/>
    <s v="5400_115"/>
    <s v="Employee Benefits Retirement B"/>
    <n v="0"/>
    <n v="0"/>
    <n v="0"/>
    <n v="0"/>
    <n v="0"/>
    <n v="0"/>
    <n v="0"/>
    <x v="126"/>
  </r>
  <r>
    <x v="0"/>
    <s v="-"/>
    <x v="128"/>
    <x v="9"/>
    <s v="31"/>
    <s v="315"/>
    <s v="364"/>
    <s v=""/>
    <s v="5400_120"/>
    <s v="Employee Benefits Workers Compensation"/>
    <n v="345"/>
    <n v="0"/>
    <n v="345"/>
    <n v="0"/>
    <n v="162.15"/>
    <n v="182.85"/>
    <n v="26.28"/>
    <x v="126"/>
  </r>
  <r>
    <x v="0"/>
    <s v="-"/>
    <x v="128"/>
    <x v="9"/>
    <s v="31"/>
    <s v="315"/>
    <s v="364"/>
    <s v=""/>
    <s v="6500_118"/>
    <s v="Professional and Consultant Services Contractual Services"/>
    <n v="9204"/>
    <n v="0"/>
    <n v="9204"/>
    <n v="0"/>
    <n v="0"/>
    <n v="9204"/>
    <n v="0"/>
    <x v="126"/>
  </r>
  <r>
    <x v="0"/>
    <s v="-"/>
    <x v="129"/>
    <x v="9"/>
    <s v="31"/>
    <s v="315"/>
    <s v="365"/>
    <s v=""/>
    <s v="5000_100"/>
    <s v="Salaries and Wages Regular, Full Time"/>
    <n v="0"/>
    <n v="2500"/>
    <n v="2500"/>
    <n v="0"/>
    <n v="877.52"/>
    <n v="1622.4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5182.91"/>
    <n v="22167.09"/>
    <n v="447.61"/>
    <x v="127"/>
  </r>
  <r>
    <x v="0"/>
    <s v="-"/>
    <x v="129"/>
    <x v="9"/>
    <s v="31"/>
    <s v="315"/>
    <s v="365"/>
    <s v=""/>
    <s v="5200_115"/>
    <s v="Other Personal Services Other Compensation"/>
    <n v="0"/>
    <n v="100"/>
    <n v="100"/>
    <n v="0"/>
    <n v="0.96"/>
    <n v="99.04"/>
    <n v="0"/>
    <x v="127"/>
  </r>
  <r>
    <x v="0"/>
    <s v="-"/>
    <x v="129"/>
    <x v="9"/>
    <s v="31"/>
    <s v="315"/>
    <s v="365"/>
    <s v=""/>
    <s v="5400_100"/>
    <s v="Employee Benefits FICA"/>
    <n v="0"/>
    <n v="2500"/>
    <n v="2500"/>
    <n v="0"/>
    <n v="523.38"/>
    <n v="1976.62"/>
    <n v="38.47"/>
    <x v="127"/>
  </r>
  <r>
    <x v="0"/>
    <s v="-"/>
    <x v="129"/>
    <x v="9"/>
    <s v="31"/>
    <s v="315"/>
    <s v="365"/>
    <s v=""/>
    <s v="5400_115"/>
    <s v="Employee Benefits Retirement B"/>
    <n v="0"/>
    <n v="400"/>
    <n v="400"/>
    <n v="0"/>
    <n v="127.09"/>
    <n v="272.91000000000003"/>
    <n v="21.12"/>
    <x v="127"/>
  </r>
  <r>
    <x v="0"/>
    <s v="-"/>
    <x v="129"/>
    <x v="9"/>
    <s v="31"/>
    <s v="315"/>
    <s v="365"/>
    <s v=""/>
    <s v="5400_120"/>
    <s v="Employee Benefits Workers Compensation"/>
    <n v="0"/>
    <n v="1200"/>
    <n v="1200"/>
    <n v="0"/>
    <n v="181.81"/>
    <n v="1018.19"/>
    <n v="17.649999999999999"/>
    <x v="127"/>
  </r>
  <r>
    <x v="0"/>
    <s v="-"/>
    <x v="129"/>
    <x v="9"/>
    <s v="31"/>
    <s v="315"/>
    <s v="365"/>
    <s v=""/>
    <s v="5400_125"/>
    <s v="Employee Benefits Health Insurance"/>
    <n v="0"/>
    <n v="700"/>
    <n v="700"/>
    <n v="0"/>
    <n v="310.62"/>
    <n v="389.38"/>
    <n v="51.77"/>
    <x v="127"/>
  </r>
  <r>
    <x v="0"/>
    <s v="-"/>
    <x v="129"/>
    <x v="9"/>
    <s v="31"/>
    <s v="315"/>
    <s v="365"/>
    <s v=""/>
    <s v="5400_130"/>
    <s v="Employee Benefits Dental Insurance"/>
    <n v="0"/>
    <n v="200"/>
    <n v="200"/>
    <n v="0"/>
    <n v="26.05"/>
    <n v="173.95"/>
    <n v="2.0099999999999998"/>
    <x v="127"/>
  </r>
  <r>
    <x v="0"/>
    <s v="-"/>
    <x v="129"/>
    <x v="9"/>
    <s v="31"/>
    <s v="315"/>
    <s v="365"/>
    <s v=""/>
    <s v="5400_135"/>
    <s v="Employee Benefits Life Insurance"/>
    <n v="0"/>
    <n v="50"/>
    <n v="50"/>
    <n v="0"/>
    <n v="11.78"/>
    <n v="38.22"/>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4501.24"/>
    <n v="14912.76"/>
    <n v="1501.36"/>
    <x v="128"/>
  </r>
  <r>
    <x v="0"/>
    <s v="-"/>
    <x v="130"/>
    <x v="9"/>
    <s v="31"/>
    <s v="315"/>
    <s v="367"/>
    <s v=""/>
    <s v="5000_110"/>
    <s v="Salaries and Wages Regular Part Time"/>
    <n v="0"/>
    <n v="4565"/>
    <n v="4565"/>
    <n v="0"/>
    <n v="1041.55"/>
    <n v="3523.45"/>
    <n v="349.84"/>
    <x v="128"/>
  </r>
  <r>
    <x v="0"/>
    <s v="-"/>
    <x v="130"/>
    <x v="9"/>
    <s v="31"/>
    <s v="315"/>
    <s v="367"/>
    <s v=""/>
    <s v="5400_100"/>
    <s v="Employee Benefits FICA"/>
    <n v="0"/>
    <n v="1850"/>
    <n v="1850"/>
    <n v="0"/>
    <n v="400.2"/>
    <n v="1449.8"/>
    <n v="132.79"/>
    <x v="128"/>
  </r>
  <r>
    <x v="0"/>
    <s v="-"/>
    <x v="130"/>
    <x v="9"/>
    <s v="31"/>
    <s v="315"/>
    <s v="367"/>
    <s v=""/>
    <s v="5400_115"/>
    <s v="Employee Benefits Retirement B"/>
    <n v="0"/>
    <n v="3500"/>
    <n v="3500"/>
    <n v="0"/>
    <n v="675.18"/>
    <n v="2824.82"/>
    <n v="225.2"/>
    <x v="128"/>
  </r>
  <r>
    <x v="0"/>
    <s v="-"/>
    <x v="130"/>
    <x v="9"/>
    <s v="31"/>
    <s v="315"/>
    <s v="367"/>
    <s v=""/>
    <s v="5400_120"/>
    <s v="Employee Benefits Workers Compensation"/>
    <n v="0"/>
    <n v="750"/>
    <n v="750"/>
    <n v="0"/>
    <n v="166.29"/>
    <n v="583.71"/>
    <n v="55.54"/>
    <x v="128"/>
  </r>
  <r>
    <x v="0"/>
    <s v="-"/>
    <x v="130"/>
    <x v="9"/>
    <s v="31"/>
    <s v="315"/>
    <s v="367"/>
    <s v=""/>
    <s v="5400_125"/>
    <s v="Employee Benefits Health Insurance"/>
    <n v="0"/>
    <n v="2147"/>
    <n v="2147"/>
    <n v="0"/>
    <n v="1396.88"/>
    <n v="750.12"/>
    <n v="455.28"/>
    <x v="128"/>
  </r>
  <r>
    <x v="0"/>
    <s v="-"/>
    <x v="130"/>
    <x v="9"/>
    <s v="31"/>
    <s v="315"/>
    <s v="367"/>
    <s v=""/>
    <s v="5400_130"/>
    <s v="Employee Benefits Dental Insurance"/>
    <n v="0"/>
    <n v="225"/>
    <n v="225"/>
    <n v="0"/>
    <n v="66.33"/>
    <n v="158.66999999999999"/>
    <n v="18.91"/>
    <x v="128"/>
  </r>
  <r>
    <x v="0"/>
    <s v="-"/>
    <x v="130"/>
    <x v="9"/>
    <s v="31"/>
    <s v="315"/>
    <s v="367"/>
    <s v=""/>
    <s v="5400_135"/>
    <s v="Employee Benefits Life Insurance"/>
    <n v="0"/>
    <n v="50"/>
    <n v="50"/>
    <n v="0"/>
    <n v="22.18"/>
    <n v="27.82"/>
    <n v="6.38"/>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s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2787.45"/>
    <n v="212.55"/>
    <n v="447.88"/>
    <x v="132"/>
  </r>
  <r>
    <x v="0"/>
    <s v="-"/>
    <x v="134"/>
    <x v="9"/>
    <s v="31"/>
    <s v="315"/>
    <s v="367"/>
    <s v="2012"/>
    <s v="5000_110"/>
    <s v="Salaries and Wages Regular Part Time"/>
    <n v="8222"/>
    <n v="0"/>
    <n v="8222"/>
    <n v="0"/>
    <n v="6890.79"/>
    <n v="1331.21"/>
    <n v="1117.02"/>
    <x v="132"/>
  </r>
  <r>
    <x v="0"/>
    <s v="-"/>
    <x v="134"/>
    <x v="9"/>
    <s v="31"/>
    <s v="315"/>
    <s v="367"/>
    <s v="2012"/>
    <s v="5200_115"/>
    <s v="Other Personal Services Other Compensation"/>
    <n v="47"/>
    <n v="6227"/>
    <n v="6274"/>
    <n v="0"/>
    <n v="55.08"/>
    <n v="6218.92"/>
    <n v="0"/>
    <x v="132"/>
  </r>
  <r>
    <x v="0"/>
    <s v="-"/>
    <x v="134"/>
    <x v="9"/>
    <s v="31"/>
    <s v="315"/>
    <s v="367"/>
    <s v="2012"/>
    <s v="5400_100"/>
    <s v="Employee Benefits FICA"/>
    <n v="629"/>
    <n v="800"/>
    <n v="1429"/>
    <n v="0"/>
    <n v="706.63"/>
    <n v="722.37"/>
    <n v="113.53"/>
    <x v="132"/>
  </r>
  <r>
    <x v="0"/>
    <s v="-"/>
    <x v="134"/>
    <x v="9"/>
    <s v="31"/>
    <s v="315"/>
    <s v="367"/>
    <s v="2012"/>
    <s v="5400_115"/>
    <s v="Employee Benefits Retirement B"/>
    <n v="0"/>
    <n v="800"/>
    <n v="800"/>
    <n v="0"/>
    <n v="403.66"/>
    <n v="396.34"/>
    <n v="67.180000000000007"/>
    <x v="132"/>
  </r>
  <r>
    <x v="0"/>
    <s v="-"/>
    <x v="134"/>
    <x v="9"/>
    <s v="31"/>
    <s v="315"/>
    <s v="367"/>
    <s v="2012"/>
    <s v="5400_120"/>
    <s v="Employee Benefits Workers Compensation"/>
    <n v="247"/>
    <n v="350"/>
    <n v="597"/>
    <n v="0"/>
    <n v="290.35000000000002"/>
    <n v="306.64999999999998"/>
    <n v="46.94"/>
    <x v="132"/>
  </r>
  <r>
    <x v="0"/>
    <s v="-"/>
    <x v="134"/>
    <x v="9"/>
    <s v="31"/>
    <s v="315"/>
    <s v="367"/>
    <s v="2012"/>
    <s v="5400_125"/>
    <s v="Employee Benefits Health Insurance"/>
    <n v="0"/>
    <n v="1766"/>
    <n v="1766"/>
    <n v="0"/>
    <n v="1103.45"/>
    <n v="662.55"/>
    <n v="176.64"/>
    <x v="132"/>
  </r>
  <r>
    <x v="0"/>
    <s v="-"/>
    <x v="134"/>
    <x v="9"/>
    <s v="31"/>
    <s v="315"/>
    <s v="367"/>
    <s v="2012"/>
    <s v="5400_130"/>
    <s v="Employee Benefits Dental Insurance"/>
    <n v="0"/>
    <n v="75"/>
    <n v="75"/>
    <n v="0"/>
    <n v="33.89"/>
    <n v="41.11"/>
    <n v="5.19"/>
    <x v="132"/>
  </r>
  <r>
    <x v="0"/>
    <s v="-"/>
    <x v="134"/>
    <x v="9"/>
    <s v="31"/>
    <s v="315"/>
    <s v="367"/>
    <s v="2012"/>
    <s v="5400_135"/>
    <s v="Employee Benefits Life Insurance"/>
    <n v="0"/>
    <n v="25"/>
    <n v="25"/>
    <n v="0"/>
    <n v="11.05"/>
    <n v="13.95"/>
    <n v="1.75"/>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s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5.9"/>
    <n v="994.1"/>
    <n v="5.9"/>
    <x v="134"/>
  </r>
  <r>
    <x v="0"/>
    <s v="-"/>
    <x v="136"/>
    <x v="9"/>
    <s v="31"/>
    <s v="330"/>
    <s v=""/>
    <s v=""/>
    <s v="6246"/>
    <s v="Outreach"/>
    <n v="0"/>
    <n v="6750"/>
    <n v="6750"/>
    <n v="0"/>
    <n v="1338.55"/>
    <n v="541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4922"/>
    <n v="16460"/>
    <n v="2318"/>
    <n v="1000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0"/>
    <s v=""/>
    <s v="5000_100"/>
    <s v="Salaries and Wages Regular, Full Time"/>
    <n v="0"/>
    <n v="20537"/>
    <n v="20537"/>
    <n v="0"/>
    <n v="20732.849999999999"/>
    <n v="-195.85"/>
    <n v="2600.96"/>
    <x v="135"/>
  </r>
  <r>
    <x v="0"/>
    <s v="-"/>
    <x v="137"/>
    <x v="9"/>
    <s v="31"/>
    <s v="330"/>
    <s v="340"/>
    <s v=""/>
    <s v="5000_115"/>
    <s v="Salaries and Wages Seasonal/Temporary"/>
    <n v="0"/>
    <n v="0"/>
    <n v="0"/>
    <n v="0"/>
    <n v="0"/>
    <n v="0"/>
    <n v="0"/>
    <x v="135"/>
  </r>
  <r>
    <x v="0"/>
    <s v="-"/>
    <x v="137"/>
    <x v="9"/>
    <s v="31"/>
    <s v="330"/>
    <s v="340"/>
    <s v=""/>
    <s v="5200_115"/>
    <s v="Other Personal Services Other Compensation"/>
    <n v="0"/>
    <n v="250"/>
    <n v="250"/>
    <n v="0"/>
    <n v="172.75"/>
    <n v="77.25"/>
    <n v="0"/>
    <x v="135"/>
  </r>
  <r>
    <x v="0"/>
    <s v="-"/>
    <x v="137"/>
    <x v="9"/>
    <s v="31"/>
    <s v="330"/>
    <s v="340"/>
    <s v=""/>
    <s v="5400_100"/>
    <s v="Employee Benefits FICA"/>
    <n v="0"/>
    <n v="2500"/>
    <n v="2500"/>
    <n v="0"/>
    <n v="1478.98"/>
    <n v="1021.02"/>
    <n v="183.38"/>
    <x v="135"/>
  </r>
  <r>
    <x v="0"/>
    <s v="-"/>
    <x v="137"/>
    <x v="9"/>
    <s v="31"/>
    <s v="330"/>
    <s v="340"/>
    <s v=""/>
    <s v="5400_115"/>
    <s v="Employee Benefits Retirement B"/>
    <n v="0"/>
    <n v="5500"/>
    <n v="5500"/>
    <n v="0"/>
    <n v="2981.21"/>
    <n v="2518.79"/>
    <n v="390.14"/>
    <x v="135"/>
  </r>
  <r>
    <x v="0"/>
    <s v="-"/>
    <x v="137"/>
    <x v="9"/>
    <s v="31"/>
    <s v="330"/>
    <s v="340"/>
    <s v=""/>
    <s v="5400_120"/>
    <s v="Employee Benefits Workers Compensation"/>
    <n v="0"/>
    <n v="1200"/>
    <n v="1200"/>
    <n v="0"/>
    <n v="621.97"/>
    <n v="578.03"/>
    <n v="78.02"/>
    <x v="135"/>
  </r>
  <r>
    <x v="0"/>
    <s v="-"/>
    <x v="137"/>
    <x v="9"/>
    <s v="31"/>
    <s v="330"/>
    <s v="340"/>
    <s v=""/>
    <s v="5400_125"/>
    <s v="Employee Benefits Health Insurance"/>
    <n v="0"/>
    <n v="8000"/>
    <n v="8000"/>
    <n v="0"/>
    <n v="8096.58"/>
    <n v="-96.58"/>
    <n v="1063.19"/>
    <x v="135"/>
  </r>
  <r>
    <x v="0"/>
    <s v="-"/>
    <x v="137"/>
    <x v="9"/>
    <s v="31"/>
    <s v="330"/>
    <s v="340"/>
    <s v=""/>
    <s v="5400_130"/>
    <s v="Employee Benefits Dental Insurance"/>
    <n v="0"/>
    <n v="650"/>
    <n v="650"/>
    <n v="0"/>
    <n v="420.5"/>
    <n v="229.5"/>
    <n v="51.79"/>
    <x v="135"/>
  </r>
  <r>
    <x v="0"/>
    <s v="-"/>
    <x v="137"/>
    <x v="9"/>
    <s v="31"/>
    <s v="330"/>
    <s v="340"/>
    <s v=""/>
    <s v="5400_135"/>
    <s v="Employee Benefits Life Insurance"/>
    <n v="0"/>
    <n v="96"/>
    <n v="96"/>
    <n v="0"/>
    <n v="81.08"/>
    <n v="14.92"/>
    <n v="10.4"/>
    <x v="135"/>
  </r>
  <r>
    <x v="0"/>
    <s v="-"/>
    <x v="137"/>
    <x v="9"/>
    <s v="31"/>
    <s v="330"/>
    <s v="340"/>
    <s v=""/>
    <s v="5400_145"/>
    <s v="Employee Benefits Employee Parking"/>
    <n v="0"/>
    <n v="240"/>
    <n v="240"/>
    <n v="0"/>
    <n v="0"/>
    <n v="240"/>
    <n v="0"/>
    <x v="135"/>
  </r>
  <r>
    <x v="0"/>
    <s v="-"/>
    <x v="137"/>
    <x v="9"/>
    <s v="31"/>
    <s v="330"/>
    <s v="340"/>
    <s v=""/>
    <s v="6000"/>
    <s v="Office Supplies"/>
    <n v="0"/>
    <n v="100"/>
    <n v="100"/>
    <n v="0"/>
    <n v="0"/>
    <n v="100"/>
    <n v="0"/>
    <x v="135"/>
  </r>
  <r>
    <x v="0"/>
    <s v="-"/>
    <x v="137"/>
    <x v="9"/>
    <s v="31"/>
    <s v="330"/>
    <s v="340"/>
    <s v=""/>
    <s v="6005"/>
    <s v="Postage"/>
    <n v="0"/>
    <n v="100"/>
    <n v="100"/>
    <n v="0"/>
    <n v="0.46"/>
    <n v="99.54"/>
    <n v="0"/>
    <x v="135"/>
  </r>
  <r>
    <x v="0"/>
    <s v="-"/>
    <x v="137"/>
    <x v="9"/>
    <s v="31"/>
    <s v="330"/>
    <s v="340"/>
    <s v=""/>
    <s v="6202"/>
    <s v="Printing/Copying/Paper Mgt"/>
    <n v="0"/>
    <n v="100"/>
    <n v="100"/>
    <n v="0"/>
    <n v="5.81"/>
    <n v="94.19"/>
    <n v="5.81"/>
    <x v="135"/>
  </r>
  <r>
    <x v="0"/>
    <s v="-"/>
    <x v="137"/>
    <x v="9"/>
    <s v="31"/>
    <s v="330"/>
    <s v="340"/>
    <s v=""/>
    <s v="6203"/>
    <s v="Dues/Subscriptions"/>
    <n v="0"/>
    <n v="690"/>
    <n v="690"/>
    <n v="0"/>
    <n v="690"/>
    <n v="0"/>
    <n v="0"/>
    <x v="135"/>
  </r>
  <r>
    <x v="0"/>
    <s v="-"/>
    <x v="137"/>
    <x v="9"/>
    <s v="31"/>
    <s v="330"/>
    <s v="340"/>
    <s v=""/>
    <s v="6400_125"/>
    <s v="Utilities Telecommunications"/>
    <n v="0"/>
    <n v="330"/>
    <n v="330"/>
    <n v="0"/>
    <n v="0"/>
    <n v="330"/>
    <n v="0"/>
    <x v="135"/>
  </r>
  <r>
    <x v="0"/>
    <s v="-"/>
    <x v="137"/>
    <x v="9"/>
    <s v="31"/>
    <s v="330"/>
    <s v="340"/>
    <s v=""/>
    <s v="6500_118"/>
    <s v="Professional and Consultant Services Contractual Services"/>
    <n v="0"/>
    <n v="29600"/>
    <n v="29600"/>
    <n v="0"/>
    <n v="0"/>
    <n v="29600"/>
    <n v="0"/>
    <x v="135"/>
  </r>
  <r>
    <x v="0"/>
    <s v="-"/>
    <x v="137"/>
    <x v="9"/>
    <s v="31"/>
    <s v="330"/>
    <s v="340"/>
    <s v=""/>
    <s v="6700_110"/>
    <s v="Travel &amp; Training Travel Expense"/>
    <n v="0"/>
    <n v="15867"/>
    <n v="15867"/>
    <n v="2255.6"/>
    <n v="8103.77"/>
    <n v="5507.63"/>
    <n v="4615.08"/>
    <x v="135"/>
  </r>
  <r>
    <x v="0"/>
    <s v="-"/>
    <x v="138"/>
    <x v="9"/>
    <s v="31"/>
    <s v="330"/>
    <s v="342"/>
    <s v=""/>
    <s v="5000_100"/>
    <s v="Salaries and Wages Regular, Full Time"/>
    <n v="33445"/>
    <n v="0"/>
    <n v="33445"/>
    <n v="0"/>
    <n v="12677.51"/>
    <n v="20767.490000000002"/>
    <n v="6658.6"/>
    <x v="136"/>
  </r>
  <r>
    <x v="0"/>
    <s v="-"/>
    <x v="138"/>
    <x v="9"/>
    <s v="31"/>
    <s v="330"/>
    <s v="342"/>
    <s v=""/>
    <s v="5200_115"/>
    <s v="Other Personal Services Other Compensation"/>
    <n v="139"/>
    <n v="0"/>
    <n v="139"/>
    <n v="0"/>
    <n v="33.9"/>
    <n v="105.1"/>
    <n v="22.12"/>
    <x v="136"/>
  </r>
  <r>
    <x v="0"/>
    <s v="-"/>
    <x v="138"/>
    <x v="9"/>
    <s v="31"/>
    <s v="330"/>
    <s v="342"/>
    <s v=""/>
    <s v="5400_100"/>
    <s v="Employee Benefits FICA"/>
    <n v="1634"/>
    <n v="0"/>
    <n v="1634"/>
    <n v="0"/>
    <n v="944.88"/>
    <n v="689.12"/>
    <n v="500.05"/>
    <x v="136"/>
  </r>
  <r>
    <x v="0"/>
    <s v="-"/>
    <x v="138"/>
    <x v="9"/>
    <s v="31"/>
    <s v="330"/>
    <s v="342"/>
    <s v=""/>
    <s v="5400_115"/>
    <s v="Employee Benefits Retirement B"/>
    <n v="3097"/>
    <n v="0"/>
    <n v="3097"/>
    <n v="0"/>
    <n v="1863.35"/>
    <n v="1233.6500000000001"/>
    <n v="973.81"/>
    <x v="136"/>
  </r>
  <r>
    <x v="0"/>
    <s v="-"/>
    <x v="138"/>
    <x v="9"/>
    <s v="31"/>
    <s v="330"/>
    <s v="342"/>
    <s v=""/>
    <s v="5400_120"/>
    <s v="Employee Benefits Workers Compensation"/>
    <n v="641"/>
    <n v="0"/>
    <n v="641"/>
    <n v="0"/>
    <n v="380.31"/>
    <n v="260.69"/>
    <n v="199.75"/>
    <x v="136"/>
  </r>
  <r>
    <x v="0"/>
    <s v="-"/>
    <x v="138"/>
    <x v="9"/>
    <s v="31"/>
    <s v="330"/>
    <s v="342"/>
    <s v=""/>
    <s v="5400_125"/>
    <s v="Employee Benefits Health Insurance"/>
    <n v="11307"/>
    <n v="0"/>
    <n v="11307"/>
    <n v="0"/>
    <n v="4561.28"/>
    <n v="6745.72"/>
    <n v="2369.7199999999998"/>
    <x v="136"/>
  </r>
  <r>
    <x v="0"/>
    <s v="-"/>
    <x v="138"/>
    <x v="9"/>
    <s v="31"/>
    <s v="330"/>
    <s v="342"/>
    <s v=""/>
    <s v="5400_130"/>
    <s v="Employee Benefits Dental Insurance"/>
    <n v="613"/>
    <n v="0"/>
    <n v="613"/>
    <n v="0"/>
    <n v="249.24"/>
    <n v="363.76"/>
    <n v="123.76"/>
    <x v="136"/>
  </r>
  <r>
    <x v="0"/>
    <s v="-"/>
    <x v="138"/>
    <x v="9"/>
    <s v="31"/>
    <s v="330"/>
    <s v="342"/>
    <s v=""/>
    <s v="5400_135"/>
    <s v="Employee Benefits Life Insurance"/>
    <n v="58"/>
    <n v="0"/>
    <n v="58"/>
    <n v="0"/>
    <n v="35.21"/>
    <n v="22.79"/>
    <n v="14.89"/>
    <x v="136"/>
  </r>
  <r>
    <x v="0"/>
    <s v="-"/>
    <x v="138"/>
    <x v="9"/>
    <s v="31"/>
    <s v="330"/>
    <s v="342"/>
    <s v=""/>
    <s v="5400_145"/>
    <s v="Employee Benefits Employee Parking"/>
    <n v="144"/>
    <n v="0"/>
    <n v="144"/>
    <n v="0"/>
    <n v="32.54"/>
    <n v="111.46"/>
    <n v="21.23"/>
    <x v="136"/>
  </r>
  <r>
    <x v="0"/>
    <s v="-"/>
    <x v="138"/>
    <x v="9"/>
    <s v="31"/>
    <s v="330"/>
    <s v="342"/>
    <s v=""/>
    <s v="6000"/>
    <s v="Office Supplies"/>
    <n v="5500"/>
    <n v="0"/>
    <n v="5500"/>
    <n v="0"/>
    <n v="0"/>
    <n v="5500"/>
    <n v="0"/>
    <x v="136"/>
  </r>
  <r>
    <x v="0"/>
    <s v="-"/>
    <x v="138"/>
    <x v="9"/>
    <s v="31"/>
    <s v="330"/>
    <s v="342"/>
    <s v=""/>
    <s v="6005"/>
    <s v="Postage"/>
    <n v="500"/>
    <n v="0"/>
    <n v="500"/>
    <n v="0"/>
    <n v="0"/>
    <n v="500"/>
    <n v="0"/>
    <x v="136"/>
  </r>
  <r>
    <x v="0"/>
    <s v="-"/>
    <x v="138"/>
    <x v="9"/>
    <s v="31"/>
    <s v="330"/>
    <s v="342"/>
    <s v=""/>
    <s v="6202"/>
    <s v="Printing/Copying/Paper Mgt"/>
    <n v="500"/>
    <n v="0"/>
    <n v="500"/>
    <n v="0"/>
    <n v="0.75"/>
    <n v="499.25"/>
    <n v="0.25"/>
    <x v="136"/>
  </r>
  <r>
    <x v="0"/>
    <s v="-"/>
    <x v="138"/>
    <x v="9"/>
    <s v="31"/>
    <s v="330"/>
    <s v="342"/>
    <s v=""/>
    <s v="6208"/>
    <s v="Special Supplies"/>
    <n v="500"/>
    <n v="0"/>
    <n v="500"/>
    <n v="0"/>
    <n v="0"/>
    <n v="500"/>
    <n v="0"/>
    <x v="136"/>
  </r>
  <r>
    <x v="0"/>
    <s v="-"/>
    <x v="138"/>
    <x v="9"/>
    <s v="31"/>
    <s v="330"/>
    <s v="342"/>
    <s v=""/>
    <s v="6500_118"/>
    <s v="Professional and Consultant Services Contractual Services"/>
    <n v="38922"/>
    <n v="0"/>
    <n v="38922"/>
    <n v="0"/>
    <n v="0"/>
    <n v="38922"/>
    <n v="0"/>
    <x v="136"/>
  </r>
  <r>
    <x v="0"/>
    <s v="-"/>
    <x v="138"/>
    <x v="9"/>
    <s v="31"/>
    <s v="330"/>
    <s v="342"/>
    <s v=""/>
    <s v="6700_110"/>
    <s v="Travel &amp; Training Travel Expense"/>
    <n v="3000"/>
    <n v="0"/>
    <n v="3000"/>
    <n v="0"/>
    <n v="0"/>
    <n v="3000"/>
    <n v="0"/>
    <x v="136"/>
  </r>
  <r>
    <x v="0"/>
    <s v="-"/>
    <x v="139"/>
    <x v="9"/>
    <s v="31"/>
    <s v="330"/>
    <s v="343"/>
    <s v=""/>
    <s v="5000_100"/>
    <s v="Salaries and Wages Regular, Full Time"/>
    <n v="3433"/>
    <n v="1430"/>
    <n v="4863"/>
    <n v="0"/>
    <n v="4452.07"/>
    <n v="410.93"/>
    <n v="3486.56"/>
    <x v="137"/>
  </r>
  <r>
    <x v="0"/>
    <s v="-"/>
    <x v="139"/>
    <x v="9"/>
    <s v="31"/>
    <s v="330"/>
    <s v="343"/>
    <s v=""/>
    <s v="5200_115"/>
    <s v="Other Personal Services Other Compensation"/>
    <n v="15"/>
    <n v="8"/>
    <n v="23"/>
    <n v="0"/>
    <n v="19.45"/>
    <n v="3.55"/>
    <n v="15.23"/>
    <x v="137"/>
  </r>
  <r>
    <x v="0"/>
    <s v="-"/>
    <x v="139"/>
    <x v="9"/>
    <s v="31"/>
    <s v="330"/>
    <s v="343"/>
    <s v=""/>
    <s v="5400_100"/>
    <s v="Employee Benefits FICA"/>
    <n v="263"/>
    <n v="109"/>
    <n v="372"/>
    <n v="0"/>
    <n v="340.58"/>
    <n v="31.42"/>
    <n v="266.72000000000003"/>
    <x v="137"/>
  </r>
  <r>
    <x v="0"/>
    <s v="-"/>
    <x v="139"/>
    <x v="9"/>
    <s v="31"/>
    <s v="330"/>
    <s v="343"/>
    <s v=""/>
    <s v="5400_115"/>
    <s v="Employee Benefits Retirement B"/>
    <n v="498"/>
    <n v="207"/>
    <n v="705"/>
    <n v="0"/>
    <n v="645.54999999999995"/>
    <n v="59.45"/>
    <n v="505.55"/>
    <x v="137"/>
  </r>
  <r>
    <x v="0"/>
    <s v="-"/>
    <x v="139"/>
    <x v="9"/>
    <s v="31"/>
    <s v="330"/>
    <s v="343"/>
    <s v=""/>
    <s v="5400_120"/>
    <s v="Employee Benefits Workers Compensation"/>
    <n v="103"/>
    <n v="43"/>
    <n v="146"/>
    <n v="0"/>
    <n v="133.57"/>
    <n v="12.43"/>
    <n v="104.6"/>
    <x v="137"/>
  </r>
  <r>
    <x v="0"/>
    <s v="-"/>
    <x v="139"/>
    <x v="9"/>
    <s v="31"/>
    <s v="330"/>
    <s v="343"/>
    <s v=""/>
    <s v="5400_125"/>
    <s v="Employee Benefits Health Insurance"/>
    <n v="860"/>
    <n v="359"/>
    <n v="1219"/>
    <n v="0"/>
    <n v="1137.3800000000001"/>
    <n v="81.62"/>
    <n v="890.72"/>
    <x v="137"/>
  </r>
  <r>
    <x v="0"/>
    <s v="-"/>
    <x v="139"/>
    <x v="9"/>
    <s v="31"/>
    <s v="330"/>
    <s v="343"/>
    <s v=""/>
    <s v="5400_130"/>
    <s v="Employee Benefits Dental Insurance"/>
    <n v="38"/>
    <n v="15"/>
    <n v="53"/>
    <n v="0"/>
    <n v="44.28"/>
    <n v="8.7200000000000006"/>
    <n v="34.68"/>
    <x v="137"/>
  </r>
  <r>
    <x v="0"/>
    <s v="-"/>
    <x v="139"/>
    <x v="9"/>
    <s v="31"/>
    <s v="330"/>
    <s v="343"/>
    <s v=""/>
    <s v="5400_135"/>
    <s v="Employee Benefits Life Insurance"/>
    <n v="6"/>
    <n v="28"/>
    <n v="34"/>
    <n v="0"/>
    <n v="7.47"/>
    <n v="26.53"/>
    <n v="5.85"/>
    <x v="137"/>
  </r>
  <r>
    <x v="0"/>
    <s v="-"/>
    <x v="139"/>
    <x v="9"/>
    <s v="31"/>
    <s v="330"/>
    <s v="343"/>
    <s v=""/>
    <s v="6005"/>
    <s v="Postage"/>
    <n v="50"/>
    <n v="0"/>
    <n v="50"/>
    <n v="0"/>
    <n v="12.22"/>
    <n v="37.78"/>
    <n v="12.22"/>
    <x v="137"/>
  </r>
  <r>
    <x v="0"/>
    <s v="-"/>
    <x v="139"/>
    <x v="9"/>
    <s v="31"/>
    <s v="330"/>
    <s v="343"/>
    <s v=""/>
    <s v="6202"/>
    <s v="Printing/Copying/Paper Mgt"/>
    <n v="50"/>
    <n v="150"/>
    <n v="200"/>
    <n v="0"/>
    <n v="2.0499999999999998"/>
    <n v="197.95"/>
    <n v="0.7"/>
    <x v="137"/>
  </r>
  <r>
    <x v="0"/>
    <s v="-"/>
    <x v="139"/>
    <x v="9"/>
    <s v="31"/>
    <s v="330"/>
    <s v="343"/>
    <s v=""/>
    <s v="6500_118"/>
    <s v="Professional and Consultant Services Contractual Services"/>
    <n v="0"/>
    <n v="29200"/>
    <n v="29200"/>
    <n v="0"/>
    <n v="8146.31"/>
    <n v="21053.69"/>
    <n v="0"/>
    <x v="137"/>
  </r>
  <r>
    <x v="0"/>
    <s v="-"/>
    <x v="140"/>
    <x v="9"/>
    <s v="31"/>
    <s v="330"/>
    <s v="344"/>
    <s v=""/>
    <s v="5000_100"/>
    <s v="Salaries and Wages Regular, Full Time"/>
    <n v="12181"/>
    <n v="0"/>
    <n v="12181"/>
    <n v="0"/>
    <n v="6282.42"/>
    <n v="5898.58"/>
    <n v="1436.64"/>
    <x v="138"/>
  </r>
  <r>
    <x v="0"/>
    <s v="-"/>
    <x v="140"/>
    <x v="9"/>
    <s v="31"/>
    <s v="330"/>
    <s v="344"/>
    <s v=""/>
    <s v="5200_115"/>
    <s v="Other Personal Services Other Compensation"/>
    <n v="62"/>
    <n v="0"/>
    <n v="62"/>
    <n v="0"/>
    <n v="24.03"/>
    <n v="37.97"/>
    <n v="0"/>
    <x v="138"/>
  </r>
  <r>
    <x v="0"/>
    <s v="-"/>
    <x v="140"/>
    <x v="9"/>
    <s v="31"/>
    <s v="330"/>
    <s v="344"/>
    <s v=""/>
    <s v="5200_130"/>
    <s v="Other Personal Services Allowance Taxable"/>
    <n v="0"/>
    <n v="50"/>
    <n v="50"/>
    <n v="0"/>
    <n v="24.96"/>
    <n v="25.04"/>
    <n v="3.84"/>
    <x v="138"/>
  </r>
  <r>
    <x v="0"/>
    <s v="-"/>
    <x v="140"/>
    <x v="9"/>
    <s v="31"/>
    <s v="330"/>
    <s v="344"/>
    <s v=""/>
    <s v="5400_100"/>
    <s v="Employee Benefits FICA"/>
    <n v="932"/>
    <n v="0"/>
    <n v="932"/>
    <n v="0"/>
    <n v="428.89"/>
    <n v="503.11"/>
    <n v="68.739999999999995"/>
    <x v="138"/>
  </r>
  <r>
    <x v="0"/>
    <s v="-"/>
    <x v="140"/>
    <x v="9"/>
    <s v="31"/>
    <s v="330"/>
    <s v="344"/>
    <s v=""/>
    <s v="5400_115"/>
    <s v="Employee Benefits Retirement B"/>
    <n v="1766"/>
    <n v="0"/>
    <n v="1766"/>
    <n v="0"/>
    <n v="837.02"/>
    <n v="928.98"/>
    <n v="139.96"/>
    <x v="138"/>
  </r>
  <r>
    <x v="0"/>
    <s v="-"/>
    <x v="140"/>
    <x v="9"/>
    <s v="31"/>
    <s v="330"/>
    <s v="344"/>
    <s v=""/>
    <s v="5400_120"/>
    <s v="Employee Benefits Workers Compensation"/>
    <n v="365"/>
    <n v="0"/>
    <n v="365"/>
    <n v="0"/>
    <n v="173.38"/>
    <n v="191.62"/>
    <n v="28"/>
    <x v="138"/>
  </r>
  <r>
    <x v="0"/>
    <s v="-"/>
    <x v="140"/>
    <x v="9"/>
    <s v="31"/>
    <s v="330"/>
    <s v="344"/>
    <s v=""/>
    <s v="5400_125"/>
    <s v="Employee Benefits Health Insurance"/>
    <n v="3066"/>
    <n v="-50"/>
    <n v="3016"/>
    <n v="0"/>
    <n v="1537.26"/>
    <n v="1478.74"/>
    <n v="256.20999999999998"/>
    <x v="138"/>
  </r>
  <r>
    <x v="0"/>
    <s v="-"/>
    <x v="140"/>
    <x v="9"/>
    <s v="31"/>
    <s v="330"/>
    <s v="344"/>
    <s v=""/>
    <s v="5400_130"/>
    <s v="Employee Benefits Dental Insurance"/>
    <n v="152"/>
    <n v="0"/>
    <n v="152"/>
    <n v="0"/>
    <n v="82.93"/>
    <n v="69.069999999999993"/>
    <n v="10.82"/>
    <x v="138"/>
  </r>
  <r>
    <x v="0"/>
    <s v="-"/>
    <x v="140"/>
    <x v="9"/>
    <s v="31"/>
    <s v="330"/>
    <s v="344"/>
    <s v=""/>
    <s v="5400_135"/>
    <s v="Employee Benefits Life Insurance"/>
    <n v="25"/>
    <n v="0"/>
    <n v="25"/>
    <n v="0"/>
    <n v="26.13"/>
    <n v="-1.1299999999999999"/>
    <n v="4.16"/>
    <x v="138"/>
  </r>
  <r>
    <x v="0"/>
    <s v="-"/>
    <x v="140"/>
    <x v="9"/>
    <s v="31"/>
    <s v="330"/>
    <s v="344"/>
    <s v=""/>
    <s v="5400_145"/>
    <s v="Employee Benefits Employee Parking"/>
    <n v="38"/>
    <n v="0"/>
    <n v="38"/>
    <n v="0"/>
    <n v="0"/>
    <n v="38"/>
    <n v="0"/>
    <x v="138"/>
  </r>
  <r>
    <x v="0"/>
    <s v="-"/>
    <x v="140"/>
    <x v="9"/>
    <s v="31"/>
    <s v="330"/>
    <s v="344"/>
    <s v=""/>
    <s v="6000"/>
    <s v="Office Supplies"/>
    <n v="0"/>
    <n v="1000"/>
    <n v="1000"/>
    <n v="0"/>
    <n v="0"/>
    <n v="1000"/>
    <n v="0"/>
    <x v="138"/>
  </r>
  <r>
    <x v="0"/>
    <s v="-"/>
    <x v="140"/>
    <x v="9"/>
    <s v="31"/>
    <s v="330"/>
    <s v="344"/>
    <s v=""/>
    <s v="6203"/>
    <s v="Dues/Subscriptions"/>
    <n v="0"/>
    <n v="200"/>
    <n v="200"/>
    <n v="0"/>
    <n v="0"/>
    <n v="200"/>
    <n v="0"/>
    <x v="138"/>
  </r>
  <r>
    <x v="0"/>
    <s v="-"/>
    <x v="140"/>
    <x v="9"/>
    <s v="31"/>
    <s v="330"/>
    <s v="344"/>
    <s v=""/>
    <s v="6208"/>
    <s v="Special Supplies"/>
    <n v="0"/>
    <n v="1000"/>
    <n v="1000"/>
    <n v="0"/>
    <n v="104.85"/>
    <n v="895.15"/>
    <n v="0"/>
    <x v="138"/>
  </r>
  <r>
    <x v="0"/>
    <s v="-"/>
    <x v="140"/>
    <x v="9"/>
    <s v="31"/>
    <s v="330"/>
    <s v="344"/>
    <s v=""/>
    <s v="6350"/>
    <s v="Legal Notice &amp; Advertising"/>
    <n v="0"/>
    <n v="1000"/>
    <n v="1000"/>
    <n v="0"/>
    <n v="0"/>
    <n v="1000"/>
    <n v="0"/>
    <x v="138"/>
  </r>
  <r>
    <x v="0"/>
    <s v="-"/>
    <x v="140"/>
    <x v="9"/>
    <s v="31"/>
    <s v="330"/>
    <s v="344"/>
    <s v=""/>
    <s v="6500_118"/>
    <s v="Professional and Consultant Services Contractual Services"/>
    <n v="0"/>
    <n v="35300"/>
    <n v="35300"/>
    <n v="0"/>
    <n v="5000"/>
    <n v="30300"/>
    <n v="0"/>
    <x v="138"/>
  </r>
  <r>
    <x v="0"/>
    <s v="-"/>
    <x v="140"/>
    <x v="9"/>
    <s v="31"/>
    <s v="330"/>
    <s v="344"/>
    <s v=""/>
    <s v="6700_110"/>
    <s v="Travel &amp; Training Travel Expense"/>
    <n v="0"/>
    <n v="1000"/>
    <n v="1000"/>
    <n v="0"/>
    <n v="0"/>
    <n v="1000"/>
    <n v="0"/>
    <x v="138"/>
  </r>
  <r>
    <x v="0"/>
    <s v="-"/>
    <x v="140"/>
    <x v="9"/>
    <s v="31"/>
    <s v="330"/>
    <s v="344"/>
    <s v=""/>
    <s v="6700_115"/>
    <s v="Travel &amp; Training Mileage"/>
    <n v="0"/>
    <n v="500"/>
    <n v="500"/>
    <n v="0"/>
    <n v="0"/>
    <n v="500"/>
    <n v="0"/>
    <x v="138"/>
  </r>
  <r>
    <x v="0"/>
    <s v="-"/>
    <x v="140"/>
    <x v="9"/>
    <s v="31"/>
    <s v="330"/>
    <s v="344"/>
    <s v=""/>
    <s v="7303"/>
    <s v="Regulatory and Bank Fees"/>
    <n v="0"/>
    <n v="0"/>
    <n v="0"/>
    <n v="0"/>
    <n v="0"/>
    <n v="0"/>
    <n v="0"/>
    <x v="138"/>
  </r>
  <r>
    <x v="0"/>
    <s v="-"/>
    <x v="141"/>
    <x v="9"/>
    <s v="31"/>
    <s v="330"/>
    <s v="345"/>
    <s v=""/>
    <s v="5000_100"/>
    <s v="Salaries and Wages Regular, Full Time"/>
    <n v="0"/>
    <n v="5635"/>
    <n v="5635"/>
    <n v="0"/>
    <n v="0"/>
    <n v="5635"/>
    <n v="0"/>
    <x v="139"/>
  </r>
  <r>
    <x v="0"/>
    <s v="-"/>
    <x v="141"/>
    <x v="9"/>
    <s v="31"/>
    <s v="330"/>
    <s v="345"/>
    <s v=""/>
    <s v="6500_118"/>
    <s v="Professional and Consultant Services Contractual Services"/>
    <n v="0"/>
    <n v="0"/>
    <n v="0"/>
    <n v="0"/>
    <n v="0"/>
    <n v="0"/>
    <n v="0"/>
    <x v="139"/>
  </r>
  <r>
    <x v="0"/>
    <s v="-"/>
    <x v="141"/>
    <x v="9"/>
    <s v="31"/>
    <s v="330"/>
    <s v="345"/>
    <s v=""/>
    <s v="6700_110"/>
    <s v="Travel &amp; Training Travel Expense"/>
    <n v="0"/>
    <n v="0"/>
    <n v="0"/>
    <n v="0"/>
    <n v="0"/>
    <n v="0"/>
    <n v="0"/>
    <x v="139"/>
  </r>
  <r>
    <x v="0"/>
    <s v="-"/>
    <x v="142"/>
    <x v="9"/>
    <s v="31"/>
    <s v="330"/>
    <s v="346"/>
    <s v=""/>
    <s v="6500_118"/>
    <s v="Professional and Consultant Services Contractual Services"/>
    <n v="0"/>
    <n v="32031"/>
    <n v="32031"/>
    <n v="0"/>
    <n v="0"/>
    <n v="32031"/>
    <n v="0"/>
    <x v="140"/>
  </r>
  <r>
    <x v="0"/>
    <s v="-"/>
    <x v="143"/>
    <x v="10"/>
    <s v="35"/>
    <s v="000"/>
    <s v=""/>
    <s v=""/>
    <s v="5000_100"/>
    <s v="Salaries and Wages Regular, Full Time"/>
    <n v="322205"/>
    <n v="0"/>
    <n v="322205"/>
    <n v="0"/>
    <n v="161055.74"/>
    <n v="161149.26"/>
    <n v="24443.45"/>
    <x v="141"/>
  </r>
  <r>
    <x v="0"/>
    <s v="-"/>
    <x v="143"/>
    <x v="10"/>
    <s v="35"/>
    <s v="000"/>
    <s v=""/>
    <s v=""/>
    <s v="5000_105"/>
    <s v="Salaries and Wages Limited Service"/>
    <n v="29440"/>
    <n v="0"/>
    <n v="29440"/>
    <n v="0"/>
    <n v="0"/>
    <n v="29440"/>
    <n v="0"/>
    <x v="141"/>
  </r>
  <r>
    <x v="0"/>
    <s v="-"/>
    <x v="143"/>
    <x v="10"/>
    <s v="35"/>
    <s v="000"/>
    <s v=""/>
    <s v=""/>
    <s v="5000_110"/>
    <s v="Salaries and Wages Regular Part Time"/>
    <n v="0"/>
    <n v="0"/>
    <n v="0"/>
    <n v="0"/>
    <n v="488.87"/>
    <n v="-488.87"/>
    <n v="29.78"/>
    <x v="141"/>
  </r>
  <r>
    <x v="0"/>
    <s v="-"/>
    <x v="143"/>
    <x v="10"/>
    <s v="35"/>
    <s v="000"/>
    <s v=""/>
    <s v=""/>
    <s v="5000_115"/>
    <s v="Salaries and Wages Seasonal/Temporary"/>
    <n v="30000"/>
    <n v="0"/>
    <n v="30000"/>
    <n v="0"/>
    <n v="341.04"/>
    <n v="29658.959999999999"/>
    <n v="0"/>
    <x v="141"/>
  </r>
  <r>
    <x v="0"/>
    <s v="-"/>
    <x v="143"/>
    <x v="10"/>
    <s v="35"/>
    <s v="000"/>
    <s v=""/>
    <s v=""/>
    <s v="5100"/>
    <s v="Overtime"/>
    <n v="5100"/>
    <n v="0"/>
    <n v="5100"/>
    <n v="0"/>
    <n v="10287.66"/>
    <n v="-5187.66"/>
    <n v="4919.67"/>
    <x v="141"/>
  </r>
  <r>
    <x v="0"/>
    <s v="-"/>
    <x v="143"/>
    <x v="10"/>
    <s v="35"/>
    <s v="000"/>
    <s v=""/>
    <s v=""/>
    <s v="5200_110"/>
    <s v="Other Personal Services On-Call"/>
    <n v="0"/>
    <n v="0"/>
    <n v="0"/>
    <n v="0"/>
    <n v="900"/>
    <n v="-900"/>
    <n v="690"/>
    <x v="141"/>
  </r>
  <r>
    <x v="0"/>
    <s v="-"/>
    <x v="143"/>
    <x v="10"/>
    <s v="35"/>
    <s v="000"/>
    <s v=""/>
    <s v=""/>
    <s v="5200_115"/>
    <s v="Other Personal Services Other Compensation"/>
    <n v="5530"/>
    <n v="0"/>
    <n v="5530"/>
    <n v="0"/>
    <n v="2205.0100000000002"/>
    <n v="3324.99"/>
    <n v="611.46"/>
    <x v="141"/>
  </r>
  <r>
    <x v="0"/>
    <s v="-"/>
    <x v="143"/>
    <x v="10"/>
    <s v="35"/>
    <s v="000"/>
    <s v=""/>
    <s v=""/>
    <s v="5200_120"/>
    <s v="Other Personal Services Shift Differential"/>
    <n v="0"/>
    <n v="0"/>
    <n v="0"/>
    <n v="0"/>
    <n v="0"/>
    <n v="0"/>
    <n v="0"/>
    <x v="141"/>
  </r>
  <r>
    <x v="0"/>
    <s v="-"/>
    <x v="143"/>
    <x v="10"/>
    <s v="35"/>
    <s v="000"/>
    <s v=""/>
    <s v=""/>
    <s v="5200_125"/>
    <s v="Other Personal Services Taxable Reimbursements"/>
    <n v="1000"/>
    <n v="0"/>
    <n v="1000"/>
    <n v="0"/>
    <n v="0"/>
    <n v="1000"/>
    <n v="0"/>
    <x v="141"/>
  </r>
  <r>
    <x v="0"/>
    <s v="-"/>
    <x v="143"/>
    <x v="10"/>
    <s v="35"/>
    <s v="000"/>
    <s v=""/>
    <s v=""/>
    <s v="5200_130"/>
    <s v="Other Personal Services Allowance Taxable"/>
    <n v="150"/>
    <n v="0"/>
    <n v="150"/>
    <n v="0"/>
    <n v="215.75"/>
    <n v="-65.75"/>
    <n v="34.520000000000003"/>
    <x v="141"/>
  </r>
  <r>
    <x v="0"/>
    <s v="-"/>
    <x v="143"/>
    <x v="10"/>
    <s v="35"/>
    <s v="000"/>
    <s v=""/>
    <s v=""/>
    <s v="5400_100"/>
    <s v="Employee Benefits FICA"/>
    <n v="38800"/>
    <n v="0"/>
    <n v="38800"/>
    <n v="0"/>
    <n v="12998.81"/>
    <n v="25801.19"/>
    <n v="2276.14"/>
    <x v="141"/>
  </r>
  <r>
    <x v="0"/>
    <s v="-"/>
    <x v="143"/>
    <x v="10"/>
    <s v="35"/>
    <s v="000"/>
    <s v=""/>
    <s v=""/>
    <s v="5400_105"/>
    <s v="Employee Benefits Unemployment Insurance"/>
    <n v="7000"/>
    <n v="0"/>
    <n v="7000"/>
    <n v="0"/>
    <n v="0"/>
    <n v="7000"/>
    <n v="0"/>
    <x v="141"/>
  </r>
  <r>
    <x v="0"/>
    <s v="-"/>
    <x v="143"/>
    <x v="10"/>
    <s v="35"/>
    <s v="000"/>
    <s v=""/>
    <s v=""/>
    <s v="5400_115"/>
    <s v="Employee Benefits Retirement B"/>
    <n v="53800"/>
    <n v="0"/>
    <n v="53800"/>
    <n v="0"/>
    <n v="12239.6"/>
    <n v="41560.400000000001"/>
    <n v="2694.91"/>
    <x v="141"/>
  </r>
  <r>
    <x v="0"/>
    <s v="-"/>
    <x v="143"/>
    <x v="10"/>
    <s v="35"/>
    <s v="000"/>
    <s v=""/>
    <s v=""/>
    <s v="5400_120"/>
    <s v="Employee Benefits Workers Compensation"/>
    <n v="11640"/>
    <n v="0"/>
    <n v="11640"/>
    <n v="0"/>
    <n v="7770.54"/>
    <n v="3869.46"/>
    <n v="1295.0899999999999"/>
    <x v="141"/>
  </r>
  <r>
    <x v="0"/>
    <s v="-"/>
    <x v="143"/>
    <x v="10"/>
    <s v="35"/>
    <s v="000"/>
    <s v=""/>
    <s v=""/>
    <s v="5400_125"/>
    <s v="Employee Benefits Health Insurance"/>
    <n v="87400"/>
    <n v="0"/>
    <n v="87400"/>
    <n v="0"/>
    <n v="2382.06"/>
    <n v="85017.94"/>
    <n v="366.44"/>
    <x v="141"/>
  </r>
  <r>
    <x v="0"/>
    <s v="-"/>
    <x v="143"/>
    <x v="10"/>
    <s v="35"/>
    <s v="000"/>
    <s v=""/>
    <s v=""/>
    <s v="5400_130"/>
    <s v="Employee Benefits Dental Insurance"/>
    <n v="6000"/>
    <n v="0"/>
    <n v="6000"/>
    <n v="0"/>
    <n v="1934.18"/>
    <n v="4065.82"/>
    <n v="297.33"/>
    <x v="141"/>
  </r>
  <r>
    <x v="0"/>
    <s v="-"/>
    <x v="143"/>
    <x v="10"/>
    <s v="35"/>
    <s v="000"/>
    <s v=""/>
    <s v=""/>
    <s v="5400_135"/>
    <s v="Employee Benefits Life Insurance"/>
    <n v="1340"/>
    <n v="0"/>
    <n v="1340"/>
    <n v="0"/>
    <n v="601.32000000000005"/>
    <n v="738.68"/>
    <n v="102.4"/>
    <x v="141"/>
  </r>
  <r>
    <x v="0"/>
    <s v="-"/>
    <x v="143"/>
    <x v="10"/>
    <s v="35"/>
    <s v="000"/>
    <s v=""/>
    <s v=""/>
    <s v="5400_140"/>
    <s v="Employee Benefits Accrued Vac/Sick/Comp"/>
    <n v="0"/>
    <n v="0"/>
    <n v="0"/>
    <n v="0"/>
    <n v="0"/>
    <n v="0"/>
    <n v="0"/>
    <x v="141"/>
  </r>
  <r>
    <x v="0"/>
    <s v="-"/>
    <x v="143"/>
    <x v="10"/>
    <s v="35"/>
    <s v="000"/>
    <s v=""/>
    <s v=""/>
    <s v="5400_144"/>
    <s v="Employee Benefits OPEB-Post Employment Benefit"/>
    <n v="0"/>
    <n v="0"/>
    <n v="0"/>
    <n v="0"/>
    <n v="0"/>
    <n v="0"/>
    <n v="0"/>
    <x v="141"/>
  </r>
  <r>
    <x v="0"/>
    <s v="-"/>
    <x v="143"/>
    <x v="10"/>
    <s v="35"/>
    <s v="000"/>
    <s v=""/>
    <s v=""/>
    <s v="5400_145"/>
    <s v="Employee Benefits Employee Parking"/>
    <n v="0"/>
    <n v="0"/>
    <n v="0"/>
    <n v="0"/>
    <n v="0"/>
    <n v="0"/>
    <n v="0"/>
    <x v="141"/>
  </r>
  <r>
    <x v="0"/>
    <s v="-"/>
    <x v="143"/>
    <x v="10"/>
    <s v="35"/>
    <s v="000"/>
    <s v=""/>
    <s v=""/>
    <s v="6000"/>
    <s v="Office Supplies"/>
    <n v="9600"/>
    <n v="-1000"/>
    <n v="8600"/>
    <n v="388.91"/>
    <n v="2110.0500000000002"/>
    <n v="6101.04"/>
    <n v="621.07000000000005"/>
    <x v="141"/>
  </r>
  <r>
    <x v="0"/>
    <s v="-"/>
    <x v="143"/>
    <x v="10"/>
    <s v="35"/>
    <s v="000"/>
    <s v=""/>
    <s v=""/>
    <s v="6005"/>
    <s v="Postage"/>
    <n v="1200"/>
    <n v="0"/>
    <n v="1200"/>
    <n v="0"/>
    <n v="623.66999999999996"/>
    <n v="576.33000000000004"/>
    <n v="10.56"/>
    <x v="141"/>
  </r>
  <r>
    <x v="0"/>
    <s v="-"/>
    <x v="143"/>
    <x v="10"/>
    <s v="35"/>
    <s v="000"/>
    <s v=""/>
    <s v=""/>
    <s v="6007"/>
    <s v="Shipping and Moving"/>
    <n v="0"/>
    <n v="0"/>
    <n v="0"/>
    <n v="0"/>
    <n v="0"/>
    <n v="0"/>
    <n v="0"/>
    <x v="141"/>
  </r>
  <r>
    <x v="0"/>
    <s v="-"/>
    <x v="143"/>
    <x v="10"/>
    <s v="35"/>
    <s v="000"/>
    <s v=""/>
    <s v=""/>
    <s v="6010"/>
    <s v="Computer Equipment"/>
    <n v="3750"/>
    <n v="0"/>
    <n v="3750"/>
    <n v="0"/>
    <n v="3727.04"/>
    <n v="22.96"/>
    <n v="0"/>
    <x v="141"/>
  </r>
  <r>
    <x v="0"/>
    <s v="-"/>
    <x v="143"/>
    <x v="10"/>
    <s v="35"/>
    <s v="000"/>
    <s v=""/>
    <s v=""/>
    <s v="6015"/>
    <s v="Computer Software"/>
    <n v="1750"/>
    <n v="0"/>
    <n v="1750"/>
    <n v="329"/>
    <n v="0"/>
    <n v="1421"/>
    <n v="0"/>
    <x v="141"/>
  </r>
  <r>
    <x v="0"/>
    <s v="-"/>
    <x v="143"/>
    <x v="10"/>
    <s v="35"/>
    <s v="000"/>
    <s v=""/>
    <s v=""/>
    <s v="6017"/>
    <s v="Computer Licensing and Maint."/>
    <n v="5000"/>
    <n v="0"/>
    <n v="5000"/>
    <n v="4277"/>
    <n v="658"/>
    <n v="65"/>
    <n v="0"/>
    <x v="141"/>
  </r>
  <r>
    <x v="0"/>
    <s v="-"/>
    <x v="143"/>
    <x v="10"/>
    <s v="35"/>
    <s v="000"/>
    <s v=""/>
    <s v=""/>
    <s v="6020"/>
    <s v="Office Equipment"/>
    <n v="5000"/>
    <n v="0"/>
    <n v="5000"/>
    <n v="0"/>
    <n v="804.29"/>
    <n v="4195.71"/>
    <n v="0"/>
    <x v="141"/>
  </r>
  <r>
    <x v="0"/>
    <s v="-"/>
    <x v="143"/>
    <x v="10"/>
    <s v="35"/>
    <s v="000"/>
    <s v=""/>
    <s v=""/>
    <s v="6200"/>
    <s v="Medical Fees And Supplies"/>
    <n v="0"/>
    <n v="0"/>
    <n v="0"/>
    <n v="0"/>
    <n v="0"/>
    <n v="0"/>
    <n v="0"/>
    <x v="141"/>
  </r>
  <r>
    <x v="0"/>
    <s v="-"/>
    <x v="143"/>
    <x v="10"/>
    <s v="35"/>
    <s v="000"/>
    <s v=""/>
    <s v=""/>
    <s v="6202"/>
    <s v="Printing/Copying/Paper Mgt"/>
    <n v="1000"/>
    <n v="0"/>
    <n v="1000"/>
    <n v="0"/>
    <n v="0"/>
    <n v="1000"/>
    <n v="0"/>
    <x v="141"/>
  </r>
  <r>
    <x v="0"/>
    <s v="-"/>
    <x v="143"/>
    <x v="10"/>
    <s v="35"/>
    <s v="000"/>
    <s v=""/>
    <s v=""/>
    <s v="6203"/>
    <s v="Dues/Subscriptions"/>
    <n v="20000"/>
    <n v="-4000"/>
    <n v="16000"/>
    <n v="5585"/>
    <n v="9224.65"/>
    <n v="1190.3499999999999"/>
    <n v="1000"/>
    <x v="141"/>
  </r>
  <r>
    <x v="0"/>
    <s v="-"/>
    <x v="143"/>
    <x v="10"/>
    <s v="35"/>
    <s v="000"/>
    <s v=""/>
    <s v=""/>
    <s v="6205"/>
    <s v="Cash  Short"/>
    <n v="0"/>
    <n v="0"/>
    <n v="0"/>
    <n v="0"/>
    <n v="598.38"/>
    <n v="-598.38"/>
    <n v="79.92"/>
    <x v="141"/>
  </r>
  <r>
    <x v="0"/>
    <s v="-"/>
    <x v="143"/>
    <x v="10"/>
    <s v="35"/>
    <s v="000"/>
    <s v=""/>
    <s v=""/>
    <s v="6208"/>
    <s v="Special Supplies"/>
    <n v="3080"/>
    <n v="0"/>
    <n v="3080"/>
    <n v="0"/>
    <n v="1159.5"/>
    <n v="1920.5"/>
    <n v="-11.17"/>
    <x v="141"/>
  </r>
  <r>
    <x v="0"/>
    <s v="-"/>
    <x v="143"/>
    <x v="10"/>
    <s v="35"/>
    <s v="000"/>
    <s v=""/>
    <s v=""/>
    <s v="6214"/>
    <s v="Clothing And Uniforms"/>
    <n v="1000"/>
    <n v="0"/>
    <n v="1000"/>
    <n v="0"/>
    <n v="0"/>
    <n v="1000"/>
    <n v="0"/>
    <x v="141"/>
  </r>
  <r>
    <x v="0"/>
    <s v="-"/>
    <x v="143"/>
    <x v="10"/>
    <s v="35"/>
    <s v="000"/>
    <s v=""/>
    <s v=""/>
    <s v="6350"/>
    <s v="Legal Notice &amp; Advertising"/>
    <n v="2000"/>
    <n v="0"/>
    <n v="2000"/>
    <n v="0"/>
    <n v="95"/>
    <n v="1905"/>
    <n v="0"/>
    <x v="141"/>
  </r>
  <r>
    <x v="0"/>
    <s v="-"/>
    <x v="143"/>
    <x v="10"/>
    <s v="35"/>
    <s v="000"/>
    <s v=""/>
    <s v=""/>
    <s v="6400_125"/>
    <s v="Utilities Telecommunications"/>
    <n v="10240"/>
    <n v="0"/>
    <n v="10240"/>
    <n v="889.13"/>
    <n v="6179.38"/>
    <n v="3171.49"/>
    <n v="1175.46"/>
    <x v="141"/>
  </r>
  <r>
    <x v="0"/>
    <s v="-"/>
    <x v="143"/>
    <x v="10"/>
    <s v="35"/>
    <s v="000"/>
    <s v=""/>
    <s v=""/>
    <s v="6400_127"/>
    <s v="Utilities Cellular Communications"/>
    <n v="2308"/>
    <n v="0"/>
    <n v="2308"/>
    <n v="0"/>
    <n v="1123.7"/>
    <n v="1184.3"/>
    <n v="198"/>
    <x v="141"/>
  </r>
  <r>
    <x v="0"/>
    <s v="-"/>
    <x v="143"/>
    <x v="10"/>
    <s v="35"/>
    <s v="000"/>
    <s v=""/>
    <s v=""/>
    <s v="6500_103"/>
    <s v="Professional and Consultant Services Security Contracts"/>
    <n v="0"/>
    <n v="0"/>
    <n v="0"/>
    <n v="0"/>
    <n v="0"/>
    <n v="0"/>
    <n v="0"/>
    <x v="141"/>
  </r>
  <r>
    <x v="0"/>
    <s v="-"/>
    <x v="143"/>
    <x v="10"/>
    <s v="35"/>
    <s v="000"/>
    <s v=""/>
    <s v=""/>
    <s v="6500_112"/>
    <s v="Professional and Consultant Services Audits"/>
    <n v="15000"/>
    <n v="0"/>
    <n v="15000"/>
    <n v="0"/>
    <n v="0"/>
    <n v="15000"/>
    <n v="0"/>
    <x v="141"/>
  </r>
  <r>
    <x v="0"/>
    <s v="-"/>
    <x v="143"/>
    <x v="10"/>
    <s v="35"/>
    <s v="000"/>
    <s v=""/>
    <s v=""/>
    <s v="6500_115"/>
    <s v="Professional and Consultant Services Legal/Arbitration"/>
    <n v="57143"/>
    <n v="0"/>
    <n v="57143"/>
    <n v="6778.96"/>
    <n v="28978.91"/>
    <n v="21385.13"/>
    <n v="20485.22"/>
    <x v="141"/>
  </r>
  <r>
    <x v="0"/>
    <s v="-"/>
    <x v="143"/>
    <x v="10"/>
    <s v="35"/>
    <s v="000"/>
    <s v=""/>
    <s v=""/>
    <s v="6500_118"/>
    <s v="Professional and Consultant Services Contractual Services"/>
    <n v="82500"/>
    <n v="0"/>
    <n v="82500"/>
    <n v="0.01"/>
    <n v="70866.210000000006"/>
    <n v="11633.78"/>
    <n v="130"/>
    <x v="141"/>
  </r>
  <r>
    <x v="0"/>
    <s v="-"/>
    <x v="143"/>
    <x v="10"/>
    <s v="35"/>
    <s v="000"/>
    <s v=""/>
    <s v=""/>
    <s v="6500_142"/>
    <s v="Professional and Consultant Services Marketing and Promotion"/>
    <n v="175000"/>
    <n v="0"/>
    <n v="175000"/>
    <n v="18812.84"/>
    <n v="112537.9"/>
    <n v="43649.26"/>
    <n v="7175.73"/>
    <x v="141"/>
  </r>
  <r>
    <x v="0"/>
    <s v="-"/>
    <x v="143"/>
    <x v="10"/>
    <s v="35"/>
    <s v="000"/>
    <s v=""/>
    <s v=""/>
    <s v="6600"/>
    <s v="Maintenance Contracts"/>
    <n v="5000"/>
    <n v="0"/>
    <n v="5000"/>
    <n v="4000"/>
    <n v="0"/>
    <n v="1000"/>
    <n v="0"/>
    <x v="141"/>
  </r>
  <r>
    <x v="0"/>
    <s v="-"/>
    <x v="143"/>
    <x v="10"/>
    <s v="35"/>
    <s v="000"/>
    <s v=""/>
    <s v=""/>
    <s v="6700_100"/>
    <s v="Travel &amp; Training Education"/>
    <n v="12000"/>
    <n v="0"/>
    <n v="12000"/>
    <n v="980"/>
    <n v="3157.67"/>
    <n v="7862.33"/>
    <n v="0"/>
    <x v="141"/>
  </r>
  <r>
    <x v="0"/>
    <s v="-"/>
    <x v="143"/>
    <x v="10"/>
    <s v="35"/>
    <s v="000"/>
    <s v=""/>
    <s v=""/>
    <s v="6700_105"/>
    <s v="Travel &amp; Training Special Training"/>
    <n v="0"/>
    <n v="0"/>
    <n v="0"/>
    <n v="0"/>
    <n v="0"/>
    <n v="0"/>
    <n v="0"/>
    <x v="141"/>
  </r>
  <r>
    <x v="0"/>
    <s v="-"/>
    <x v="143"/>
    <x v="10"/>
    <s v="35"/>
    <s v="000"/>
    <s v=""/>
    <s v=""/>
    <s v="6700_110"/>
    <s v="Travel &amp; Training Travel Expense"/>
    <n v="20000"/>
    <n v="0"/>
    <n v="20000"/>
    <n v="230.52"/>
    <n v="994.03"/>
    <n v="18775.45"/>
    <n v="461.72"/>
    <x v="141"/>
  </r>
  <r>
    <x v="0"/>
    <s v="-"/>
    <x v="143"/>
    <x v="10"/>
    <s v="35"/>
    <s v="000"/>
    <s v=""/>
    <s v=""/>
    <s v="7000"/>
    <s v="Bad Debt Expense"/>
    <n v="0"/>
    <n v="0"/>
    <n v="0"/>
    <n v="0"/>
    <n v="0"/>
    <n v="0"/>
    <n v="0"/>
    <x v="141"/>
  </r>
  <r>
    <x v="0"/>
    <s v="-"/>
    <x v="143"/>
    <x v="10"/>
    <s v="35"/>
    <s v="000"/>
    <s v=""/>
    <s v=""/>
    <s v="7010"/>
    <s v="Depreciation Expense"/>
    <n v="0"/>
    <n v="0"/>
    <n v="0"/>
    <n v="0"/>
    <n v="0"/>
    <n v="0"/>
    <n v="0"/>
    <x v="141"/>
  </r>
  <r>
    <x v="0"/>
    <s v="-"/>
    <x v="143"/>
    <x v="10"/>
    <s v="35"/>
    <s v="000"/>
    <s v=""/>
    <s v=""/>
    <s v="7200_115"/>
    <s v="Rent/Lease Equipment"/>
    <n v="0"/>
    <n v="0"/>
    <n v="0"/>
    <n v="0"/>
    <n v="0"/>
    <n v="0"/>
    <n v="0"/>
    <x v="141"/>
  </r>
  <r>
    <x v="0"/>
    <s v="-"/>
    <x v="143"/>
    <x v="10"/>
    <s v="35"/>
    <s v="000"/>
    <s v=""/>
    <s v=""/>
    <s v="7230_100"/>
    <s v="Insurance Vehicle"/>
    <n v="0"/>
    <n v="0"/>
    <n v="0"/>
    <n v="0"/>
    <n v="538.14"/>
    <n v="-538.14"/>
    <n v="89.69"/>
    <x v="141"/>
  </r>
  <r>
    <x v="0"/>
    <s v="-"/>
    <x v="143"/>
    <x v="10"/>
    <s v="35"/>
    <s v="000"/>
    <s v=""/>
    <s v=""/>
    <s v="7230_105"/>
    <s v="Insurance General"/>
    <n v="22792"/>
    <n v="0"/>
    <n v="22792"/>
    <n v="0"/>
    <n v="33585.919999999998"/>
    <n v="-10793.92"/>
    <n v="2078.5100000000002"/>
    <x v="141"/>
  </r>
  <r>
    <x v="0"/>
    <s v="-"/>
    <x v="143"/>
    <x v="10"/>
    <s v="35"/>
    <s v="000"/>
    <s v=""/>
    <s v=""/>
    <s v="7303"/>
    <s v="Regulatory and Bank Fees"/>
    <n v="11429"/>
    <n v="0"/>
    <n v="11429"/>
    <n v="0"/>
    <n v="64319.31"/>
    <n v="-52890.31"/>
    <n v="10427.75"/>
    <x v="141"/>
  </r>
  <r>
    <x v="0"/>
    <s v="-"/>
    <x v="143"/>
    <x v="10"/>
    <s v="35"/>
    <s v="000"/>
    <s v=""/>
    <s v=""/>
    <s v="8015"/>
    <s v="Indirect Fees"/>
    <n v="216200"/>
    <n v="0"/>
    <n v="216200"/>
    <n v="0"/>
    <n v="283149.59999999998"/>
    <n v="-66949.600000000006"/>
    <n v="47191.6"/>
    <x v="141"/>
  </r>
  <r>
    <x v="0"/>
    <s v="-"/>
    <x v="143"/>
    <x v="10"/>
    <s v="35"/>
    <s v="000"/>
    <s v=""/>
    <s v=""/>
    <s v="8095"/>
    <s v="Interest On Pooled Cash"/>
    <n v="0"/>
    <n v="0"/>
    <n v="0"/>
    <n v="0"/>
    <n v="0"/>
    <n v="0"/>
    <n v="0"/>
    <x v="141"/>
  </r>
  <r>
    <x v="0"/>
    <s v="-"/>
    <x v="143"/>
    <x v="10"/>
    <s v="35"/>
    <s v="000"/>
    <s v=""/>
    <s v=""/>
    <s v="9500_110"/>
    <s v="Capital Outlay Capital Expenditures"/>
    <n v="0"/>
    <n v="0"/>
    <n v="0"/>
    <n v="0"/>
    <n v="0"/>
    <n v="0"/>
    <n v="0"/>
    <x v="141"/>
  </r>
  <r>
    <x v="0"/>
    <s v="-"/>
    <x v="144"/>
    <x v="10"/>
    <s v="35"/>
    <s v="044"/>
    <s v=""/>
    <s v=""/>
    <s v="9500_110"/>
    <s v="Capital Outlay Capital Expenditures"/>
    <n v="545000"/>
    <n v="0"/>
    <n v="545000"/>
    <n v="0"/>
    <n v="0"/>
    <n v="545000"/>
    <n v="0"/>
    <x v="142"/>
  </r>
  <r>
    <x v="0"/>
    <s v="-"/>
    <x v="145"/>
    <x v="10"/>
    <s v="35"/>
    <s v="430"/>
    <s v=""/>
    <s v=""/>
    <s v="5000_100"/>
    <s v="Salaries and Wages Regular, Full Time"/>
    <n v="677277"/>
    <n v="0"/>
    <n v="677277"/>
    <n v="0"/>
    <n v="457741.41"/>
    <n v="219535.59"/>
    <n v="81624.570000000007"/>
    <x v="143"/>
  </r>
  <r>
    <x v="0"/>
    <s v="-"/>
    <x v="145"/>
    <x v="10"/>
    <s v="35"/>
    <s v="430"/>
    <s v=""/>
    <s v=""/>
    <s v="5000_105"/>
    <s v="Salaries and Wages Limited Service"/>
    <n v="12800"/>
    <n v="0"/>
    <n v="12800"/>
    <n v="0"/>
    <n v="0"/>
    <n v="12800"/>
    <n v="0"/>
    <x v="143"/>
  </r>
  <r>
    <x v="0"/>
    <s v="-"/>
    <x v="145"/>
    <x v="10"/>
    <s v="35"/>
    <s v="430"/>
    <s v=""/>
    <s v=""/>
    <s v="5000_110"/>
    <s v="Salaries and Wages Regular Part Time"/>
    <n v="0"/>
    <n v="0"/>
    <n v="0"/>
    <n v="0"/>
    <n v="49.15"/>
    <n v="-49.15"/>
    <n v="14.23"/>
    <x v="143"/>
  </r>
  <r>
    <x v="0"/>
    <s v="-"/>
    <x v="145"/>
    <x v="10"/>
    <s v="35"/>
    <s v="430"/>
    <s v=""/>
    <s v=""/>
    <s v="5000_115"/>
    <s v="Salaries and Wages Seasonal/Temporary"/>
    <n v="21000"/>
    <n v="18620"/>
    <n v="39620"/>
    <n v="0"/>
    <n v="0"/>
    <n v="39620"/>
    <n v="0"/>
    <x v="143"/>
  </r>
  <r>
    <x v="0"/>
    <s v="-"/>
    <x v="145"/>
    <x v="10"/>
    <s v="35"/>
    <s v="430"/>
    <s v=""/>
    <s v=""/>
    <s v="5100"/>
    <s v="Overtime"/>
    <n v="40800"/>
    <n v="0"/>
    <n v="40800"/>
    <n v="0"/>
    <n v="47548.75"/>
    <n v="-6748.75"/>
    <n v="22836.1"/>
    <x v="143"/>
  </r>
  <r>
    <x v="0"/>
    <s v="-"/>
    <x v="145"/>
    <x v="10"/>
    <s v="35"/>
    <s v="430"/>
    <s v=""/>
    <s v=""/>
    <s v="5200_110"/>
    <s v="Other Personal Services On-Call"/>
    <n v="15000"/>
    <n v="0"/>
    <n v="15000"/>
    <n v="0"/>
    <n v="9357"/>
    <n v="5643"/>
    <n v="5862"/>
    <x v="143"/>
  </r>
  <r>
    <x v="0"/>
    <s v="-"/>
    <x v="145"/>
    <x v="10"/>
    <s v="35"/>
    <s v="430"/>
    <s v=""/>
    <s v=""/>
    <s v="5200_115"/>
    <s v="Other Personal Services Other Compensation"/>
    <n v="9447"/>
    <n v="0"/>
    <n v="9447"/>
    <n v="0"/>
    <n v="14571.29"/>
    <n v="-5124.29"/>
    <n v="4287.43"/>
    <x v="143"/>
  </r>
  <r>
    <x v="0"/>
    <s v="-"/>
    <x v="145"/>
    <x v="10"/>
    <s v="35"/>
    <s v="430"/>
    <s v=""/>
    <s v=""/>
    <s v="5200_120"/>
    <s v="Other Personal Services Shift Differential"/>
    <n v="2600"/>
    <n v="0"/>
    <n v="2600"/>
    <n v="0"/>
    <n v="1805.9"/>
    <n v="794.1"/>
    <n v="336.24"/>
    <x v="143"/>
  </r>
  <r>
    <x v="0"/>
    <s v="-"/>
    <x v="145"/>
    <x v="10"/>
    <s v="35"/>
    <s v="430"/>
    <s v=""/>
    <s v=""/>
    <s v="5200_125"/>
    <s v="Other Personal Services Taxable Reimbursements"/>
    <n v="1000"/>
    <n v="0"/>
    <n v="1000"/>
    <n v="0"/>
    <n v="0"/>
    <n v="1000"/>
    <n v="0"/>
    <x v="143"/>
  </r>
  <r>
    <x v="0"/>
    <s v="-"/>
    <x v="145"/>
    <x v="10"/>
    <s v="35"/>
    <s v="430"/>
    <s v=""/>
    <s v=""/>
    <s v="5200_130"/>
    <s v="Other Personal Services Allowance Taxable"/>
    <n v="800"/>
    <n v="0"/>
    <n v="800"/>
    <n v="0"/>
    <n v="1930.03"/>
    <n v="-1130.03"/>
    <n v="187.48"/>
    <x v="143"/>
  </r>
  <r>
    <x v="0"/>
    <s v="-"/>
    <x v="145"/>
    <x v="10"/>
    <s v="35"/>
    <s v="430"/>
    <s v=""/>
    <s v=""/>
    <s v="5400_100"/>
    <s v="Employee Benefits FICA"/>
    <n v="38800"/>
    <n v="0"/>
    <n v="38800"/>
    <n v="0"/>
    <n v="39513.949999999997"/>
    <n v="-713.95"/>
    <n v="8429.66"/>
    <x v="143"/>
  </r>
  <r>
    <x v="0"/>
    <s v="-"/>
    <x v="145"/>
    <x v="10"/>
    <s v="35"/>
    <s v="430"/>
    <s v=""/>
    <s v=""/>
    <s v="5400_105"/>
    <s v="Employee Benefits Unemployment Insurance"/>
    <n v="7000"/>
    <n v="0"/>
    <n v="7000"/>
    <n v="0"/>
    <n v="0"/>
    <n v="7000"/>
    <n v="0"/>
    <x v="143"/>
  </r>
  <r>
    <x v="0"/>
    <s v="-"/>
    <x v="145"/>
    <x v="10"/>
    <s v="35"/>
    <s v="430"/>
    <s v=""/>
    <s v=""/>
    <s v="5400_115"/>
    <s v="Employee Benefits Retirement B"/>
    <n v="53800"/>
    <n v="0"/>
    <n v="53800"/>
    <n v="0"/>
    <n v="32516.42"/>
    <n v="21283.58"/>
    <n v="7833.62"/>
    <x v="143"/>
  </r>
  <r>
    <x v="0"/>
    <s v="-"/>
    <x v="145"/>
    <x v="10"/>
    <s v="35"/>
    <s v="430"/>
    <s v=""/>
    <s v=""/>
    <s v="5400_120"/>
    <s v="Employee Benefits Workers Compensation"/>
    <n v="11640"/>
    <n v="0"/>
    <n v="11640"/>
    <n v="0"/>
    <n v="4089.78"/>
    <n v="7550.22"/>
    <n v="681.63"/>
    <x v="143"/>
  </r>
  <r>
    <x v="0"/>
    <s v="-"/>
    <x v="145"/>
    <x v="10"/>
    <s v="35"/>
    <s v="430"/>
    <s v=""/>
    <s v=""/>
    <s v="5400_125"/>
    <s v="Employee Benefits Health Insurance"/>
    <n v="87400"/>
    <n v="0"/>
    <n v="87400"/>
    <n v="0"/>
    <n v="6879.47"/>
    <n v="80520.53"/>
    <n v="1058.3800000000001"/>
    <x v="143"/>
  </r>
  <r>
    <x v="0"/>
    <s v="-"/>
    <x v="145"/>
    <x v="10"/>
    <s v="35"/>
    <s v="430"/>
    <s v=""/>
    <s v=""/>
    <s v="5400_130"/>
    <s v="Employee Benefits Dental Insurance"/>
    <n v="6000"/>
    <n v="0"/>
    <n v="6000"/>
    <n v="0"/>
    <n v="6326.24"/>
    <n v="-326.24"/>
    <n v="1003.94"/>
    <x v="143"/>
  </r>
  <r>
    <x v="0"/>
    <s v="-"/>
    <x v="145"/>
    <x v="10"/>
    <s v="35"/>
    <s v="430"/>
    <s v=""/>
    <s v=""/>
    <s v="5400_135"/>
    <s v="Employee Benefits Life Insurance"/>
    <n v="1340"/>
    <n v="0"/>
    <n v="1340"/>
    <n v="0"/>
    <n v="3024.77"/>
    <n v="-1684.77"/>
    <n v="563.74"/>
    <x v="143"/>
  </r>
  <r>
    <x v="0"/>
    <s v="-"/>
    <x v="145"/>
    <x v="10"/>
    <s v="35"/>
    <s v="430"/>
    <s v=""/>
    <s v=""/>
    <s v="6000"/>
    <s v="Office Supplies"/>
    <n v="450"/>
    <n v="1000"/>
    <n v="1450"/>
    <n v="0"/>
    <n v="494.07"/>
    <n v="955.93"/>
    <n v="130.99"/>
    <x v="143"/>
  </r>
  <r>
    <x v="0"/>
    <s v="-"/>
    <x v="145"/>
    <x v="10"/>
    <s v="35"/>
    <s v="430"/>
    <s v=""/>
    <s v=""/>
    <s v="6007"/>
    <s v="Shipping and Moving"/>
    <n v="1000"/>
    <n v="0"/>
    <n v="1000"/>
    <n v="40"/>
    <n v="441.4"/>
    <n v="518.6"/>
    <n v="0"/>
    <x v="143"/>
  </r>
  <r>
    <x v="0"/>
    <s v="-"/>
    <x v="145"/>
    <x v="10"/>
    <s v="35"/>
    <s v="430"/>
    <s v=""/>
    <s v=""/>
    <s v="6010"/>
    <s v="Computer Equipment"/>
    <n v="3750"/>
    <n v="0"/>
    <n v="3750"/>
    <n v="0"/>
    <n v="1721.64"/>
    <n v="2028.36"/>
    <n v="0"/>
    <x v="143"/>
  </r>
  <r>
    <x v="0"/>
    <s v="-"/>
    <x v="145"/>
    <x v="10"/>
    <s v="35"/>
    <s v="430"/>
    <s v=""/>
    <s v=""/>
    <s v="6017"/>
    <s v="Computer Licensing and Maint."/>
    <n v="5000"/>
    <n v="0"/>
    <n v="5000"/>
    <n v="9.1999999999999993"/>
    <n v="513.03"/>
    <n v="4477.7700000000004"/>
    <n v="0"/>
    <x v="143"/>
  </r>
  <r>
    <x v="0"/>
    <s v="-"/>
    <x v="145"/>
    <x v="10"/>
    <s v="35"/>
    <s v="430"/>
    <s v=""/>
    <s v=""/>
    <s v="6020"/>
    <s v="Office Equipment"/>
    <n v="5000"/>
    <n v="0"/>
    <n v="5000"/>
    <n v="0"/>
    <n v="0"/>
    <n v="5000"/>
    <n v="0"/>
    <x v="143"/>
  </r>
  <r>
    <x v="0"/>
    <s v="-"/>
    <x v="145"/>
    <x v="10"/>
    <s v="35"/>
    <s v="430"/>
    <s v=""/>
    <s v=""/>
    <s v="6200"/>
    <s v="Medical Fees And Supplies"/>
    <n v="1500"/>
    <n v="0"/>
    <n v="1500"/>
    <n v="0"/>
    <n v="507.95"/>
    <n v="992.05"/>
    <n v="0"/>
    <x v="143"/>
  </r>
  <r>
    <x v="0"/>
    <s v="-"/>
    <x v="145"/>
    <x v="10"/>
    <s v="35"/>
    <s v="430"/>
    <s v=""/>
    <s v=""/>
    <s v="6202"/>
    <s v="Printing/Copying/Paper Mgt"/>
    <n v="1000"/>
    <n v="0"/>
    <n v="1000"/>
    <n v="0"/>
    <n v="0"/>
    <n v="1000"/>
    <n v="0"/>
    <x v="143"/>
  </r>
  <r>
    <x v="0"/>
    <s v="-"/>
    <x v="145"/>
    <x v="10"/>
    <s v="35"/>
    <s v="430"/>
    <s v=""/>
    <s v=""/>
    <s v="6203"/>
    <s v="Dues/Subscriptions"/>
    <n v="15000"/>
    <n v="0"/>
    <n v="15000"/>
    <n v="2837.76"/>
    <n v="2854.44"/>
    <n v="9307.7999999999993"/>
    <n v="405.22"/>
    <x v="143"/>
  </r>
  <r>
    <x v="0"/>
    <s v="-"/>
    <x v="145"/>
    <x v="10"/>
    <s v="35"/>
    <s v="430"/>
    <s v=""/>
    <s v=""/>
    <s v="6206"/>
    <s v="Custodian Supplies"/>
    <n v="39912"/>
    <n v="0"/>
    <n v="39912"/>
    <n v="0"/>
    <n v="20379.900000000001"/>
    <n v="19532.099999999999"/>
    <n v="4206.84"/>
    <x v="143"/>
  </r>
  <r>
    <x v="0"/>
    <s v="-"/>
    <x v="145"/>
    <x v="10"/>
    <s v="35"/>
    <s v="430"/>
    <s v=""/>
    <s v=""/>
    <s v="6208"/>
    <s v="Special Supplies"/>
    <n v="8800"/>
    <n v="0"/>
    <n v="8800"/>
    <n v="1584.95"/>
    <n v="3416.57"/>
    <n v="3798.48"/>
    <n v="196.84"/>
    <x v="143"/>
  </r>
  <r>
    <x v="0"/>
    <s v="-"/>
    <x v="145"/>
    <x v="10"/>
    <s v="35"/>
    <s v="430"/>
    <s v=""/>
    <s v=""/>
    <s v="6210"/>
    <s v="Small Tools and Equipment"/>
    <n v="8000"/>
    <n v="0"/>
    <n v="8000"/>
    <n v="1094.73"/>
    <n v="1531.7"/>
    <n v="5373.57"/>
    <n v="0"/>
    <x v="143"/>
  </r>
  <r>
    <x v="0"/>
    <s v="-"/>
    <x v="145"/>
    <x v="10"/>
    <s v="35"/>
    <s v="430"/>
    <s v=""/>
    <s v=""/>
    <s v="6211"/>
    <s v="Specialized Equipment"/>
    <n v="20000"/>
    <n v="0"/>
    <n v="20000"/>
    <n v="3052.66"/>
    <n v="0"/>
    <n v="16947.34"/>
    <n v="0"/>
    <x v="143"/>
  </r>
  <r>
    <x v="0"/>
    <s v="-"/>
    <x v="145"/>
    <x v="10"/>
    <s v="35"/>
    <s v="430"/>
    <s v=""/>
    <s v=""/>
    <s v="6212"/>
    <s v="Fuel"/>
    <n v="22500"/>
    <n v="0"/>
    <n v="22500"/>
    <n v="0"/>
    <n v="0"/>
    <n v="22500"/>
    <n v="0"/>
    <x v="143"/>
  </r>
  <r>
    <x v="0"/>
    <s v="-"/>
    <x v="145"/>
    <x v="10"/>
    <s v="35"/>
    <s v="430"/>
    <s v=""/>
    <s v=""/>
    <s v="6214"/>
    <s v="Clothing And Uniforms"/>
    <n v="10000"/>
    <n v="0"/>
    <n v="10000"/>
    <n v="0"/>
    <n v="814"/>
    <n v="9186"/>
    <n v="0"/>
    <x v="143"/>
  </r>
  <r>
    <x v="0"/>
    <s v="-"/>
    <x v="145"/>
    <x v="10"/>
    <s v="35"/>
    <s v="430"/>
    <s v=""/>
    <s v=""/>
    <s v="6215"/>
    <s v="Uniform Laundering"/>
    <n v="0"/>
    <n v="0"/>
    <n v="0"/>
    <n v="0"/>
    <n v="0"/>
    <n v="0"/>
    <n v="0"/>
    <x v="143"/>
  </r>
  <r>
    <x v="0"/>
    <s v="-"/>
    <x v="145"/>
    <x v="10"/>
    <s v="35"/>
    <s v="430"/>
    <s v=""/>
    <s v=""/>
    <s v="6216"/>
    <s v="Oil &amp; Grease &amp; Antifreeze"/>
    <n v="2250"/>
    <n v="0"/>
    <n v="2250"/>
    <n v="0"/>
    <n v="0"/>
    <n v="2250"/>
    <n v="0"/>
    <x v="143"/>
  </r>
  <r>
    <x v="0"/>
    <s v="-"/>
    <x v="145"/>
    <x v="10"/>
    <s v="35"/>
    <s v="430"/>
    <s v=""/>
    <s v=""/>
    <s v="6300_100"/>
    <s v="Repair &amp; Maintenance Equipment  Parts"/>
    <n v="15000"/>
    <n v="0"/>
    <n v="15000"/>
    <n v="0"/>
    <n v="0"/>
    <n v="15000"/>
    <n v="0"/>
    <x v="143"/>
  </r>
  <r>
    <x v="0"/>
    <s v="-"/>
    <x v="145"/>
    <x v="10"/>
    <s v="35"/>
    <s v="430"/>
    <s v=""/>
    <s v=""/>
    <s v="6300_105"/>
    <s v="Repair &amp; Maintenance Vehicle Maint Supplies"/>
    <n v="16500"/>
    <n v="0"/>
    <n v="16500"/>
    <n v="526.26"/>
    <n v="2794.33"/>
    <n v="13179.41"/>
    <n v="200.04"/>
    <x v="143"/>
  </r>
  <r>
    <x v="0"/>
    <s v="-"/>
    <x v="145"/>
    <x v="10"/>
    <s v="35"/>
    <s v="430"/>
    <s v=""/>
    <s v=""/>
    <s v="6300_115"/>
    <s v="Repair &amp; Maintenance Signs"/>
    <n v="10000"/>
    <n v="-5000"/>
    <n v="5000"/>
    <n v="209.2"/>
    <n v="113.29"/>
    <n v="4677.51"/>
    <n v="0"/>
    <x v="143"/>
  </r>
  <r>
    <x v="0"/>
    <s v="-"/>
    <x v="145"/>
    <x v="10"/>
    <s v="35"/>
    <s v="430"/>
    <s v=""/>
    <s v=""/>
    <s v="6300_120"/>
    <s v="Repair &amp; Maintenance Tires"/>
    <n v="2400"/>
    <n v="0"/>
    <n v="2400"/>
    <n v="0"/>
    <n v="0"/>
    <n v="2400"/>
    <n v="0"/>
    <x v="143"/>
  </r>
  <r>
    <x v="0"/>
    <s v="-"/>
    <x v="145"/>
    <x v="10"/>
    <s v="35"/>
    <s v="430"/>
    <s v=""/>
    <s v=""/>
    <s v="6300_125"/>
    <s v="Repair &amp; Maintenance Gravel"/>
    <n v="750"/>
    <n v="0"/>
    <n v="750"/>
    <n v="0"/>
    <n v="0"/>
    <n v="750"/>
    <n v="0"/>
    <x v="143"/>
  </r>
  <r>
    <x v="0"/>
    <s v="-"/>
    <x v="145"/>
    <x v="10"/>
    <s v="35"/>
    <s v="430"/>
    <s v=""/>
    <s v=""/>
    <s v="6300_130"/>
    <s v="Repair &amp; Maintenance Construction Supplies"/>
    <n v="16250"/>
    <n v="0"/>
    <n v="16250"/>
    <n v="0"/>
    <n v="0"/>
    <n v="16250"/>
    <n v="0"/>
    <x v="143"/>
  </r>
  <r>
    <x v="0"/>
    <s v="-"/>
    <x v="145"/>
    <x v="10"/>
    <s v="35"/>
    <s v="430"/>
    <s v=""/>
    <s v=""/>
    <s v="6300_140"/>
    <s v="Repair &amp; Maintenance Salt"/>
    <n v="30550"/>
    <n v="-12000"/>
    <n v="18550"/>
    <n v="12101.84"/>
    <n v="3398.16"/>
    <n v="3050"/>
    <n v="2505.16"/>
    <x v="143"/>
  </r>
  <r>
    <x v="0"/>
    <s v="-"/>
    <x v="145"/>
    <x v="10"/>
    <s v="35"/>
    <s v="430"/>
    <s v=""/>
    <s v=""/>
    <s v="6300_165"/>
    <s v="Repair &amp; Maintenance Other Small Charges Not Capital"/>
    <n v="1500"/>
    <n v="0"/>
    <n v="1500"/>
    <n v="0"/>
    <n v="0"/>
    <n v="1500"/>
    <n v="0"/>
    <x v="143"/>
  </r>
  <r>
    <x v="0"/>
    <s v="-"/>
    <x v="145"/>
    <x v="10"/>
    <s v="35"/>
    <s v="430"/>
    <s v=""/>
    <s v=""/>
    <s v="6300_170"/>
    <s v="Repair &amp; Maintenance Buildings"/>
    <n v="145000"/>
    <n v="0"/>
    <n v="145000"/>
    <n v="43483.85"/>
    <n v="58052.03"/>
    <n v="43464.12"/>
    <n v="8162.83"/>
    <x v="143"/>
  </r>
  <r>
    <x v="0"/>
    <s v="-"/>
    <x v="145"/>
    <x v="10"/>
    <s v="35"/>
    <s v="430"/>
    <s v=""/>
    <s v=""/>
    <s v="6300_175"/>
    <s v="Repair &amp; Maintenance Landscape materials"/>
    <n v="12000"/>
    <n v="0"/>
    <n v="12000"/>
    <n v="0"/>
    <n v="3189.9"/>
    <n v="8810.1"/>
    <n v="150"/>
    <x v="143"/>
  </r>
  <r>
    <x v="0"/>
    <s v="-"/>
    <x v="145"/>
    <x v="10"/>
    <s v="35"/>
    <s v="430"/>
    <s v=""/>
    <s v=""/>
    <s v="6300_180"/>
    <s v="Repair &amp; Maintenance Asphalt"/>
    <n v="500"/>
    <n v="0"/>
    <n v="500"/>
    <n v="0"/>
    <n v="0"/>
    <n v="500"/>
    <n v="0"/>
    <x v="143"/>
  </r>
  <r>
    <x v="0"/>
    <s v="-"/>
    <x v="145"/>
    <x v="10"/>
    <s v="35"/>
    <s v="430"/>
    <s v=""/>
    <s v=""/>
    <s v="6350"/>
    <s v="Legal Notice &amp; Advertising"/>
    <n v="0"/>
    <n v="0"/>
    <n v="0"/>
    <n v="0"/>
    <n v="0"/>
    <n v="0"/>
    <n v="0"/>
    <x v="143"/>
  </r>
  <r>
    <x v="0"/>
    <s v="-"/>
    <x v="145"/>
    <x v="10"/>
    <s v="35"/>
    <s v="430"/>
    <s v=""/>
    <s v=""/>
    <s v="6400_100"/>
    <s v="Utilities Electricity"/>
    <n v="412080"/>
    <n v="0"/>
    <n v="412080"/>
    <n v="0.45"/>
    <n v="181623.35"/>
    <n v="230456.2"/>
    <n v="17979.5"/>
    <x v="143"/>
  </r>
  <r>
    <x v="0"/>
    <s v="-"/>
    <x v="145"/>
    <x v="10"/>
    <s v="35"/>
    <s v="430"/>
    <s v=""/>
    <s v=""/>
    <s v="6400_105"/>
    <s v="Utilities Gas"/>
    <n v="146200"/>
    <n v="0"/>
    <n v="146200"/>
    <n v="17396.46"/>
    <n v="20162.68"/>
    <n v="108640.86"/>
    <n v="0"/>
    <x v="143"/>
  </r>
  <r>
    <x v="0"/>
    <s v="-"/>
    <x v="145"/>
    <x v="10"/>
    <s v="35"/>
    <s v="430"/>
    <s v=""/>
    <s v=""/>
    <s v="6400_115"/>
    <s v="Utilities Water/Wastewater"/>
    <n v="41000"/>
    <n v="0"/>
    <n v="41000"/>
    <n v="0"/>
    <n v="27914.02"/>
    <n v="13085.98"/>
    <n v="0"/>
    <x v="143"/>
  </r>
  <r>
    <x v="0"/>
    <s v="-"/>
    <x v="145"/>
    <x v="10"/>
    <s v="35"/>
    <s v="430"/>
    <s v=""/>
    <s v=""/>
    <s v="6400_120"/>
    <s v="Utilities Rubbish Removal"/>
    <n v="58500"/>
    <n v="0"/>
    <n v="58500"/>
    <n v="1114.06"/>
    <n v="15086.23"/>
    <n v="42299.71"/>
    <n v="3446.46"/>
    <x v="143"/>
  </r>
  <r>
    <x v="0"/>
    <s v="-"/>
    <x v="145"/>
    <x v="10"/>
    <s v="35"/>
    <s v="430"/>
    <s v=""/>
    <s v=""/>
    <s v="6400_125"/>
    <s v="Utilities Telecommunications"/>
    <n v="3840"/>
    <n v="0"/>
    <n v="3840"/>
    <n v="582.21"/>
    <n v="1232.29"/>
    <n v="2025.5"/>
    <n v="302.48"/>
    <x v="143"/>
  </r>
  <r>
    <x v="0"/>
    <s v="-"/>
    <x v="145"/>
    <x v="10"/>
    <s v="35"/>
    <s v="430"/>
    <s v=""/>
    <s v=""/>
    <s v="6400_127"/>
    <s v="Utilities Cellular Communications"/>
    <n v="6923"/>
    <n v="0"/>
    <n v="6923"/>
    <n v="0"/>
    <n v="2241.5300000000002"/>
    <n v="4681.47"/>
    <n v="520.39"/>
    <x v="143"/>
  </r>
  <r>
    <x v="0"/>
    <s v="-"/>
    <x v="145"/>
    <x v="10"/>
    <s v="35"/>
    <s v="430"/>
    <s v=""/>
    <s v=""/>
    <s v="6500_103"/>
    <s v="Professional and Consultant Services Security Contracts"/>
    <n v="0"/>
    <n v="0"/>
    <n v="0"/>
    <n v="0"/>
    <n v="0"/>
    <n v="0"/>
    <n v="0"/>
    <x v="143"/>
  </r>
  <r>
    <x v="0"/>
    <s v="-"/>
    <x v="145"/>
    <x v="10"/>
    <s v="35"/>
    <s v="430"/>
    <s v=""/>
    <s v=""/>
    <s v="6500_112"/>
    <s v="Professional and Consultant Services Audits"/>
    <n v="4000"/>
    <n v="0"/>
    <n v="4000"/>
    <n v="0"/>
    <n v="0"/>
    <n v="4000"/>
    <n v="0"/>
    <x v="143"/>
  </r>
  <r>
    <x v="0"/>
    <s v="-"/>
    <x v="145"/>
    <x v="10"/>
    <s v="35"/>
    <s v="430"/>
    <s v=""/>
    <s v=""/>
    <s v="6500_115"/>
    <s v="Professional and Consultant Services Legal/Arbitration"/>
    <n v="57143"/>
    <n v="-12000"/>
    <n v="45143"/>
    <n v="893.5"/>
    <n v="2846"/>
    <n v="41403.5"/>
    <n v="2505"/>
    <x v="143"/>
  </r>
  <r>
    <x v="0"/>
    <s v="-"/>
    <x v="145"/>
    <x v="10"/>
    <s v="35"/>
    <s v="430"/>
    <s v=""/>
    <s v=""/>
    <s v="6500_118"/>
    <s v="Professional and Consultant Services Contractual Services"/>
    <n v="41250"/>
    <n v="0"/>
    <n v="41250"/>
    <n v="0"/>
    <n v="41215.910000000003"/>
    <n v="34.090000000000003"/>
    <n v="13933.88"/>
    <x v="143"/>
  </r>
  <r>
    <x v="0"/>
    <s v="-"/>
    <x v="145"/>
    <x v="10"/>
    <s v="35"/>
    <s v="430"/>
    <s v=""/>
    <s v=""/>
    <s v="6500_142"/>
    <s v="Professional and Consultant Services Marketing and Promotion"/>
    <n v="105000"/>
    <n v="0"/>
    <n v="105000"/>
    <n v="138.99"/>
    <n v="10135.36"/>
    <n v="94725.65"/>
    <n v="10.5"/>
    <x v="143"/>
  </r>
  <r>
    <x v="0"/>
    <s v="-"/>
    <x v="145"/>
    <x v="10"/>
    <s v="35"/>
    <s v="430"/>
    <s v=""/>
    <s v=""/>
    <s v="6600"/>
    <s v="Maintenance Contracts"/>
    <n v="240000"/>
    <n v="-10000"/>
    <n v="230000"/>
    <n v="120439.33"/>
    <n v="79685.23"/>
    <n v="29875.439999999999"/>
    <n v="15966.7"/>
    <x v="143"/>
  </r>
  <r>
    <x v="0"/>
    <s v="-"/>
    <x v="145"/>
    <x v="10"/>
    <s v="35"/>
    <s v="430"/>
    <s v=""/>
    <s v=""/>
    <s v="6605"/>
    <s v="Radio Maintenance"/>
    <n v="1500"/>
    <n v="0"/>
    <n v="1500"/>
    <n v="0"/>
    <n v="0"/>
    <n v="1500"/>
    <n v="0"/>
    <x v="143"/>
  </r>
  <r>
    <x v="0"/>
    <s v="-"/>
    <x v="145"/>
    <x v="10"/>
    <s v="35"/>
    <s v="430"/>
    <s v=""/>
    <s v=""/>
    <s v="6610"/>
    <s v="Custodial Contracts"/>
    <n v="632794"/>
    <n v="-16000"/>
    <n v="616794"/>
    <n v="291825"/>
    <n v="291825"/>
    <n v="33144"/>
    <n v="48637.5"/>
    <x v="143"/>
  </r>
  <r>
    <x v="0"/>
    <s v="-"/>
    <x v="145"/>
    <x v="10"/>
    <s v="35"/>
    <s v="430"/>
    <s v=""/>
    <s v=""/>
    <s v="6615"/>
    <s v="Property Repairs"/>
    <n v="92411"/>
    <n v="0"/>
    <n v="92411"/>
    <n v="6690"/>
    <n v="-971"/>
    <n v="86692"/>
    <n v="1500"/>
    <x v="143"/>
  </r>
  <r>
    <x v="0"/>
    <s v="-"/>
    <x v="145"/>
    <x v="10"/>
    <s v="35"/>
    <s v="430"/>
    <s v=""/>
    <s v=""/>
    <s v="6620"/>
    <s v="Contractual Vehicle Repair"/>
    <n v="6000"/>
    <n v="0"/>
    <n v="6000"/>
    <n v="0"/>
    <n v="0"/>
    <n v="6000"/>
    <n v="0"/>
    <x v="143"/>
  </r>
  <r>
    <x v="0"/>
    <s v="-"/>
    <x v="145"/>
    <x v="10"/>
    <s v="35"/>
    <s v="430"/>
    <s v=""/>
    <s v=""/>
    <s v="6625"/>
    <s v="Equipment Maintenance Repairs"/>
    <n v="20000"/>
    <n v="0"/>
    <n v="20000"/>
    <n v="3025.7"/>
    <n v="0"/>
    <n v="16974.3"/>
    <n v="0"/>
    <x v="143"/>
  </r>
  <r>
    <x v="0"/>
    <s v="-"/>
    <x v="145"/>
    <x v="10"/>
    <s v="35"/>
    <s v="430"/>
    <s v=""/>
    <s v=""/>
    <s v="6700_100"/>
    <s v="Travel &amp; Training Education"/>
    <n v="12000"/>
    <n v="0"/>
    <n v="12000"/>
    <n v="0"/>
    <n v="1193"/>
    <n v="10807"/>
    <n v="1193"/>
    <x v="143"/>
  </r>
  <r>
    <x v="0"/>
    <s v="-"/>
    <x v="145"/>
    <x v="10"/>
    <s v="35"/>
    <s v="430"/>
    <s v=""/>
    <s v=""/>
    <s v="6700_105"/>
    <s v="Travel &amp; Training Special Training"/>
    <n v="1000"/>
    <n v="0"/>
    <n v="1000"/>
    <n v="0"/>
    <n v="95"/>
    <n v="905"/>
    <n v="0"/>
    <x v="143"/>
  </r>
  <r>
    <x v="0"/>
    <s v="-"/>
    <x v="145"/>
    <x v="10"/>
    <s v="35"/>
    <s v="430"/>
    <s v=""/>
    <s v=""/>
    <s v="6700_110"/>
    <s v="Travel &amp; Training Travel Expense"/>
    <n v="10000"/>
    <n v="0"/>
    <n v="10000"/>
    <n v="0"/>
    <n v="470.6"/>
    <n v="9529.4"/>
    <n v="0"/>
    <x v="143"/>
  </r>
  <r>
    <x v="0"/>
    <s v="-"/>
    <x v="145"/>
    <x v="10"/>
    <s v="35"/>
    <s v="430"/>
    <s v=""/>
    <s v=""/>
    <s v="6800_125"/>
    <s v="Fees for Services  Fees &amp; Permits"/>
    <n v="6000"/>
    <n v="0"/>
    <n v="6000"/>
    <n v="200"/>
    <n v="5693"/>
    <n v="107"/>
    <n v="0"/>
    <x v="143"/>
  </r>
  <r>
    <x v="0"/>
    <s v="-"/>
    <x v="145"/>
    <x v="10"/>
    <s v="35"/>
    <s v="430"/>
    <s v=""/>
    <s v=""/>
    <s v="7000"/>
    <s v="Bad Debt Expense"/>
    <n v="1250"/>
    <n v="0"/>
    <n v="1250"/>
    <n v="0"/>
    <n v="0"/>
    <n v="1250"/>
    <n v="0"/>
    <x v="143"/>
  </r>
  <r>
    <x v="0"/>
    <s v="-"/>
    <x v="145"/>
    <x v="10"/>
    <s v="35"/>
    <s v="430"/>
    <s v=""/>
    <s v=""/>
    <s v="7004"/>
    <s v="Interest Expense - Restricted"/>
    <n v="0"/>
    <n v="0"/>
    <n v="0"/>
    <n v="0"/>
    <n v="1636.7"/>
    <n v="-1636.7"/>
    <n v="0"/>
    <x v="143"/>
  </r>
  <r>
    <x v="0"/>
    <s v="-"/>
    <x v="145"/>
    <x v="10"/>
    <s v="35"/>
    <s v="430"/>
    <s v=""/>
    <s v=""/>
    <s v="7200_115"/>
    <s v="Rent/Lease Equipment"/>
    <n v="8000"/>
    <n v="0"/>
    <n v="8000"/>
    <n v="684.4"/>
    <n v="698.8"/>
    <n v="6616.8"/>
    <n v="70.5"/>
    <x v="143"/>
  </r>
  <r>
    <x v="0"/>
    <s v="-"/>
    <x v="145"/>
    <x v="10"/>
    <s v="35"/>
    <s v="430"/>
    <s v=""/>
    <s v=""/>
    <s v="7230_100"/>
    <s v="Insurance Vehicle"/>
    <n v="5775"/>
    <n v="0"/>
    <n v="5775"/>
    <n v="0"/>
    <n v="1345.38"/>
    <n v="4429.62"/>
    <n v="224.23"/>
    <x v="143"/>
  </r>
  <r>
    <x v="0"/>
    <s v="-"/>
    <x v="145"/>
    <x v="10"/>
    <s v="35"/>
    <s v="430"/>
    <s v=""/>
    <s v=""/>
    <s v="7230_105"/>
    <s v="Insurance General"/>
    <n v="11688"/>
    <n v="0"/>
    <n v="11688"/>
    <n v="0"/>
    <n v="17815.740000000002"/>
    <n v="-6127.74"/>
    <n v="2969.29"/>
    <x v="143"/>
  </r>
  <r>
    <x v="0"/>
    <s v="-"/>
    <x v="145"/>
    <x v="10"/>
    <s v="35"/>
    <s v="430"/>
    <s v=""/>
    <s v=""/>
    <s v="7230_107"/>
    <s v="Insurance Property"/>
    <n v="9574"/>
    <n v="0"/>
    <n v="9574"/>
    <n v="0"/>
    <n v="0"/>
    <n v="9574"/>
    <n v="0"/>
    <x v="143"/>
  </r>
  <r>
    <x v="0"/>
    <s v="-"/>
    <x v="145"/>
    <x v="10"/>
    <s v="35"/>
    <s v="430"/>
    <s v=""/>
    <s v=""/>
    <s v="7230_109"/>
    <s v="Insurance Inland Marine"/>
    <n v="100"/>
    <n v="0"/>
    <n v="100"/>
    <n v="0"/>
    <n v="0"/>
    <n v="100"/>
    <n v="0"/>
    <x v="143"/>
  </r>
  <r>
    <x v="0"/>
    <s v="-"/>
    <x v="145"/>
    <x v="10"/>
    <s v="35"/>
    <s v="430"/>
    <s v=""/>
    <s v=""/>
    <s v="7230_115"/>
    <s v="Insurance Claims and Expenses"/>
    <n v="4000"/>
    <n v="0"/>
    <n v="4000"/>
    <n v="0"/>
    <n v="4295.28"/>
    <n v="-295.27999999999997"/>
    <n v="715.88"/>
    <x v="143"/>
  </r>
  <r>
    <x v="0"/>
    <s v="-"/>
    <x v="145"/>
    <x v="10"/>
    <s v="35"/>
    <s v="430"/>
    <s v=""/>
    <s v=""/>
    <s v="7312"/>
    <s v="Real Estate Taxes"/>
    <n v="897000"/>
    <n v="0"/>
    <n v="897000"/>
    <n v="0"/>
    <n v="448500"/>
    <n v="448500"/>
    <n v="74750"/>
    <x v="143"/>
  </r>
  <r>
    <x v="0"/>
    <s v="-"/>
    <x v="145"/>
    <x v="10"/>
    <s v="35"/>
    <s v="430"/>
    <s v=""/>
    <s v=""/>
    <s v="7400_110"/>
    <s v="Debt Service Principal Revenue Bonds "/>
    <n v="2052482"/>
    <n v="0"/>
    <n v="2052482"/>
    <n v="0"/>
    <n v="0"/>
    <n v="2052482"/>
    <n v="0"/>
    <x v="143"/>
  </r>
  <r>
    <x v="0"/>
    <s v="-"/>
    <x v="145"/>
    <x v="10"/>
    <s v="35"/>
    <s v="430"/>
    <s v=""/>
    <s v=""/>
    <s v="7400_155"/>
    <s v="Debt Service Principal Capital Lease Principal"/>
    <n v="310037"/>
    <n v="0"/>
    <n v="310037"/>
    <n v="0"/>
    <n v="138365.21"/>
    <n v="171671.79"/>
    <n v="137547.18"/>
    <x v="143"/>
  </r>
  <r>
    <x v="0"/>
    <s v="-"/>
    <x v="145"/>
    <x v="10"/>
    <s v="35"/>
    <s v="430"/>
    <s v=""/>
    <s v=""/>
    <s v="7450_210"/>
    <s v="Debt Service Interest Revenue Bonds "/>
    <n v="0"/>
    <n v="0"/>
    <n v="0"/>
    <n v="0"/>
    <n v="389912.04"/>
    <n v="-389912.04"/>
    <n v="64985.34"/>
    <x v="143"/>
  </r>
  <r>
    <x v="0"/>
    <s v="-"/>
    <x v="145"/>
    <x v="10"/>
    <s v="35"/>
    <s v="430"/>
    <s v=""/>
    <s v=""/>
    <s v="7450_225"/>
    <s v="Debt Service Interest Notes"/>
    <n v="115000"/>
    <n v="0"/>
    <n v="115000"/>
    <n v="0"/>
    <n v="77562.52"/>
    <n v="37437.480000000003"/>
    <n v="69382.14"/>
    <x v="143"/>
  </r>
  <r>
    <x v="0"/>
    <s v="-"/>
    <x v="145"/>
    <x v="10"/>
    <s v="35"/>
    <s v="430"/>
    <s v=""/>
    <s v=""/>
    <s v="7475_110"/>
    <s v="Debt Paying Agent Fees Bank Charges"/>
    <n v="0"/>
    <n v="0"/>
    <n v="0"/>
    <n v="0"/>
    <n v="2500"/>
    <n v="-2500"/>
    <n v="0"/>
    <x v="143"/>
  </r>
  <r>
    <x v="0"/>
    <s v="-"/>
    <x v="145"/>
    <x v="10"/>
    <s v="35"/>
    <s v="430"/>
    <s v=""/>
    <s v=""/>
    <s v="7475_130"/>
    <s v="Debt Paying Agent Fees Bond Issue Costs"/>
    <n v="0"/>
    <n v="0"/>
    <n v="0"/>
    <n v="0"/>
    <n v="0"/>
    <n v="0"/>
    <n v="0"/>
    <x v="143"/>
  </r>
  <r>
    <x v="0"/>
    <s v="-"/>
    <x v="145"/>
    <x v="10"/>
    <s v="35"/>
    <s v="430"/>
    <s v=""/>
    <s v=""/>
    <s v="8016"/>
    <s v="Risk Management"/>
    <n v="3000"/>
    <n v="0"/>
    <n v="3000"/>
    <n v="0"/>
    <n v="1445.52"/>
    <n v="1554.48"/>
    <n v="240.92"/>
    <x v="143"/>
  </r>
  <r>
    <x v="0"/>
    <s v="-"/>
    <x v="145"/>
    <x v="10"/>
    <s v="35"/>
    <s v="430"/>
    <s v=""/>
    <s v=""/>
    <s v="8035"/>
    <s v="FAA - Airport Security"/>
    <n v="586328"/>
    <n v="0"/>
    <n v="586328"/>
    <n v="0"/>
    <n v="293164.02"/>
    <n v="293163.98"/>
    <n v="48860.67"/>
    <x v="143"/>
  </r>
  <r>
    <x v="0"/>
    <s v="-"/>
    <x v="145"/>
    <x v="10"/>
    <s v="35"/>
    <s v="430"/>
    <s v=""/>
    <s v=""/>
    <s v="8095"/>
    <s v="Interest On Pooled Cash"/>
    <n v="34000"/>
    <n v="0"/>
    <n v="34000"/>
    <n v="0"/>
    <n v="0"/>
    <n v="34000"/>
    <n v="0"/>
    <x v="143"/>
  </r>
  <r>
    <x v="0"/>
    <s v="-"/>
    <x v="145"/>
    <x v="10"/>
    <s v="35"/>
    <s v="430"/>
    <s v=""/>
    <s v=""/>
    <s v="8135"/>
    <s v="Airport Security To Police"/>
    <n v="270375"/>
    <n v="0"/>
    <n v="270375"/>
    <n v="0"/>
    <n v="135187.5"/>
    <n v="135187.5"/>
    <n v="22531.25"/>
    <x v="143"/>
  </r>
  <r>
    <x v="0"/>
    <s v="-"/>
    <x v="145"/>
    <x v="10"/>
    <s v="35"/>
    <s v="430"/>
    <s v=""/>
    <s v=""/>
    <s v="9500_110"/>
    <s v="Capital Outlay Capital Expenditures"/>
    <n v="300000"/>
    <n v="0"/>
    <n v="300000"/>
    <n v="7775"/>
    <n v="12136"/>
    <n v="280089"/>
    <n v="0"/>
    <x v="143"/>
  </r>
  <r>
    <x v="0"/>
    <s v="-"/>
    <x v="146"/>
    <x v="10"/>
    <s v="35"/>
    <s v="431"/>
    <s v=""/>
    <s v=""/>
    <s v="5000_100"/>
    <s v="Salaries and Wages Regular, Full Time"/>
    <n v="689044"/>
    <n v="-18620"/>
    <n v="670424"/>
    <n v="0"/>
    <n v="282661.07"/>
    <n v="387762.93"/>
    <n v="52396.86"/>
    <x v="144"/>
  </r>
  <r>
    <x v="0"/>
    <s v="-"/>
    <x v="146"/>
    <x v="10"/>
    <s v="35"/>
    <s v="431"/>
    <s v=""/>
    <s v=""/>
    <s v="5000_105"/>
    <s v="Salaries and Wages Limited Service"/>
    <n v="5120"/>
    <n v="0"/>
    <n v="5120"/>
    <n v="0"/>
    <n v="0"/>
    <n v="5120"/>
    <n v="0"/>
    <x v="144"/>
  </r>
  <r>
    <x v="0"/>
    <s v="-"/>
    <x v="146"/>
    <x v="10"/>
    <s v="35"/>
    <s v="431"/>
    <s v=""/>
    <s v=""/>
    <s v="5000_110"/>
    <s v="Salaries and Wages Regular Part Time"/>
    <n v="0"/>
    <n v="0"/>
    <n v="0"/>
    <n v="0"/>
    <n v="210.06"/>
    <n v="-210.06"/>
    <n v="4.9400000000000004"/>
    <x v="144"/>
  </r>
  <r>
    <x v="0"/>
    <s v="-"/>
    <x v="146"/>
    <x v="10"/>
    <s v="35"/>
    <s v="431"/>
    <s v=""/>
    <s v=""/>
    <s v="5000_115"/>
    <s v="Salaries and Wages Seasonal/Temporary"/>
    <n v="9000"/>
    <n v="0"/>
    <n v="9000"/>
    <n v="0"/>
    <n v="0"/>
    <n v="9000"/>
    <n v="0"/>
    <x v="144"/>
  </r>
  <r>
    <x v="0"/>
    <s v="-"/>
    <x v="146"/>
    <x v="10"/>
    <s v="35"/>
    <s v="431"/>
    <s v=""/>
    <s v=""/>
    <s v="5100"/>
    <s v="Overtime"/>
    <n v="96900"/>
    <n v="0"/>
    <n v="96900"/>
    <n v="0"/>
    <n v="32582.959999999999"/>
    <n v="64317.04"/>
    <n v="14992.49"/>
    <x v="144"/>
  </r>
  <r>
    <x v="0"/>
    <s v="-"/>
    <x v="146"/>
    <x v="10"/>
    <s v="35"/>
    <s v="431"/>
    <s v=""/>
    <s v=""/>
    <s v="5200_110"/>
    <s v="Other Personal Services On-Call"/>
    <n v="36000"/>
    <n v="0"/>
    <n v="36000"/>
    <n v="0"/>
    <n v="9171"/>
    <n v="26829"/>
    <n v="4264.5"/>
    <x v="144"/>
  </r>
  <r>
    <x v="0"/>
    <s v="-"/>
    <x v="146"/>
    <x v="10"/>
    <s v="35"/>
    <s v="431"/>
    <s v=""/>
    <s v=""/>
    <s v="5200_115"/>
    <s v="Other Personal Services Other Compensation"/>
    <n v="32258"/>
    <n v="0"/>
    <n v="32258"/>
    <n v="0"/>
    <n v="10874.23"/>
    <n v="21383.77"/>
    <n v="3862.96"/>
    <x v="144"/>
  </r>
  <r>
    <x v="0"/>
    <s v="-"/>
    <x v="146"/>
    <x v="10"/>
    <s v="35"/>
    <s v="431"/>
    <s v=""/>
    <s v=""/>
    <s v="5200_120"/>
    <s v="Other Personal Services Shift Differential"/>
    <n v="10400"/>
    <n v="0"/>
    <n v="10400"/>
    <n v="0"/>
    <n v="2292.0100000000002"/>
    <n v="8107.99"/>
    <n v="405.73"/>
    <x v="144"/>
  </r>
  <r>
    <x v="0"/>
    <s v="-"/>
    <x v="146"/>
    <x v="10"/>
    <s v="35"/>
    <s v="431"/>
    <s v=""/>
    <s v=""/>
    <s v="5200_125"/>
    <s v="Other Personal Services Taxable Reimbursements"/>
    <n v="2000"/>
    <n v="0"/>
    <n v="2000"/>
    <n v="0"/>
    <n v="0"/>
    <n v="2000"/>
    <n v="0"/>
    <x v="144"/>
  </r>
  <r>
    <x v="0"/>
    <s v="-"/>
    <x v="146"/>
    <x v="10"/>
    <s v="35"/>
    <s v="431"/>
    <s v=""/>
    <s v=""/>
    <s v="5200_130"/>
    <s v="Other Personal Services Allowance Taxable"/>
    <n v="3700"/>
    <n v="0"/>
    <n v="3700"/>
    <n v="0"/>
    <n v="3008.9"/>
    <n v="691.1"/>
    <n v="234.59"/>
    <x v="144"/>
  </r>
  <r>
    <x v="0"/>
    <s v="-"/>
    <x v="146"/>
    <x v="10"/>
    <s v="35"/>
    <s v="431"/>
    <s v=""/>
    <s v=""/>
    <s v="5400_100"/>
    <s v="Employee Benefits FICA"/>
    <n v="87300"/>
    <n v="0"/>
    <n v="87300"/>
    <n v="0"/>
    <n v="25636.89"/>
    <n v="61663.11"/>
    <n v="5769.33"/>
    <x v="144"/>
  </r>
  <r>
    <x v="0"/>
    <s v="-"/>
    <x v="146"/>
    <x v="10"/>
    <s v="35"/>
    <s v="431"/>
    <s v=""/>
    <s v=""/>
    <s v="5400_105"/>
    <s v="Employee Benefits Unemployment Insurance"/>
    <n v="15750"/>
    <n v="0"/>
    <n v="15750"/>
    <n v="0"/>
    <n v="0"/>
    <n v="15750"/>
    <n v="0"/>
    <x v="144"/>
  </r>
  <r>
    <x v="0"/>
    <s v="-"/>
    <x v="146"/>
    <x v="10"/>
    <s v="35"/>
    <s v="431"/>
    <s v=""/>
    <s v=""/>
    <s v="5400_115"/>
    <s v="Employee Benefits Retirement B"/>
    <n v="121050"/>
    <n v="0"/>
    <n v="121050"/>
    <n v="0"/>
    <n v="30673.23"/>
    <n v="90376.77"/>
    <n v="7700.09"/>
    <x v="144"/>
  </r>
  <r>
    <x v="0"/>
    <s v="-"/>
    <x v="146"/>
    <x v="10"/>
    <s v="35"/>
    <s v="431"/>
    <s v=""/>
    <s v=""/>
    <s v="5400_120"/>
    <s v="Employee Benefits Workers Compensation"/>
    <n v="26190"/>
    <n v="0"/>
    <n v="26190"/>
    <n v="0"/>
    <n v="28219.26"/>
    <n v="-2029.26"/>
    <n v="4703.21"/>
    <x v="144"/>
  </r>
  <r>
    <x v="0"/>
    <s v="-"/>
    <x v="146"/>
    <x v="10"/>
    <s v="35"/>
    <s v="431"/>
    <s v=""/>
    <s v=""/>
    <s v="5400_125"/>
    <s v="Employee Benefits Health Insurance"/>
    <n v="196650"/>
    <n v="0"/>
    <n v="196650"/>
    <n v="0"/>
    <n v="1191.1500000000001"/>
    <n v="195458.85"/>
    <n v="183.26"/>
    <x v="144"/>
  </r>
  <r>
    <x v="0"/>
    <s v="-"/>
    <x v="146"/>
    <x v="10"/>
    <s v="35"/>
    <s v="431"/>
    <s v=""/>
    <s v=""/>
    <s v="5400_130"/>
    <s v="Employee Benefits Dental Insurance"/>
    <n v="13500"/>
    <n v="0"/>
    <n v="13500"/>
    <n v="0"/>
    <n v="3294.24"/>
    <n v="10205.76"/>
    <n v="525.1"/>
    <x v="144"/>
  </r>
  <r>
    <x v="0"/>
    <s v="-"/>
    <x v="146"/>
    <x v="10"/>
    <s v="35"/>
    <s v="431"/>
    <s v=""/>
    <s v=""/>
    <s v="5400_135"/>
    <s v="Employee Benefits Life Insurance"/>
    <n v="3015"/>
    <n v="0"/>
    <n v="3015"/>
    <n v="0"/>
    <n v="2183.16"/>
    <n v="831.84"/>
    <n v="423.47"/>
    <x v="144"/>
  </r>
  <r>
    <x v="0"/>
    <s v="-"/>
    <x v="146"/>
    <x v="10"/>
    <s v="35"/>
    <s v="431"/>
    <s v=""/>
    <s v=""/>
    <s v="6000"/>
    <s v="Office Supplies"/>
    <n v="4050"/>
    <n v="0"/>
    <n v="4050"/>
    <n v="77.989999999999995"/>
    <n v="1805.64"/>
    <n v="2166.37"/>
    <n v="499.09"/>
    <x v="144"/>
  </r>
  <r>
    <x v="0"/>
    <s v="-"/>
    <x v="146"/>
    <x v="10"/>
    <s v="35"/>
    <s v="431"/>
    <s v=""/>
    <s v=""/>
    <s v="6007"/>
    <s v="Shipping and Moving"/>
    <n v="8000"/>
    <n v="0"/>
    <n v="8000"/>
    <n v="0"/>
    <n v="168.31"/>
    <n v="7831.69"/>
    <n v="26.06"/>
    <x v="144"/>
  </r>
  <r>
    <x v="0"/>
    <s v="-"/>
    <x v="146"/>
    <x v="10"/>
    <s v="35"/>
    <s v="431"/>
    <s v=""/>
    <s v=""/>
    <s v="6010"/>
    <s v="Computer Equipment"/>
    <n v="2500"/>
    <n v="0"/>
    <n v="2500"/>
    <n v="0"/>
    <n v="2396.52"/>
    <n v="103.48"/>
    <n v="0"/>
    <x v="144"/>
  </r>
  <r>
    <x v="0"/>
    <s v="-"/>
    <x v="146"/>
    <x v="10"/>
    <s v="35"/>
    <s v="431"/>
    <s v=""/>
    <s v=""/>
    <s v="6015"/>
    <s v="Computer Software"/>
    <n v="1750"/>
    <n v="0"/>
    <n v="1750"/>
    <n v="0"/>
    <n v="0"/>
    <n v="1750"/>
    <n v="0"/>
    <x v="144"/>
  </r>
  <r>
    <x v="0"/>
    <s v="-"/>
    <x v="146"/>
    <x v="10"/>
    <s v="35"/>
    <s v="431"/>
    <s v=""/>
    <s v=""/>
    <s v="6017"/>
    <s v="Computer Licensing and Maint."/>
    <n v="5000"/>
    <n v="0"/>
    <n v="5000"/>
    <n v="4510.55"/>
    <n v="489.45"/>
    <n v="0"/>
    <n v="267.75"/>
    <x v="144"/>
  </r>
  <r>
    <x v="0"/>
    <s v="-"/>
    <x v="146"/>
    <x v="10"/>
    <s v="35"/>
    <s v="431"/>
    <s v=""/>
    <s v=""/>
    <s v="6020"/>
    <s v="Office Equipment"/>
    <n v="5000"/>
    <n v="0"/>
    <n v="5000"/>
    <n v="0"/>
    <n v="0"/>
    <n v="5000"/>
    <n v="0"/>
    <x v="144"/>
  </r>
  <r>
    <x v="0"/>
    <s v="-"/>
    <x v="146"/>
    <x v="10"/>
    <s v="35"/>
    <s v="431"/>
    <s v=""/>
    <s v=""/>
    <s v="6200"/>
    <s v="Medical Fees And Supplies"/>
    <n v="1500"/>
    <n v="0"/>
    <n v="1500"/>
    <n v="0"/>
    <n v="448"/>
    <n v="1052"/>
    <n v="0"/>
    <x v="144"/>
  </r>
  <r>
    <x v="0"/>
    <s v="-"/>
    <x v="146"/>
    <x v="10"/>
    <s v="35"/>
    <s v="431"/>
    <s v=""/>
    <s v=""/>
    <s v="6203"/>
    <s v="Dues/Subscriptions"/>
    <n v="1000"/>
    <n v="4000"/>
    <n v="5000"/>
    <n v="1197.78"/>
    <n v="1577.22"/>
    <n v="2225"/>
    <n v="139.72"/>
    <x v="144"/>
  </r>
  <r>
    <x v="0"/>
    <s v="-"/>
    <x v="146"/>
    <x v="10"/>
    <s v="35"/>
    <s v="431"/>
    <s v=""/>
    <s v=""/>
    <s v="6206"/>
    <s v="Custodian Supplies"/>
    <n v="11404"/>
    <n v="0"/>
    <n v="11404"/>
    <n v="0"/>
    <n v="1132.21"/>
    <n v="10271.790000000001"/>
    <n v="233.71"/>
    <x v="144"/>
  </r>
  <r>
    <x v="0"/>
    <s v="-"/>
    <x v="146"/>
    <x v="10"/>
    <s v="35"/>
    <s v="431"/>
    <s v=""/>
    <s v=""/>
    <s v="6208"/>
    <s v="Special Supplies"/>
    <n v="7920"/>
    <n v="0"/>
    <n v="7920"/>
    <n v="726.48"/>
    <n v="1753.07"/>
    <n v="5440.45"/>
    <n v="101.07"/>
    <x v="144"/>
  </r>
  <r>
    <x v="0"/>
    <s v="-"/>
    <x v="146"/>
    <x v="10"/>
    <s v="35"/>
    <s v="431"/>
    <s v=""/>
    <s v=""/>
    <s v="6210"/>
    <s v="Small Tools and Equipment"/>
    <n v="12000"/>
    <n v="0"/>
    <n v="12000"/>
    <n v="109.99"/>
    <n v="755.37"/>
    <n v="11134.64"/>
    <n v="400"/>
    <x v="144"/>
  </r>
  <r>
    <x v="0"/>
    <s v="-"/>
    <x v="146"/>
    <x v="10"/>
    <s v="35"/>
    <s v="431"/>
    <s v=""/>
    <s v=""/>
    <s v="6211"/>
    <s v="Specialized Equipment"/>
    <n v="70000"/>
    <n v="0"/>
    <n v="70000"/>
    <n v="9284.1200000000008"/>
    <n v="28287.34"/>
    <n v="32428.54"/>
    <n v="21326.52"/>
    <x v="144"/>
  </r>
  <r>
    <x v="0"/>
    <s v="-"/>
    <x v="146"/>
    <x v="10"/>
    <s v="35"/>
    <s v="431"/>
    <s v=""/>
    <s v=""/>
    <s v="6212"/>
    <s v="Fuel"/>
    <n v="97500"/>
    <n v="0"/>
    <n v="97500"/>
    <n v="0"/>
    <n v="39746.14"/>
    <n v="57753.86"/>
    <n v="18528.66"/>
    <x v="144"/>
  </r>
  <r>
    <x v="0"/>
    <s v="-"/>
    <x v="146"/>
    <x v="10"/>
    <s v="35"/>
    <s v="431"/>
    <s v=""/>
    <s v=""/>
    <s v="6214"/>
    <s v="Clothing And Uniforms"/>
    <n v="10000"/>
    <n v="0"/>
    <n v="10000"/>
    <n v="0"/>
    <n v="472.95"/>
    <n v="9527.0499999999993"/>
    <n v="-559"/>
    <x v="144"/>
  </r>
  <r>
    <x v="0"/>
    <s v="-"/>
    <x v="146"/>
    <x v="10"/>
    <s v="35"/>
    <s v="431"/>
    <s v=""/>
    <s v=""/>
    <s v="6215"/>
    <s v="Uniform Laundering"/>
    <n v="15000"/>
    <n v="0"/>
    <n v="15000"/>
    <n v="8133.27"/>
    <n v="5866.73"/>
    <n v="1000"/>
    <n v="1256.6099999999999"/>
    <x v="144"/>
  </r>
  <r>
    <x v="0"/>
    <s v="-"/>
    <x v="146"/>
    <x v="10"/>
    <s v="35"/>
    <s v="431"/>
    <s v=""/>
    <s v=""/>
    <s v="6216"/>
    <s v="Oil &amp; Grease &amp; Antifreeze"/>
    <n v="9750"/>
    <n v="0"/>
    <n v="9750"/>
    <n v="534.54"/>
    <n v="6805.16"/>
    <n v="2410.3000000000002"/>
    <n v="0"/>
    <x v="144"/>
  </r>
  <r>
    <x v="0"/>
    <s v="-"/>
    <x v="146"/>
    <x v="10"/>
    <s v="35"/>
    <s v="431"/>
    <s v=""/>
    <s v=""/>
    <s v="6222"/>
    <s v="Runway De-Ice"/>
    <n v="140000"/>
    <n v="0"/>
    <n v="140000"/>
    <n v="100000"/>
    <n v="0"/>
    <n v="40000"/>
    <n v="0"/>
    <x v="144"/>
  </r>
  <r>
    <x v="0"/>
    <s v="-"/>
    <x v="146"/>
    <x v="10"/>
    <s v="35"/>
    <s v="431"/>
    <s v=""/>
    <s v=""/>
    <s v="6300_100"/>
    <s v="Repair &amp; Maintenance Equipment  Parts"/>
    <n v="15000"/>
    <n v="0"/>
    <n v="15000"/>
    <n v="4093.24"/>
    <n v="1586.66"/>
    <n v="9320.1"/>
    <n v="1143.19"/>
    <x v="144"/>
  </r>
  <r>
    <x v="0"/>
    <s v="-"/>
    <x v="146"/>
    <x v="10"/>
    <s v="35"/>
    <s v="431"/>
    <s v=""/>
    <s v=""/>
    <s v="6300_105"/>
    <s v="Repair &amp; Maintenance Vehicle Maint Supplies"/>
    <n v="71500"/>
    <n v="0"/>
    <n v="71500"/>
    <n v="18945.21"/>
    <n v="29349.31"/>
    <n v="23205.48"/>
    <n v="9118.86"/>
    <x v="144"/>
  </r>
  <r>
    <x v="0"/>
    <s v="-"/>
    <x v="146"/>
    <x v="10"/>
    <s v="35"/>
    <s v="431"/>
    <s v=""/>
    <s v=""/>
    <s v="6300_115"/>
    <s v="Repair &amp; Maintenance Signs"/>
    <n v="0"/>
    <n v="5000"/>
    <n v="5000"/>
    <n v="2666.3"/>
    <n v="0"/>
    <n v="2333.6999999999998"/>
    <n v="0"/>
    <x v="144"/>
  </r>
  <r>
    <x v="0"/>
    <s v="-"/>
    <x v="146"/>
    <x v="10"/>
    <s v="35"/>
    <s v="431"/>
    <s v=""/>
    <s v=""/>
    <s v="6300_120"/>
    <s v="Repair &amp; Maintenance Tires"/>
    <n v="10400"/>
    <n v="0"/>
    <n v="10400"/>
    <n v="128.88"/>
    <n v="7048.4"/>
    <n v="3222.72"/>
    <n v="1164.71"/>
    <x v="144"/>
  </r>
  <r>
    <x v="0"/>
    <s v="-"/>
    <x v="146"/>
    <x v="10"/>
    <s v="35"/>
    <s v="431"/>
    <s v=""/>
    <s v=""/>
    <s v="6300_125"/>
    <s v="Repair &amp; Maintenance Gravel"/>
    <n v="750"/>
    <n v="0"/>
    <n v="750"/>
    <n v="0"/>
    <n v="0"/>
    <n v="750"/>
    <n v="0"/>
    <x v="144"/>
  </r>
  <r>
    <x v="0"/>
    <s v="-"/>
    <x v="146"/>
    <x v="10"/>
    <s v="35"/>
    <s v="431"/>
    <s v=""/>
    <s v=""/>
    <s v="6300_130"/>
    <s v="Repair &amp; Maintenance Construction Supplies"/>
    <n v="5000"/>
    <n v="0"/>
    <n v="5000"/>
    <n v="432.12"/>
    <n v="3482.74"/>
    <n v="1085.1400000000001"/>
    <n v="209"/>
    <x v="144"/>
  </r>
  <r>
    <x v="0"/>
    <s v="-"/>
    <x v="146"/>
    <x v="10"/>
    <s v="35"/>
    <s v="431"/>
    <s v=""/>
    <s v=""/>
    <s v="6300_140"/>
    <s v="Repair &amp; Maintenance Salt"/>
    <n v="0"/>
    <n v="12000"/>
    <n v="12000"/>
    <n v="10000"/>
    <n v="0"/>
    <n v="2000"/>
    <n v="0"/>
    <x v="144"/>
  </r>
  <r>
    <x v="0"/>
    <s v="-"/>
    <x v="146"/>
    <x v="10"/>
    <s v="35"/>
    <s v="431"/>
    <s v=""/>
    <s v=""/>
    <s v="6300_165"/>
    <s v="Repair &amp; Maintenance Other Small Charges Not Capital"/>
    <n v="1500"/>
    <n v="0"/>
    <n v="1500"/>
    <n v="0"/>
    <n v="0"/>
    <n v="1500"/>
    <n v="0"/>
    <x v="144"/>
  </r>
  <r>
    <x v="0"/>
    <s v="-"/>
    <x v="146"/>
    <x v="10"/>
    <s v="35"/>
    <s v="431"/>
    <s v=""/>
    <s v=""/>
    <s v="6300_170"/>
    <s v="Repair &amp; Maintenance Buildings"/>
    <n v="62500"/>
    <n v="0"/>
    <n v="62500"/>
    <n v="17969.21"/>
    <n v="7176.48"/>
    <n v="37354.31"/>
    <n v="3203.94"/>
    <x v="144"/>
  </r>
  <r>
    <x v="0"/>
    <s v="-"/>
    <x v="146"/>
    <x v="10"/>
    <s v="35"/>
    <s v="431"/>
    <s v=""/>
    <s v=""/>
    <s v="6300_175"/>
    <s v="Repair &amp; Maintenance Landscape materials"/>
    <n v="3200"/>
    <n v="0"/>
    <n v="3200"/>
    <n v="0"/>
    <n v="0"/>
    <n v="3200"/>
    <n v="0"/>
    <x v="144"/>
  </r>
  <r>
    <x v="0"/>
    <s v="-"/>
    <x v="146"/>
    <x v="10"/>
    <s v="35"/>
    <s v="431"/>
    <s v=""/>
    <s v=""/>
    <s v="6300_180"/>
    <s v="Repair &amp; Maintenance Asphalt"/>
    <n v="1400"/>
    <n v="0"/>
    <n v="1400"/>
    <n v="0"/>
    <n v="548.21"/>
    <n v="851.79"/>
    <n v="0"/>
    <x v="144"/>
  </r>
  <r>
    <x v="0"/>
    <s v="-"/>
    <x v="146"/>
    <x v="10"/>
    <s v="35"/>
    <s v="431"/>
    <s v=""/>
    <s v=""/>
    <s v="6400_100"/>
    <s v="Utilities Electricity"/>
    <n v="30300"/>
    <n v="25000"/>
    <n v="55300"/>
    <n v="1964.9"/>
    <n v="26107.919999999998"/>
    <n v="27227.18"/>
    <n v="3706.34"/>
    <x v="144"/>
  </r>
  <r>
    <x v="0"/>
    <s v="-"/>
    <x v="146"/>
    <x v="10"/>
    <s v="35"/>
    <s v="431"/>
    <s v=""/>
    <s v=""/>
    <s v="6400_105"/>
    <s v="Utilities Gas"/>
    <n v="21500"/>
    <n v="0"/>
    <n v="21500"/>
    <n v="1028.8"/>
    <n v="3237.42"/>
    <n v="17233.78"/>
    <n v="0"/>
    <x v="144"/>
  </r>
  <r>
    <x v="0"/>
    <s v="-"/>
    <x v="146"/>
    <x v="10"/>
    <s v="35"/>
    <s v="431"/>
    <s v=""/>
    <s v=""/>
    <s v="6400_115"/>
    <s v="Utilities Water/Wastewater"/>
    <n v="2000"/>
    <n v="0"/>
    <n v="2000"/>
    <n v="0"/>
    <n v="1292.5999999999999"/>
    <n v="707.4"/>
    <n v="114.73"/>
    <x v="144"/>
  </r>
  <r>
    <x v="0"/>
    <s v="-"/>
    <x v="146"/>
    <x v="10"/>
    <s v="35"/>
    <s v="431"/>
    <s v=""/>
    <s v=""/>
    <s v="6400_117"/>
    <s v="Utilities Stormwater"/>
    <n v="169000"/>
    <n v="0"/>
    <n v="169000"/>
    <n v="18.27"/>
    <n v="126081.28"/>
    <n v="42900.45"/>
    <n v="0"/>
    <x v="144"/>
  </r>
  <r>
    <x v="0"/>
    <s v="-"/>
    <x v="146"/>
    <x v="10"/>
    <s v="35"/>
    <s v="431"/>
    <s v=""/>
    <s v=""/>
    <s v="6400_120"/>
    <s v="Utilities Rubbish Removal"/>
    <n v="6067"/>
    <n v="0"/>
    <n v="6067"/>
    <n v="2278.87"/>
    <n v="2721.13"/>
    <n v="1067"/>
    <n v="618.85"/>
    <x v="144"/>
  </r>
  <r>
    <x v="0"/>
    <s v="-"/>
    <x v="146"/>
    <x v="10"/>
    <s v="35"/>
    <s v="431"/>
    <s v=""/>
    <s v=""/>
    <s v="6400_125"/>
    <s v="Utilities Telecommunications"/>
    <n v="640"/>
    <n v="0"/>
    <n v="640"/>
    <n v="0"/>
    <n v="0"/>
    <n v="640"/>
    <n v="0"/>
    <x v="144"/>
  </r>
  <r>
    <x v="0"/>
    <s v="-"/>
    <x v="146"/>
    <x v="10"/>
    <s v="35"/>
    <s v="431"/>
    <s v=""/>
    <s v=""/>
    <s v="6400_127"/>
    <s v="Utilities Cellular Communications"/>
    <n v="5769"/>
    <n v="0"/>
    <n v="5769"/>
    <n v="66.56"/>
    <n v="2057.34"/>
    <n v="3645.1"/>
    <n v="440.23"/>
    <x v="144"/>
  </r>
  <r>
    <x v="0"/>
    <s v="-"/>
    <x v="146"/>
    <x v="10"/>
    <s v="35"/>
    <s v="431"/>
    <s v=""/>
    <s v=""/>
    <s v="6500_103"/>
    <s v="Professional and Consultant Services Security Contracts"/>
    <n v="50000"/>
    <n v="0"/>
    <n v="50000"/>
    <n v="1860.93"/>
    <n v="3534.29"/>
    <n v="44604.78"/>
    <n v="1567.52"/>
    <x v="144"/>
  </r>
  <r>
    <x v="0"/>
    <s v="-"/>
    <x v="146"/>
    <x v="10"/>
    <s v="35"/>
    <s v="431"/>
    <s v=""/>
    <s v=""/>
    <s v="6500_112"/>
    <s v="Professional and Consultant Services Audits"/>
    <n v="9000"/>
    <n v="0"/>
    <n v="9000"/>
    <n v="0"/>
    <n v="0"/>
    <n v="9000"/>
    <n v="0"/>
    <x v="144"/>
  </r>
  <r>
    <x v="0"/>
    <s v="-"/>
    <x v="146"/>
    <x v="10"/>
    <s v="35"/>
    <s v="431"/>
    <s v=""/>
    <s v=""/>
    <s v="6500_115"/>
    <s v="Professional and Consultant Services Legal/Arbitration"/>
    <n v="8163"/>
    <n v="12000"/>
    <n v="20163"/>
    <n v="802.03"/>
    <n v="1307.5"/>
    <n v="18053.47"/>
    <n v="780"/>
    <x v="144"/>
  </r>
  <r>
    <x v="0"/>
    <s v="-"/>
    <x v="146"/>
    <x v="10"/>
    <s v="35"/>
    <s v="431"/>
    <s v=""/>
    <s v=""/>
    <s v="6500_118"/>
    <s v="Professional and Consultant Services Contractual Services"/>
    <n v="82500"/>
    <n v="0"/>
    <n v="82500"/>
    <n v="49271.26"/>
    <n v="30968.240000000002"/>
    <n v="2260.5"/>
    <n v="6376.48"/>
    <x v="144"/>
  </r>
  <r>
    <x v="0"/>
    <s v="-"/>
    <x v="146"/>
    <x v="10"/>
    <s v="35"/>
    <s v="431"/>
    <s v=""/>
    <s v=""/>
    <s v="6600"/>
    <s v="Maintenance Contracts"/>
    <n v="60000"/>
    <n v="0"/>
    <n v="60000"/>
    <n v="4458"/>
    <n v="6524.05"/>
    <n v="49017.95"/>
    <n v="0"/>
    <x v="144"/>
  </r>
  <r>
    <x v="0"/>
    <s v="-"/>
    <x v="146"/>
    <x v="10"/>
    <s v="35"/>
    <s v="431"/>
    <s v=""/>
    <s v=""/>
    <s v="6605"/>
    <s v="Radio Maintenance"/>
    <n v="6500"/>
    <n v="0"/>
    <n v="6500"/>
    <n v="2604"/>
    <n v="2604"/>
    <n v="1292"/>
    <n v="434"/>
    <x v="144"/>
  </r>
  <r>
    <x v="0"/>
    <s v="-"/>
    <x v="146"/>
    <x v="10"/>
    <s v="35"/>
    <s v="431"/>
    <s v=""/>
    <s v=""/>
    <s v="6610"/>
    <s v="Custodial Contracts"/>
    <n v="24603"/>
    <n v="8000"/>
    <n v="32603"/>
    <n v="16212.48"/>
    <n v="16212.48"/>
    <n v="178.04"/>
    <n v="2702.08"/>
    <x v="144"/>
  </r>
  <r>
    <x v="0"/>
    <s v="-"/>
    <x v="146"/>
    <x v="10"/>
    <s v="35"/>
    <s v="431"/>
    <s v=""/>
    <s v=""/>
    <s v="6615"/>
    <s v="Property Repairs"/>
    <n v="200893"/>
    <n v="0"/>
    <n v="200893"/>
    <n v="25000"/>
    <n v="17280.509999999998"/>
    <n v="158612.49"/>
    <n v="4700"/>
    <x v="144"/>
  </r>
  <r>
    <x v="0"/>
    <s v="-"/>
    <x v="146"/>
    <x v="10"/>
    <s v="35"/>
    <s v="431"/>
    <s v=""/>
    <s v=""/>
    <s v="6620"/>
    <s v="Contractual Vehicle Repair"/>
    <n v="7500"/>
    <n v="0"/>
    <n v="7500"/>
    <n v="2075"/>
    <n v="0"/>
    <n v="5425"/>
    <n v="0"/>
    <x v="144"/>
  </r>
  <r>
    <x v="0"/>
    <s v="-"/>
    <x v="146"/>
    <x v="10"/>
    <s v="35"/>
    <s v="431"/>
    <s v=""/>
    <s v=""/>
    <s v="6625"/>
    <s v="Equipment Maintenance Repairs"/>
    <n v="20000"/>
    <n v="0"/>
    <n v="20000"/>
    <n v="0"/>
    <n v="553.6"/>
    <n v="19446.400000000001"/>
    <n v="0"/>
    <x v="144"/>
  </r>
  <r>
    <x v="0"/>
    <s v="-"/>
    <x v="146"/>
    <x v="10"/>
    <s v="35"/>
    <s v="431"/>
    <s v=""/>
    <s v=""/>
    <s v="6700_100"/>
    <s v="Travel &amp; Training Education"/>
    <n v="12000"/>
    <n v="0"/>
    <n v="12000"/>
    <n v="75"/>
    <n v="11689"/>
    <n v="236"/>
    <n v="550"/>
    <x v="144"/>
  </r>
  <r>
    <x v="0"/>
    <s v="-"/>
    <x v="146"/>
    <x v="10"/>
    <s v="35"/>
    <s v="431"/>
    <s v=""/>
    <s v=""/>
    <s v="6700_105"/>
    <s v="Travel &amp; Training Special Training"/>
    <n v="1000"/>
    <n v="0"/>
    <n v="1000"/>
    <n v="0"/>
    <n v="0"/>
    <n v="1000"/>
    <n v="0"/>
    <x v="144"/>
  </r>
  <r>
    <x v="0"/>
    <s v="-"/>
    <x v="146"/>
    <x v="10"/>
    <s v="35"/>
    <s v="431"/>
    <s v=""/>
    <s v=""/>
    <s v="6700_110"/>
    <s v="Travel &amp; Training Travel Expense"/>
    <n v="10000"/>
    <n v="0"/>
    <n v="10000"/>
    <n v="66.239999999999995"/>
    <n v="2889.35"/>
    <n v="7044.41"/>
    <n v="579.09"/>
    <x v="144"/>
  </r>
  <r>
    <x v="0"/>
    <s v="-"/>
    <x v="146"/>
    <x v="10"/>
    <s v="35"/>
    <s v="431"/>
    <s v=""/>
    <s v=""/>
    <s v="6800_125"/>
    <s v="Fees for Services  Fees &amp; Permits"/>
    <n v="21000"/>
    <n v="0"/>
    <n v="21000"/>
    <n v="0"/>
    <n v="3414.23"/>
    <n v="17585.77"/>
    <n v="80"/>
    <x v="144"/>
  </r>
  <r>
    <x v="0"/>
    <s v="-"/>
    <x v="146"/>
    <x v="10"/>
    <s v="35"/>
    <s v="431"/>
    <s v=""/>
    <s v=""/>
    <s v="7000"/>
    <s v="Bad Debt Expense"/>
    <n v="1250"/>
    <n v="0"/>
    <n v="1250"/>
    <n v="0"/>
    <n v="0"/>
    <n v="1250"/>
    <n v="0"/>
    <x v="144"/>
  </r>
  <r>
    <x v="0"/>
    <s v="-"/>
    <x v="146"/>
    <x v="10"/>
    <s v="35"/>
    <s v="431"/>
    <s v=""/>
    <s v=""/>
    <s v="7015"/>
    <s v="Inventory Adjustment"/>
    <n v="0"/>
    <n v="0"/>
    <n v="0"/>
    <n v="0"/>
    <n v="0"/>
    <n v="0"/>
    <n v="0"/>
    <x v="144"/>
  </r>
  <r>
    <x v="0"/>
    <s v="-"/>
    <x v="146"/>
    <x v="10"/>
    <s v="35"/>
    <s v="431"/>
    <s v=""/>
    <s v=""/>
    <s v="7200_115"/>
    <s v="Rent/Lease Equipment"/>
    <n v="27000"/>
    <n v="0"/>
    <n v="27000"/>
    <n v="18.5"/>
    <n v="663.75"/>
    <n v="26317.75"/>
    <n v="274"/>
    <x v="144"/>
  </r>
  <r>
    <x v="0"/>
    <s v="-"/>
    <x v="146"/>
    <x v="10"/>
    <s v="35"/>
    <s v="431"/>
    <s v=""/>
    <s v=""/>
    <s v="7230_100"/>
    <s v="Insurance Vehicle"/>
    <n v="25025"/>
    <n v="0"/>
    <n v="25025"/>
    <n v="0"/>
    <n v="25023.54"/>
    <n v="1.46"/>
    <n v="4170.59"/>
    <x v="144"/>
  </r>
  <r>
    <x v="0"/>
    <s v="-"/>
    <x v="146"/>
    <x v="10"/>
    <s v="35"/>
    <s v="431"/>
    <s v=""/>
    <s v=""/>
    <s v="7230_107"/>
    <s v="Insurance Property"/>
    <n v="50426"/>
    <n v="0"/>
    <n v="50426"/>
    <n v="0"/>
    <n v="32637"/>
    <n v="17789"/>
    <n v="5439.5"/>
    <x v="144"/>
  </r>
  <r>
    <x v="0"/>
    <s v="-"/>
    <x v="146"/>
    <x v="10"/>
    <s v="35"/>
    <s v="431"/>
    <s v=""/>
    <s v=""/>
    <s v="7230_109"/>
    <s v="Insurance Inland Marine"/>
    <n v="500"/>
    <n v="0"/>
    <n v="500"/>
    <n v="0"/>
    <n v="0"/>
    <n v="500"/>
    <n v="0"/>
    <x v="144"/>
  </r>
  <r>
    <x v="0"/>
    <s v="-"/>
    <x v="146"/>
    <x v="10"/>
    <s v="35"/>
    <s v="431"/>
    <s v=""/>
    <s v=""/>
    <s v="7230_110"/>
    <s v="Insurance Airport Liability"/>
    <n v="56700"/>
    <n v="0"/>
    <n v="56700"/>
    <n v="0"/>
    <n v="50800"/>
    <n v="5900"/>
    <n v="0"/>
    <x v="144"/>
  </r>
  <r>
    <x v="0"/>
    <s v="-"/>
    <x v="146"/>
    <x v="10"/>
    <s v="35"/>
    <s v="431"/>
    <s v=""/>
    <s v=""/>
    <s v="7230_112"/>
    <s v="Insurance Pollution"/>
    <n v="4680"/>
    <n v="0"/>
    <n v="4680"/>
    <n v="0"/>
    <n v="0"/>
    <n v="4680"/>
    <n v="0"/>
    <x v="144"/>
  </r>
  <r>
    <x v="0"/>
    <s v="-"/>
    <x v="146"/>
    <x v="10"/>
    <s v="35"/>
    <s v="431"/>
    <s v=""/>
    <s v=""/>
    <s v="7230_115"/>
    <s v="Insurance Claims and Expenses"/>
    <n v="16000"/>
    <n v="0"/>
    <n v="16000"/>
    <n v="0"/>
    <n v="4295.28"/>
    <n v="11704.72"/>
    <n v="715.88"/>
    <x v="144"/>
  </r>
  <r>
    <x v="0"/>
    <s v="-"/>
    <x v="146"/>
    <x v="10"/>
    <s v="35"/>
    <s v="431"/>
    <s v=""/>
    <s v=""/>
    <s v="7312"/>
    <s v="Real Estate Taxes"/>
    <n v="39000"/>
    <n v="0"/>
    <n v="39000"/>
    <n v="0"/>
    <n v="19500"/>
    <n v="19500"/>
    <n v="3250"/>
    <x v="144"/>
  </r>
  <r>
    <x v="0"/>
    <s v="-"/>
    <x v="146"/>
    <x v="10"/>
    <s v="35"/>
    <s v="431"/>
    <s v=""/>
    <s v=""/>
    <s v="7400_110"/>
    <s v="Debt Service Principal Revenue Bonds "/>
    <n v="221492"/>
    <n v="0"/>
    <n v="221492"/>
    <n v="0"/>
    <n v="0"/>
    <n v="221492"/>
    <n v="0"/>
    <x v="144"/>
  </r>
  <r>
    <x v="0"/>
    <s v="-"/>
    <x v="146"/>
    <x v="10"/>
    <s v="35"/>
    <s v="431"/>
    <s v=""/>
    <s v=""/>
    <s v="7400_155"/>
    <s v="Debt Service Principal Capital Lease Principal"/>
    <n v="252422"/>
    <n v="0"/>
    <n v="252422"/>
    <n v="0"/>
    <n v="78368.23"/>
    <n v="174053.77"/>
    <n v="11284.82"/>
    <x v="144"/>
  </r>
  <r>
    <x v="0"/>
    <s v="-"/>
    <x v="146"/>
    <x v="10"/>
    <s v="35"/>
    <s v="431"/>
    <s v=""/>
    <s v=""/>
    <s v="7450_210"/>
    <s v="Debt Service Interest Revenue Bonds "/>
    <n v="0"/>
    <n v="0"/>
    <n v="0"/>
    <n v="0"/>
    <n v="17248.62"/>
    <n v="-17248.62"/>
    <n v="2874.77"/>
    <x v="144"/>
  </r>
  <r>
    <x v="0"/>
    <s v="-"/>
    <x v="146"/>
    <x v="10"/>
    <s v="35"/>
    <s v="431"/>
    <s v=""/>
    <s v=""/>
    <s v="7450_225"/>
    <s v="Debt Service Interest Notes"/>
    <n v="18000"/>
    <n v="0"/>
    <n v="18000"/>
    <n v="0"/>
    <n v="6552.55"/>
    <n v="11447.45"/>
    <n v="4656.97"/>
    <x v="144"/>
  </r>
  <r>
    <x v="0"/>
    <s v="-"/>
    <x v="146"/>
    <x v="10"/>
    <s v="35"/>
    <s v="431"/>
    <s v=""/>
    <s v=""/>
    <s v="7450_260"/>
    <s v="Debt Service Interest GAN"/>
    <n v="67500"/>
    <n v="0"/>
    <n v="67500"/>
    <n v="0"/>
    <n v="0"/>
    <n v="67500"/>
    <n v="0"/>
    <x v="144"/>
  </r>
  <r>
    <x v="0"/>
    <s v="-"/>
    <x v="146"/>
    <x v="10"/>
    <s v="35"/>
    <s v="431"/>
    <s v=""/>
    <s v=""/>
    <s v="8016"/>
    <s v="Risk Management"/>
    <n v="3000"/>
    <n v="0"/>
    <n v="3000"/>
    <n v="0"/>
    <n v="1445.52"/>
    <n v="1554.48"/>
    <n v="240.92"/>
    <x v="144"/>
  </r>
  <r>
    <x v="0"/>
    <s v="-"/>
    <x v="146"/>
    <x v="10"/>
    <s v="35"/>
    <s v="431"/>
    <s v=""/>
    <s v=""/>
    <s v="8035"/>
    <s v="FAA - Airport Security"/>
    <n v="140719"/>
    <n v="0"/>
    <n v="140719"/>
    <n v="0"/>
    <n v="70359.48"/>
    <n v="70359.520000000004"/>
    <n v="11726.58"/>
    <x v="144"/>
  </r>
  <r>
    <x v="0"/>
    <s v="-"/>
    <x v="146"/>
    <x v="10"/>
    <s v="35"/>
    <s v="431"/>
    <s v=""/>
    <s v=""/>
    <s v="8095"/>
    <s v="Interest On Pooled Cash"/>
    <n v="0"/>
    <n v="0"/>
    <n v="0"/>
    <n v="0"/>
    <n v="0"/>
    <n v="0"/>
    <n v="0"/>
    <x v="144"/>
  </r>
  <r>
    <x v="0"/>
    <s v="-"/>
    <x v="146"/>
    <x v="10"/>
    <s v="35"/>
    <s v="431"/>
    <s v=""/>
    <s v=""/>
    <s v="8135"/>
    <s v="Airport Security To Police"/>
    <n v="64890"/>
    <n v="0"/>
    <n v="64890"/>
    <n v="0"/>
    <n v="32445"/>
    <n v="32445"/>
    <n v="5407.5"/>
    <x v="144"/>
  </r>
  <r>
    <x v="0"/>
    <s v="-"/>
    <x v="146"/>
    <x v="10"/>
    <s v="35"/>
    <s v="431"/>
    <s v=""/>
    <s v=""/>
    <s v="9500"/>
    <s v="Capital Outlay"/>
    <n v="300000"/>
    <n v="0"/>
    <n v="300000"/>
    <n v="120621.06"/>
    <n v="4135"/>
    <n v="175243.94"/>
    <n v="0"/>
    <x v="144"/>
  </r>
  <r>
    <x v="0"/>
    <s v="-"/>
    <x v="147"/>
    <x v="10"/>
    <s v="35"/>
    <s v="432"/>
    <s v=""/>
    <s v=""/>
    <s v="5000_100"/>
    <s v="Salaries and Wages Regular, Full Time"/>
    <n v="78608"/>
    <n v="0"/>
    <n v="78608"/>
    <n v="0"/>
    <n v="48762.91"/>
    <n v="29845.09"/>
    <n v="8656.67"/>
    <x v="145"/>
  </r>
  <r>
    <x v="0"/>
    <s v="-"/>
    <x v="147"/>
    <x v="10"/>
    <s v="35"/>
    <s v="432"/>
    <s v=""/>
    <s v=""/>
    <s v="5000_105"/>
    <s v="Salaries and Wages Limited Service"/>
    <n v="1920"/>
    <n v="0"/>
    <n v="1920"/>
    <n v="0"/>
    <n v="0"/>
    <n v="1920"/>
    <n v="0"/>
    <x v="145"/>
  </r>
  <r>
    <x v="0"/>
    <s v="-"/>
    <x v="147"/>
    <x v="10"/>
    <s v="35"/>
    <s v="432"/>
    <s v=""/>
    <s v=""/>
    <s v="5000_110"/>
    <s v="Salaries and Wages Regular Part Time"/>
    <n v="0"/>
    <n v="0"/>
    <n v="0"/>
    <n v="0"/>
    <n v="19.649999999999999"/>
    <n v="-19.649999999999999"/>
    <n v="5.69"/>
    <x v="145"/>
  </r>
  <r>
    <x v="0"/>
    <s v="-"/>
    <x v="147"/>
    <x v="10"/>
    <s v="35"/>
    <s v="432"/>
    <s v=""/>
    <s v=""/>
    <s v="5000_115"/>
    <s v="Salaries and Wages Seasonal/Temporary"/>
    <n v="0"/>
    <n v="0"/>
    <n v="0"/>
    <n v="0"/>
    <n v="0"/>
    <n v="0"/>
    <n v="0"/>
    <x v="145"/>
  </r>
  <r>
    <x v="0"/>
    <s v="-"/>
    <x v="147"/>
    <x v="10"/>
    <s v="35"/>
    <s v="432"/>
    <s v=""/>
    <s v=""/>
    <s v="5100"/>
    <s v="Overtime"/>
    <n v="17000"/>
    <n v="0"/>
    <n v="17000"/>
    <n v="0"/>
    <n v="4113.6899999999996"/>
    <n v="12886.31"/>
    <n v="2311.36"/>
    <x v="145"/>
  </r>
  <r>
    <x v="0"/>
    <s v="-"/>
    <x v="147"/>
    <x v="10"/>
    <s v="35"/>
    <s v="432"/>
    <s v=""/>
    <s v=""/>
    <s v="5200_110"/>
    <s v="Other Personal Services On-Call"/>
    <n v="6000"/>
    <n v="0"/>
    <n v="6000"/>
    <n v="0"/>
    <n v="1221"/>
    <n v="4779"/>
    <n v="709.5"/>
    <x v="145"/>
  </r>
  <r>
    <x v="0"/>
    <s v="-"/>
    <x v="147"/>
    <x v="10"/>
    <s v="35"/>
    <s v="432"/>
    <s v=""/>
    <s v=""/>
    <s v="5200_115"/>
    <s v="Other Personal Services Other Compensation"/>
    <n v="922"/>
    <n v="0"/>
    <n v="922"/>
    <n v="0"/>
    <n v="1184.52"/>
    <n v="-262.52"/>
    <n v="417.62"/>
    <x v="145"/>
  </r>
  <r>
    <x v="0"/>
    <s v="-"/>
    <x v="147"/>
    <x v="10"/>
    <s v="35"/>
    <s v="432"/>
    <s v=""/>
    <s v=""/>
    <s v="5200_120"/>
    <s v="Other Personal Services Shift Differential"/>
    <n v="0"/>
    <n v="0"/>
    <n v="0"/>
    <n v="0"/>
    <n v="163.68"/>
    <n v="-163.68"/>
    <n v="29.02"/>
    <x v="145"/>
  </r>
  <r>
    <x v="0"/>
    <s v="-"/>
    <x v="147"/>
    <x v="10"/>
    <s v="35"/>
    <s v="432"/>
    <s v=""/>
    <s v=""/>
    <s v="5200_125"/>
    <s v="Other Personal Services Taxable Reimbursements"/>
    <n v="0"/>
    <n v="0"/>
    <n v="0"/>
    <n v="0"/>
    <n v="0"/>
    <n v="0"/>
    <n v="0"/>
    <x v="145"/>
  </r>
  <r>
    <x v="0"/>
    <s v="-"/>
    <x v="147"/>
    <x v="10"/>
    <s v="35"/>
    <s v="432"/>
    <s v=""/>
    <s v=""/>
    <s v="5200_130"/>
    <s v="Other Personal Services Allowance Taxable"/>
    <n v="100"/>
    <n v="0"/>
    <n v="100"/>
    <n v="0"/>
    <n v="300.3"/>
    <n v="-200.3"/>
    <n v="31.68"/>
    <x v="145"/>
  </r>
  <r>
    <x v="0"/>
    <s v="-"/>
    <x v="147"/>
    <x v="10"/>
    <s v="35"/>
    <s v="432"/>
    <s v=""/>
    <s v=""/>
    <s v="5400_100"/>
    <s v="Employee Benefits FICA"/>
    <n v="19400"/>
    <n v="0"/>
    <n v="19400"/>
    <n v="0"/>
    <n v="4177.59"/>
    <n v="15222.41"/>
    <n v="917.39"/>
    <x v="145"/>
  </r>
  <r>
    <x v="0"/>
    <s v="-"/>
    <x v="147"/>
    <x v="10"/>
    <s v="35"/>
    <s v="432"/>
    <s v=""/>
    <s v=""/>
    <s v="5400_105"/>
    <s v="Employee Benefits Unemployment Insurance"/>
    <n v="3500"/>
    <n v="0"/>
    <n v="3500"/>
    <n v="0"/>
    <n v="0"/>
    <n v="3500"/>
    <n v="0"/>
    <x v="145"/>
  </r>
  <r>
    <x v="0"/>
    <s v="-"/>
    <x v="147"/>
    <x v="10"/>
    <s v="35"/>
    <s v="432"/>
    <s v=""/>
    <s v=""/>
    <s v="5400_115"/>
    <s v="Employee Benefits Retirement B"/>
    <n v="26900"/>
    <n v="0"/>
    <n v="26900"/>
    <n v="0"/>
    <n v="5372.02"/>
    <n v="21527.98"/>
    <n v="1281.8399999999999"/>
    <x v="145"/>
  </r>
  <r>
    <x v="0"/>
    <s v="-"/>
    <x v="147"/>
    <x v="10"/>
    <s v="35"/>
    <s v="432"/>
    <s v=""/>
    <s v=""/>
    <s v="5400_120"/>
    <s v="Employee Benefits Workers Compensation"/>
    <n v="5820"/>
    <n v="0"/>
    <n v="5820"/>
    <n v="0"/>
    <n v="408.96"/>
    <n v="5411.04"/>
    <n v="68.16"/>
    <x v="145"/>
  </r>
  <r>
    <x v="0"/>
    <s v="-"/>
    <x v="147"/>
    <x v="10"/>
    <s v="35"/>
    <s v="432"/>
    <s v=""/>
    <s v=""/>
    <s v="5400_125"/>
    <s v="Employee Benefits Health Insurance"/>
    <n v="43700"/>
    <n v="0"/>
    <n v="43700"/>
    <n v="0"/>
    <n v="0"/>
    <n v="43700"/>
    <n v="0"/>
    <x v="145"/>
  </r>
  <r>
    <x v="0"/>
    <s v="-"/>
    <x v="147"/>
    <x v="10"/>
    <s v="35"/>
    <s v="432"/>
    <s v=""/>
    <s v=""/>
    <s v="5400_130"/>
    <s v="Employee Benefits Dental Insurance"/>
    <n v="3000"/>
    <n v="0"/>
    <n v="3000"/>
    <n v="0"/>
    <n v="485.98"/>
    <n v="2514.02"/>
    <n v="77.98"/>
    <x v="145"/>
  </r>
  <r>
    <x v="0"/>
    <s v="-"/>
    <x v="147"/>
    <x v="10"/>
    <s v="35"/>
    <s v="432"/>
    <s v=""/>
    <s v=""/>
    <s v="5400_135"/>
    <s v="Employee Benefits Life Insurance"/>
    <n v="670"/>
    <n v="0"/>
    <n v="670"/>
    <n v="0"/>
    <n v="306.62"/>
    <n v="363.38"/>
    <n v="58.34"/>
    <x v="145"/>
  </r>
  <r>
    <x v="0"/>
    <s v="-"/>
    <x v="147"/>
    <x v="10"/>
    <s v="35"/>
    <s v="432"/>
    <s v=""/>
    <s v=""/>
    <s v="6000"/>
    <s v="Office Supplies"/>
    <n v="450"/>
    <n v="0"/>
    <n v="450"/>
    <n v="0"/>
    <n v="0"/>
    <n v="450"/>
    <n v="0"/>
    <x v="145"/>
  </r>
  <r>
    <x v="0"/>
    <s v="-"/>
    <x v="147"/>
    <x v="10"/>
    <s v="35"/>
    <s v="432"/>
    <s v=""/>
    <s v=""/>
    <s v="6206"/>
    <s v="Custodian Supplies"/>
    <n v="4561"/>
    <n v="0"/>
    <n v="4561"/>
    <n v="0"/>
    <n v="566.09"/>
    <n v="3994.91"/>
    <n v="116.85"/>
    <x v="145"/>
  </r>
  <r>
    <x v="0"/>
    <s v="-"/>
    <x v="147"/>
    <x v="10"/>
    <s v="35"/>
    <s v="432"/>
    <s v=""/>
    <s v=""/>
    <s v="6208"/>
    <s v="Special Supplies"/>
    <n v="1100"/>
    <n v="0"/>
    <n v="1100"/>
    <n v="0"/>
    <n v="0"/>
    <n v="1100"/>
    <n v="0"/>
    <x v="145"/>
  </r>
  <r>
    <x v="0"/>
    <s v="-"/>
    <x v="147"/>
    <x v="10"/>
    <s v="35"/>
    <s v="432"/>
    <s v=""/>
    <s v=""/>
    <s v="6212"/>
    <s v="Fuel"/>
    <n v="15000"/>
    <n v="0"/>
    <n v="15000"/>
    <n v="0"/>
    <n v="0"/>
    <n v="15000"/>
    <n v="0"/>
    <x v="145"/>
  </r>
  <r>
    <x v="0"/>
    <s v="-"/>
    <x v="147"/>
    <x v="10"/>
    <s v="35"/>
    <s v="432"/>
    <s v=""/>
    <s v=""/>
    <s v="6214"/>
    <s v="Clothing And Uniforms"/>
    <n v="0"/>
    <n v="0"/>
    <n v="0"/>
    <n v="0"/>
    <n v="0"/>
    <n v="0"/>
    <n v="0"/>
    <x v="145"/>
  </r>
  <r>
    <x v="0"/>
    <s v="-"/>
    <x v="147"/>
    <x v="10"/>
    <s v="35"/>
    <s v="432"/>
    <s v=""/>
    <s v=""/>
    <s v="6216"/>
    <s v="Oil &amp; Grease &amp; Antifreeze"/>
    <n v="1500"/>
    <n v="0"/>
    <n v="1500"/>
    <n v="0"/>
    <n v="0"/>
    <n v="1500"/>
    <n v="0"/>
    <x v="145"/>
  </r>
  <r>
    <x v="0"/>
    <s v="-"/>
    <x v="147"/>
    <x v="10"/>
    <s v="35"/>
    <s v="432"/>
    <s v=""/>
    <s v=""/>
    <s v="6222"/>
    <s v="Runway De-Ice"/>
    <n v="60000"/>
    <n v="0"/>
    <n v="60000"/>
    <n v="0"/>
    <n v="0"/>
    <n v="60000"/>
    <n v="0"/>
    <x v="145"/>
  </r>
  <r>
    <x v="0"/>
    <s v="-"/>
    <x v="147"/>
    <x v="10"/>
    <s v="35"/>
    <s v="432"/>
    <s v=""/>
    <s v=""/>
    <s v="6300_105"/>
    <s v="Repair &amp; Maintenance Vehicle Maint Supplies"/>
    <n v="11000"/>
    <n v="0"/>
    <n v="11000"/>
    <n v="0"/>
    <n v="0"/>
    <n v="11000"/>
    <n v="0"/>
    <x v="145"/>
  </r>
  <r>
    <x v="0"/>
    <s v="-"/>
    <x v="147"/>
    <x v="10"/>
    <s v="35"/>
    <s v="432"/>
    <s v=""/>
    <s v=""/>
    <s v="6300_120"/>
    <s v="Repair &amp; Maintenance Tires"/>
    <n v="1600"/>
    <n v="0"/>
    <n v="1600"/>
    <n v="0"/>
    <n v="0"/>
    <n v="1600"/>
    <n v="0"/>
    <x v="145"/>
  </r>
  <r>
    <x v="0"/>
    <s v="-"/>
    <x v="147"/>
    <x v="10"/>
    <s v="35"/>
    <s v="432"/>
    <s v=""/>
    <s v=""/>
    <s v="6300_130"/>
    <s v="Repair &amp; Maintenance Construction Supplies"/>
    <n v="2500"/>
    <n v="0"/>
    <n v="2500"/>
    <n v="0"/>
    <n v="0"/>
    <n v="2500"/>
    <n v="0"/>
    <x v="145"/>
  </r>
  <r>
    <x v="0"/>
    <s v="-"/>
    <x v="147"/>
    <x v="10"/>
    <s v="35"/>
    <s v="432"/>
    <s v=""/>
    <s v=""/>
    <s v="6300_140"/>
    <s v="Repair &amp; Maintenance Salt"/>
    <n v="7050"/>
    <n v="0"/>
    <n v="7050"/>
    <n v="2679.8"/>
    <n v="320.2"/>
    <n v="4050"/>
    <n v="320.2"/>
    <x v="145"/>
  </r>
  <r>
    <x v="0"/>
    <s v="-"/>
    <x v="147"/>
    <x v="10"/>
    <s v="35"/>
    <s v="432"/>
    <s v=""/>
    <s v=""/>
    <s v="6300_170"/>
    <s v="Repair &amp; Maintenance Buildings"/>
    <n v="25000"/>
    <n v="0"/>
    <n v="25000"/>
    <n v="0"/>
    <n v="0"/>
    <n v="25000"/>
    <n v="0"/>
    <x v="145"/>
  </r>
  <r>
    <x v="0"/>
    <s v="-"/>
    <x v="147"/>
    <x v="10"/>
    <s v="35"/>
    <s v="432"/>
    <s v=""/>
    <s v=""/>
    <s v="6300_175"/>
    <s v="Repair &amp; Maintenance Landscape materials"/>
    <n v="800"/>
    <n v="0"/>
    <n v="800"/>
    <n v="0"/>
    <n v="0"/>
    <n v="800"/>
    <n v="0"/>
    <x v="145"/>
  </r>
  <r>
    <x v="0"/>
    <s v="-"/>
    <x v="147"/>
    <x v="10"/>
    <s v="35"/>
    <s v="432"/>
    <s v=""/>
    <s v=""/>
    <s v="6300_180"/>
    <s v="Repair &amp; Maintenance Asphalt"/>
    <n v="100"/>
    <n v="0"/>
    <n v="100"/>
    <n v="0"/>
    <n v="0"/>
    <n v="100"/>
    <n v="0"/>
    <x v="145"/>
  </r>
  <r>
    <x v="0"/>
    <s v="-"/>
    <x v="147"/>
    <x v="10"/>
    <s v="35"/>
    <s v="432"/>
    <s v=""/>
    <s v=""/>
    <s v="6400_100"/>
    <s v="Utilities Electricity"/>
    <n v="60600"/>
    <n v="-45000"/>
    <n v="15600"/>
    <n v="415.19"/>
    <n v="1636.66"/>
    <n v="13548.15"/>
    <n v="290.85000000000002"/>
    <x v="145"/>
  </r>
  <r>
    <x v="0"/>
    <s v="-"/>
    <x v="147"/>
    <x v="10"/>
    <s v="35"/>
    <s v="432"/>
    <s v=""/>
    <s v=""/>
    <s v="6400_105"/>
    <s v="Utilities Gas"/>
    <n v="2150"/>
    <n v="0"/>
    <n v="2150"/>
    <n v="237.62"/>
    <n v="363.52"/>
    <n v="1548.86"/>
    <n v="0"/>
    <x v="145"/>
  </r>
  <r>
    <x v="0"/>
    <s v="-"/>
    <x v="147"/>
    <x v="10"/>
    <s v="35"/>
    <s v="432"/>
    <s v=""/>
    <s v=""/>
    <s v="6400_115"/>
    <s v="Utilities Water/Wastewater"/>
    <n v="2000"/>
    <n v="0"/>
    <n v="2000"/>
    <n v="0"/>
    <n v="624.39"/>
    <n v="1375.61"/>
    <n v="0"/>
    <x v="145"/>
  </r>
  <r>
    <x v="0"/>
    <s v="-"/>
    <x v="147"/>
    <x v="10"/>
    <s v="35"/>
    <s v="432"/>
    <s v=""/>
    <s v=""/>
    <s v="6400_117"/>
    <s v="Utilities Stormwater"/>
    <n v="91000"/>
    <n v="0"/>
    <n v="91000"/>
    <n v="0"/>
    <n v="0"/>
    <n v="91000"/>
    <n v="0"/>
    <x v="145"/>
  </r>
  <r>
    <x v="0"/>
    <s v="-"/>
    <x v="147"/>
    <x v="10"/>
    <s v="35"/>
    <s v="432"/>
    <s v=""/>
    <s v=""/>
    <s v="6400_125"/>
    <s v="Utilities Telecommunications"/>
    <n v="640"/>
    <n v="0"/>
    <n v="640"/>
    <n v="303.81"/>
    <n v="171.83"/>
    <n v="164.36"/>
    <n v="43.19"/>
    <x v="145"/>
  </r>
  <r>
    <x v="0"/>
    <s v="-"/>
    <x v="147"/>
    <x v="10"/>
    <s v="35"/>
    <s v="432"/>
    <s v=""/>
    <s v=""/>
    <s v="6500_112"/>
    <s v="Professional and Consultant Services Audits"/>
    <n v="4000"/>
    <n v="0"/>
    <n v="4000"/>
    <n v="0"/>
    <n v="0"/>
    <n v="4000"/>
    <n v="0"/>
    <x v="145"/>
  </r>
  <r>
    <x v="0"/>
    <s v="-"/>
    <x v="147"/>
    <x v="10"/>
    <s v="35"/>
    <s v="432"/>
    <s v=""/>
    <s v=""/>
    <s v="6500_115"/>
    <s v="Professional and Consultant Services Legal/Arbitration"/>
    <n v="28571"/>
    <n v="0"/>
    <n v="28571"/>
    <n v="2185.5"/>
    <n v="12495.59"/>
    <n v="13889.91"/>
    <n v="1147"/>
    <x v="145"/>
  </r>
  <r>
    <x v="0"/>
    <s v="-"/>
    <x v="147"/>
    <x v="10"/>
    <s v="35"/>
    <s v="432"/>
    <s v=""/>
    <s v=""/>
    <s v="6500_118"/>
    <s v="Professional and Consultant Services Contractual Services"/>
    <n v="27500"/>
    <n v="0"/>
    <n v="27500"/>
    <n v="0"/>
    <n v="0"/>
    <n v="27500"/>
    <n v="0"/>
    <x v="145"/>
  </r>
  <r>
    <x v="0"/>
    <s v="-"/>
    <x v="147"/>
    <x v="10"/>
    <s v="35"/>
    <s v="432"/>
    <s v=""/>
    <s v=""/>
    <s v="6500_142"/>
    <s v="Professional and Consultant Services Marketing and Promotion"/>
    <n v="70000"/>
    <n v="0"/>
    <n v="70000"/>
    <n v="0"/>
    <n v="0"/>
    <n v="70000"/>
    <n v="0"/>
    <x v="145"/>
  </r>
  <r>
    <x v="0"/>
    <s v="-"/>
    <x v="147"/>
    <x v="10"/>
    <s v="35"/>
    <s v="432"/>
    <s v=""/>
    <s v=""/>
    <s v="6605"/>
    <s v="Radio Maintenance"/>
    <n v="1000"/>
    <n v="0"/>
    <n v="1000"/>
    <n v="0"/>
    <n v="0"/>
    <n v="1000"/>
    <n v="0"/>
    <x v="145"/>
  </r>
  <r>
    <x v="0"/>
    <s v="-"/>
    <x v="147"/>
    <x v="10"/>
    <s v="35"/>
    <s v="432"/>
    <s v=""/>
    <s v=""/>
    <s v="6610"/>
    <s v="Custodial Contracts"/>
    <n v="14762"/>
    <n v="1500"/>
    <n v="16262"/>
    <n v="8106.3"/>
    <n v="8106.25"/>
    <n v="49.45"/>
    <n v="1351.05"/>
    <x v="145"/>
  </r>
  <r>
    <x v="0"/>
    <s v="-"/>
    <x v="147"/>
    <x v="10"/>
    <s v="35"/>
    <s v="432"/>
    <s v=""/>
    <s v=""/>
    <s v="6615"/>
    <s v="Property Repairs"/>
    <n v="32143"/>
    <n v="0"/>
    <n v="32143"/>
    <n v="0"/>
    <n v="0"/>
    <n v="32143"/>
    <n v="0"/>
    <x v="145"/>
  </r>
  <r>
    <x v="0"/>
    <s v="-"/>
    <x v="147"/>
    <x v="10"/>
    <s v="35"/>
    <s v="432"/>
    <s v=""/>
    <s v=""/>
    <s v="6620"/>
    <s v="Contractual Vehicle Repair"/>
    <n v="750"/>
    <n v="0"/>
    <n v="750"/>
    <n v="0"/>
    <n v="0"/>
    <n v="750"/>
    <n v="0"/>
    <x v="145"/>
  </r>
  <r>
    <x v="0"/>
    <s v="-"/>
    <x v="147"/>
    <x v="10"/>
    <s v="35"/>
    <s v="432"/>
    <s v=""/>
    <s v=""/>
    <s v="6800_125"/>
    <s v="Fees for Services  Fees &amp; Permits"/>
    <n v="1500"/>
    <n v="0"/>
    <n v="1500"/>
    <n v="0"/>
    <n v="63"/>
    <n v="1437"/>
    <n v="0"/>
    <x v="145"/>
  </r>
  <r>
    <x v="0"/>
    <s v="-"/>
    <x v="147"/>
    <x v="10"/>
    <s v="35"/>
    <s v="432"/>
    <s v=""/>
    <s v=""/>
    <s v="7200_100"/>
    <s v="Rent/Lease Property"/>
    <n v="358000"/>
    <n v="0"/>
    <n v="358000"/>
    <n v="0"/>
    <n v="220249.98"/>
    <n v="137750.01999999999"/>
    <n v="36708.33"/>
    <x v="145"/>
  </r>
  <r>
    <x v="0"/>
    <s v="-"/>
    <x v="147"/>
    <x v="10"/>
    <s v="35"/>
    <s v="432"/>
    <s v=""/>
    <s v=""/>
    <s v="7230_100"/>
    <s v="Insurance Vehicle"/>
    <n v="3850"/>
    <n v="0"/>
    <n v="3850"/>
    <n v="0"/>
    <n v="0"/>
    <n v="3850"/>
    <n v="0"/>
    <x v="145"/>
  </r>
  <r>
    <x v="0"/>
    <s v="-"/>
    <x v="147"/>
    <x v="10"/>
    <s v="35"/>
    <s v="432"/>
    <s v=""/>
    <s v=""/>
    <s v="7230_105"/>
    <s v="Insurance General"/>
    <n v="10519"/>
    <n v="0"/>
    <n v="10519"/>
    <n v="0"/>
    <n v="5344.74"/>
    <n v="5174.26"/>
    <n v="890.79"/>
    <x v="145"/>
  </r>
  <r>
    <x v="0"/>
    <s v="-"/>
    <x v="147"/>
    <x v="10"/>
    <s v="35"/>
    <s v="432"/>
    <s v=""/>
    <s v=""/>
    <s v="7230_110"/>
    <s v="Insurance Airport Liability"/>
    <n v="6300"/>
    <n v="0"/>
    <n v="6300"/>
    <n v="0"/>
    <n v="0"/>
    <n v="6300"/>
    <n v="0"/>
    <x v="145"/>
  </r>
  <r>
    <x v="0"/>
    <s v="-"/>
    <x v="147"/>
    <x v="10"/>
    <s v="35"/>
    <s v="432"/>
    <s v=""/>
    <s v=""/>
    <s v="7230_112"/>
    <s v="Insurance Pollution"/>
    <n v="520"/>
    <n v="0"/>
    <n v="520"/>
    <n v="0"/>
    <n v="0"/>
    <n v="520"/>
    <n v="0"/>
    <x v="145"/>
  </r>
  <r>
    <x v="0"/>
    <s v="-"/>
    <x v="147"/>
    <x v="10"/>
    <s v="35"/>
    <s v="432"/>
    <s v=""/>
    <s v=""/>
    <s v="7312"/>
    <s v="Real Estate Taxes"/>
    <n v="160000"/>
    <n v="0"/>
    <n v="160000"/>
    <n v="0"/>
    <n v="79999.98"/>
    <n v="80000.02"/>
    <n v="13333.33"/>
    <x v="145"/>
  </r>
  <r>
    <x v="0"/>
    <s v="-"/>
    <x v="147"/>
    <x v="10"/>
    <s v="35"/>
    <s v="432"/>
    <s v=""/>
    <s v=""/>
    <s v="7400_110"/>
    <s v="Debt Service Principal Revenue Bonds "/>
    <n v="240817"/>
    <n v="0"/>
    <n v="240817"/>
    <n v="0"/>
    <n v="0"/>
    <n v="240817"/>
    <n v="0"/>
    <x v="145"/>
  </r>
  <r>
    <x v="0"/>
    <s v="-"/>
    <x v="147"/>
    <x v="10"/>
    <s v="35"/>
    <s v="432"/>
    <s v=""/>
    <s v=""/>
    <s v="7450_210"/>
    <s v="Debt Service Interest Revenue Bonds "/>
    <n v="0"/>
    <n v="0"/>
    <n v="0"/>
    <n v="0"/>
    <n v="18753.54"/>
    <n v="-18753.54"/>
    <n v="3125.59"/>
    <x v="145"/>
  </r>
  <r>
    <x v="0"/>
    <s v="-"/>
    <x v="147"/>
    <x v="10"/>
    <s v="35"/>
    <s v="432"/>
    <s v=""/>
    <s v=""/>
    <s v="8015"/>
    <s v="Indirect Fees"/>
    <n v="108100"/>
    <n v="0"/>
    <n v="108100"/>
    <n v="0"/>
    <n v="0"/>
    <n v="108100"/>
    <n v="0"/>
    <x v="145"/>
  </r>
  <r>
    <x v="0"/>
    <s v="-"/>
    <x v="147"/>
    <x v="10"/>
    <s v="35"/>
    <s v="432"/>
    <s v=""/>
    <s v=""/>
    <s v="8035"/>
    <s v="FAA - Airport Security"/>
    <n v="46906"/>
    <n v="0"/>
    <n v="46906"/>
    <n v="0"/>
    <n v="23452.98"/>
    <n v="23453.02"/>
    <n v="3908.83"/>
    <x v="145"/>
  </r>
  <r>
    <x v="0"/>
    <s v="-"/>
    <x v="147"/>
    <x v="10"/>
    <s v="35"/>
    <s v="432"/>
    <s v=""/>
    <s v=""/>
    <s v="8095"/>
    <s v="Interest On Pooled Cash"/>
    <n v="0"/>
    <n v="0"/>
    <n v="0"/>
    <n v="0"/>
    <n v="0"/>
    <n v="0"/>
    <n v="0"/>
    <x v="145"/>
  </r>
  <r>
    <x v="0"/>
    <s v="-"/>
    <x v="147"/>
    <x v="10"/>
    <s v="35"/>
    <s v="432"/>
    <s v=""/>
    <s v=""/>
    <s v="8135"/>
    <s v="Airport Security To Police"/>
    <n v="21630"/>
    <n v="0"/>
    <n v="21630"/>
    <n v="0"/>
    <n v="10815"/>
    <n v="10815"/>
    <n v="1802.5"/>
    <x v="145"/>
  </r>
  <r>
    <x v="0"/>
    <s v="-"/>
    <x v="147"/>
    <x v="10"/>
    <s v="35"/>
    <s v="432"/>
    <s v=""/>
    <s v=""/>
    <s v="9500_110"/>
    <s v="Capital Outlay Capital Expenditures"/>
    <n v="75000"/>
    <n v="0"/>
    <n v="75000"/>
    <n v="0"/>
    <n v="0"/>
    <n v="75000"/>
    <n v="0"/>
    <x v="145"/>
  </r>
  <r>
    <x v="0"/>
    <s v="-"/>
    <x v="148"/>
    <x v="10"/>
    <s v="35"/>
    <s v="433"/>
    <s v="600"/>
    <s v=""/>
    <s v="5000_100"/>
    <s v="Salaries and Wages Regular, Full Time"/>
    <n v="119831"/>
    <n v="0"/>
    <n v="119831"/>
    <n v="0"/>
    <n v="72005.570000000007"/>
    <n v="47825.43"/>
    <n v="12879.03"/>
    <x v="146"/>
  </r>
  <r>
    <x v="0"/>
    <s v="-"/>
    <x v="148"/>
    <x v="10"/>
    <s v="35"/>
    <s v="433"/>
    <s v="600"/>
    <s v=""/>
    <s v="5000_105"/>
    <s v="Salaries and Wages Limited Service"/>
    <n v="3840"/>
    <n v="0"/>
    <n v="3840"/>
    <n v="0"/>
    <n v="0"/>
    <n v="3840"/>
    <n v="0"/>
    <x v="146"/>
  </r>
  <r>
    <x v="0"/>
    <s v="-"/>
    <x v="148"/>
    <x v="10"/>
    <s v="35"/>
    <s v="433"/>
    <s v="600"/>
    <s v=""/>
    <s v="5000_110"/>
    <s v="Salaries and Wages Regular Part Time"/>
    <n v="0"/>
    <n v="0"/>
    <n v="0"/>
    <n v="0"/>
    <n v="9.84"/>
    <n v="-9.84"/>
    <n v="2.85"/>
    <x v="146"/>
  </r>
  <r>
    <x v="0"/>
    <s v="-"/>
    <x v="148"/>
    <x v="10"/>
    <s v="35"/>
    <s v="433"/>
    <s v="600"/>
    <s v=""/>
    <s v="5000_115"/>
    <s v="Salaries and Wages Seasonal/Temporary"/>
    <n v="0"/>
    <n v="0"/>
    <n v="0"/>
    <n v="0"/>
    <n v="0"/>
    <n v="0"/>
    <n v="0"/>
    <x v="146"/>
  </r>
  <r>
    <x v="0"/>
    <s v="-"/>
    <x v="148"/>
    <x v="10"/>
    <s v="35"/>
    <s v="433"/>
    <s v="600"/>
    <s v=""/>
    <s v="5100"/>
    <s v="Overtime"/>
    <n v="6800"/>
    <n v="0"/>
    <n v="6800"/>
    <n v="0"/>
    <n v="6867.66"/>
    <n v="-67.66"/>
    <n v="3094.64"/>
    <x v="146"/>
  </r>
  <r>
    <x v="0"/>
    <s v="-"/>
    <x v="148"/>
    <x v="10"/>
    <s v="35"/>
    <s v="433"/>
    <s v="600"/>
    <s v=""/>
    <s v="5200_110"/>
    <s v="Other Personal Services On-Call"/>
    <n v="1800"/>
    <n v="0"/>
    <n v="1800"/>
    <n v="0"/>
    <n v="2049"/>
    <n v="-249"/>
    <n v="1200"/>
    <x v="146"/>
  </r>
  <r>
    <x v="0"/>
    <s v="-"/>
    <x v="148"/>
    <x v="10"/>
    <s v="35"/>
    <s v="433"/>
    <s v="600"/>
    <s v=""/>
    <s v="5200_115"/>
    <s v="Other Personal Services Other Compensation"/>
    <n v="1843"/>
    <n v="0"/>
    <n v="1843"/>
    <n v="0"/>
    <n v="1803.01"/>
    <n v="39.99"/>
    <n v="595.61"/>
    <x v="146"/>
  </r>
  <r>
    <x v="0"/>
    <s v="-"/>
    <x v="148"/>
    <x v="10"/>
    <s v="35"/>
    <s v="433"/>
    <s v="600"/>
    <s v=""/>
    <s v="5200_120"/>
    <s v="Other Personal Services Shift Differential"/>
    <n v="0"/>
    <n v="0"/>
    <n v="0"/>
    <n v="0"/>
    <n v="163.08000000000001"/>
    <n v="-163.08000000000001"/>
    <n v="28.77"/>
    <x v="146"/>
  </r>
  <r>
    <x v="0"/>
    <s v="-"/>
    <x v="148"/>
    <x v="10"/>
    <s v="35"/>
    <s v="433"/>
    <s v="600"/>
    <s v=""/>
    <s v="5200_125"/>
    <s v="Other Personal Services Taxable Reimbursements"/>
    <n v="1000"/>
    <n v="0"/>
    <n v="1000"/>
    <n v="0"/>
    <n v="0"/>
    <n v="1000"/>
    <n v="0"/>
    <x v="146"/>
  </r>
  <r>
    <x v="0"/>
    <s v="-"/>
    <x v="148"/>
    <x v="10"/>
    <s v="35"/>
    <s v="433"/>
    <s v="600"/>
    <s v=""/>
    <s v="5200_130"/>
    <s v="Other Personal Services Allowance Taxable"/>
    <n v="150"/>
    <n v="0"/>
    <n v="150"/>
    <n v="0"/>
    <n v="376.4"/>
    <n v="-226.4"/>
    <n v="47.09"/>
    <x v="146"/>
  </r>
  <r>
    <x v="0"/>
    <s v="-"/>
    <x v="148"/>
    <x v="10"/>
    <s v="35"/>
    <s v="433"/>
    <s v="600"/>
    <s v=""/>
    <s v="5400_100"/>
    <s v="Employee Benefits FICA"/>
    <n v="9700"/>
    <n v="0"/>
    <n v="9700"/>
    <n v="0"/>
    <n v="6198.03"/>
    <n v="3501.97"/>
    <n v="1335.71"/>
    <x v="146"/>
  </r>
  <r>
    <x v="0"/>
    <s v="-"/>
    <x v="148"/>
    <x v="10"/>
    <s v="35"/>
    <s v="433"/>
    <s v="600"/>
    <s v=""/>
    <s v="5400_105"/>
    <s v="Employee Benefits Unemployment Insurance"/>
    <n v="1750"/>
    <n v="0"/>
    <n v="1750"/>
    <n v="0"/>
    <n v="0"/>
    <n v="1750"/>
    <n v="0"/>
    <x v="146"/>
  </r>
  <r>
    <x v="0"/>
    <s v="-"/>
    <x v="148"/>
    <x v="10"/>
    <s v="35"/>
    <s v="433"/>
    <s v="600"/>
    <s v=""/>
    <s v="5400_115"/>
    <s v="Employee Benefits Retirement B"/>
    <n v="13450"/>
    <n v="0"/>
    <n v="13450"/>
    <n v="0"/>
    <n v="6763.21"/>
    <n v="6686.79"/>
    <n v="1591.88"/>
    <x v="146"/>
  </r>
  <r>
    <x v="0"/>
    <s v="-"/>
    <x v="148"/>
    <x v="10"/>
    <s v="35"/>
    <s v="433"/>
    <s v="600"/>
    <s v=""/>
    <s v="5400_120"/>
    <s v="Employee Benefits Workers Compensation"/>
    <n v="2910"/>
    <n v="0"/>
    <n v="2910"/>
    <n v="0"/>
    <n v="408.96"/>
    <n v="2501.04"/>
    <n v="68.16"/>
    <x v="146"/>
  </r>
  <r>
    <x v="0"/>
    <s v="-"/>
    <x v="148"/>
    <x v="10"/>
    <s v="35"/>
    <s v="433"/>
    <s v="600"/>
    <s v=""/>
    <s v="5400_125"/>
    <s v="Employee Benefits Health Insurance"/>
    <n v="21850"/>
    <n v="0"/>
    <n v="21850"/>
    <n v="0"/>
    <n v="0"/>
    <n v="21850"/>
    <n v="0"/>
    <x v="146"/>
  </r>
  <r>
    <x v="0"/>
    <s v="-"/>
    <x v="148"/>
    <x v="10"/>
    <s v="35"/>
    <s v="433"/>
    <s v="600"/>
    <s v=""/>
    <s v="5400_130"/>
    <s v="Employee Benefits Dental Insurance"/>
    <n v="1500"/>
    <n v="0"/>
    <n v="1500"/>
    <n v="0"/>
    <n v="895.88"/>
    <n v="604.12"/>
    <n v="139.53"/>
    <x v="146"/>
  </r>
  <r>
    <x v="0"/>
    <s v="-"/>
    <x v="148"/>
    <x v="10"/>
    <s v="35"/>
    <s v="433"/>
    <s v="600"/>
    <s v=""/>
    <s v="5400_135"/>
    <s v="Employee Benefits Life Insurance"/>
    <n v="335"/>
    <n v="0"/>
    <n v="335"/>
    <n v="0"/>
    <n v="502.18"/>
    <n v="-167.18"/>
    <n v="92.32"/>
    <x v="146"/>
  </r>
  <r>
    <x v="0"/>
    <s v="-"/>
    <x v="148"/>
    <x v="10"/>
    <s v="35"/>
    <s v="433"/>
    <s v="600"/>
    <s v=""/>
    <s v="6000"/>
    <s v="Office Supplies"/>
    <n v="450"/>
    <n v="0"/>
    <n v="450"/>
    <n v="0"/>
    <n v="0"/>
    <n v="450"/>
    <n v="0"/>
    <x v="146"/>
  </r>
  <r>
    <x v="0"/>
    <s v="-"/>
    <x v="148"/>
    <x v="10"/>
    <s v="35"/>
    <s v="433"/>
    <s v="600"/>
    <s v=""/>
    <s v="6007"/>
    <s v="Shipping and Moving"/>
    <n v="1000"/>
    <n v="0"/>
    <n v="1000"/>
    <n v="80"/>
    <n v="0"/>
    <n v="920"/>
    <n v="0"/>
    <x v="146"/>
  </r>
  <r>
    <x v="0"/>
    <s v="-"/>
    <x v="148"/>
    <x v="10"/>
    <s v="35"/>
    <s v="433"/>
    <s v="600"/>
    <s v=""/>
    <s v="6010"/>
    <s v="Computer Equipment"/>
    <n v="0"/>
    <n v="0"/>
    <n v="0"/>
    <n v="0"/>
    <n v="0"/>
    <n v="0"/>
    <n v="0"/>
    <x v="146"/>
  </r>
  <r>
    <x v="0"/>
    <s v="-"/>
    <x v="148"/>
    <x v="10"/>
    <s v="35"/>
    <s v="433"/>
    <s v="600"/>
    <s v=""/>
    <s v="6017"/>
    <s v="Computer Licensing and Maint."/>
    <n v="5000"/>
    <n v="0"/>
    <n v="5000"/>
    <n v="0"/>
    <n v="0"/>
    <n v="5000"/>
    <n v="0"/>
    <x v="146"/>
  </r>
  <r>
    <x v="0"/>
    <s v="-"/>
    <x v="148"/>
    <x v="10"/>
    <s v="35"/>
    <s v="433"/>
    <s v="600"/>
    <s v=""/>
    <s v="6203"/>
    <s v="Dues/Subscriptions"/>
    <n v="1000"/>
    <n v="0"/>
    <n v="1000"/>
    <n v="0"/>
    <n v="0"/>
    <n v="1000"/>
    <n v="0"/>
    <x v="146"/>
  </r>
  <r>
    <x v="0"/>
    <s v="-"/>
    <x v="148"/>
    <x v="10"/>
    <s v="35"/>
    <s v="433"/>
    <s v="600"/>
    <s v=""/>
    <s v="6206"/>
    <s v="Custodian Supplies"/>
    <n v="4561"/>
    <n v="0"/>
    <n v="4561"/>
    <n v="0"/>
    <n v="566.11"/>
    <n v="3994.89"/>
    <n v="116.86"/>
    <x v="146"/>
  </r>
  <r>
    <x v="0"/>
    <s v="-"/>
    <x v="148"/>
    <x v="10"/>
    <s v="35"/>
    <s v="433"/>
    <s v="600"/>
    <s v=""/>
    <s v="6208"/>
    <s v="Special Supplies"/>
    <n v="1100"/>
    <n v="0"/>
    <n v="1100"/>
    <n v="0"/>
    <n v="0"/>
    <n v="1100"/>
    <n v="0"/>
    <x v="146"/>
  </r>
  <r>
    <x v="0"/>
    <s v="-"/>
    <x v="148"/>
    <x v="10"/>
    <s v="35"/>
    <s v="433"/>
    <s v="600"/>
    <s v=""/>
    <s v="6212"/>
    <s v="Fuel"/>
    <n v="7500"/>
    <n v="0"/>
    <n v="7500"/>
    <n v="0"/>
    <n v="0"/>
    <n v="7500"/>
    <n v="0"/>
    <x v="146"/>
  </r>
  <r>
    <x v="0"/>
    <s v="-"/>
    <x v="148"/>
    <x v="10"/>
    <s v="35"/>
    <s v="433"/>
    <s v="600"/>
    <s v=""/>
    <s v="6214"/>
    <s v="Clothing And Uniforms"/>
    <n v="1000"/>
    <n v="0"/>
    <n v="1000"/>
    <n v="0"/>
    <n v="0"/>
    <n v="1000"/>
    <n v="0"/>
    <x v="146"/>
  </r>
  <r>
    <x v="0"/>
    <s v="-"/>
    <x v="148"/>
    <x v="10"/>
    <s v="35"/>
    <s v="433"/>
    <s v="600"/>
    <s v=""/>
    <s v="6216"/>
    <s v="Oil &amp; Grease &amp; Antifreeze"/>
    <n v="750"/>
    <n v="0"/>
    <n v="750"/>
    <n v="0"/>
    <n v="0"/>
    <n v="750"/>
    <n v="0"/>
    <x v="146"/>
  </r>
  <r>
    <x v="0"/>
    <s v="-"/>
    <x v="148"/>
    <x v="10"/>
    <s v="35"/>
    <s v="433"/>
    <s v="600"/>
    <s v=""/>
    <s v="6300_100"/>
    <s v="Repair &amp; Maintenance Equipment  Parts"/>
    <n v="15000"/>
    <n v="0"/>
    <n v="15000"/>
    <n v="0"/>
    <n v="839.5"/>
    <n v="14160.5"/>
    <n v="0"/>
    <x v="146"/>
  </r>
  <r>
    <x v="0"/>
    <s v="-"/>
    <x v="148"/>
    <x v="10"/>
    <s v="35"/>
    <s v="433"/>
    <s v="600"/>
    <s v=""/>
    <s v="6300_105"/>
    <s v="Repair &amp; Maintenance Vehicle Maint Supplies"/>
    <n v="5500"/>
    <n v="0"/>
    <n v="5500"/>
    <n v="0"/>
    <n v="312.79000000000002"/>
    <n v="5187.21"/>
    <n v="77.25"/>
    <x v="146"/>
  </r>
  <r>
    <x v="0"/>
    <s v="-"/>
    <x v="148"/>
    <x v="10"/>
    <s v="35"/>
    <s v="433"/>
    <s v="600"/>
    <s v=""/>
    <s v="6300_115"/>
    <s v="Repair &amp; Maintenance Signs"/>
    <n v="5000"/>
    <n v="0"/>
    <n v="5000"/>
    <n v="0"/>
    <n v="0"/>
    <n v="5000"/>
    <n v="0"/>
    <x v="146"/>
  </r>
  <r>
    <x v="0"/>
    <s v="-"/>
    <x v="148"/>
    <x v="10"/>
    <s v="35"/>
    <s v="433"/>
    <s v="600"/>
    <s v=""/>
    <s v="6300_120"/>
    <s v="Repair &amp; Maintenance Tires"/>
    <n v="800"/>
    <n v="0"/>
    <n v="800"/>
    <n v="0"/>
    <n v="0"/>
    <n v="800"/>
    <n v="0"/>
    <x v="146"/>
  </r>
  <r>
    <x v="0"/>
    <s v="-"/>
    <x v="148"/>
    <x v="10"/>
    <s v="35"/>
    <s v="433"/>
    <s v="600"/>
    <s v=""/>
    <s v="6300_140"/>
    <s v="Repair &amp; Maintenance Salt"/>
    <n v="7050"/>
    <n v="0"/>
    <n v="7050"/>
    <n v="2679.8"/>
    <n v="320.2"/>
    <n v="4050"/>
    <n v="320.2"/>
    <x v="146"/>
  </r>
  <r>
    <x v="0"/>
    <s v="-"/>
    <x v="148"/>
    <x v="10"/>
    <s v="35"/>
    <s v="433"/>
    <s v="600"/>
    <s v=""/>
    <s v="6300_170"/>
    <s v="Repair &amp; Maintenance Buildings"/>
    <n v="10000"/>
    <n v="0"/>
    <n v="10000"/>
    <n v="0"/>
    <n v="3711"/>
    <n v="6289"/>
    <n v="0"/>
    <x v="146"/>
  </r>
  <r>
    <x v="0"/>
    <s v="-"/>
    <x v="148"/>
    <x v="10"/>
    <s v="35"/>
    <s v="433"/>
    <s v="600"/>
    <s v=""/>
    <s v="6400_100"/>
    <s v="Utilities Electricity"/>
    <n v="96960"/>
    <n v="0"/>
    <n v="96960"/>
    <n v="0"/>
    <n v="36840.800000000003"/>
    <n v="60119.199999999997"/>
    <n v="6542.41"/>
    <x v="146"/>
  </r>
  <r>
    <x v="0"/>
    <s v="-"/>
    <x v="148"/>
    <x v="10"/>
    <s v="35"/>
    <s v="433"/>
    <s v="600"/>
    <s v=""/>
    <s v="6400_105"/>
    <s v="Utilities Gas"/>
    <n v="34400"/>
    <n v="0"/>
    <n v="34400"/>
    <n v="7110.52"/>
    <n v="4332.7700000000004"/>
    <n v="22956.71"/>
    <n v="0"/>
    <x v="146"/>
  </r>
  <r>
    <x v="0"/>
    <s v="-"/>
    <x v="148"/>
    <x v="10"/>
    <s v="35"/>
    <s v="433"/>
    <s v="600"/>
    <s v=""/>
    <s v="6400_115"/>
    <s v="Utilities Water/Wastewater"/>
    <n v="5000"/>
    <n v="0"/>
    <n v="5000"/>
    <n v="0"/>
    <n v="4683.41"/>
    <n v="316.58999999999997"/>
    <n v="0"/>
    <x v="146"/>
  </r>
  <r>
    <x v="0"/>
    <s v="-"/>
    <x v="148"/>
    <x v="10"/>
    <s v="35"/>
    <s v="433"/>
    <s v="600"/>
    <s v=""/>
    <s v="6400_117"/>
    <s v="Utilities Stormwater"/>
    <n v="0"/>
    <n v="0"/>
    <n v="0"/>
    <n v="0"/>
    <n v="0"/>
    <n v="0"/>
    <n v="0"/>
    <x v="146"/>
  </r>
  <r>
    <x v="0"/>
    <s v="-"/>
    <x v="148"/>
    <x v="10"/>
    <s v="35"/>
    <s v="433"/>
    <s v="600"/>
    <s v=""/>
    <s v="6500_115"/>
    <s v="Professional and Consultant Services Legal/Arbitration"/>
    <n v="36735"/>
    <n v="0"/>
    <n v="36735"/>
    <n v="582.20000000000005"/>
    <n v="103.5"/>
    <n v="36049.300000000003"/>
    <n v="77.5"/>
    <x v="146"/>
  </r>
  <r>
    <x v="0"/>
    <s v="-"/>
    <x v="148"/>
    <x v="10"/>
    <s v="35"/>
    <s v="433"/>
    <s v="600"/>
    <s v=""/>
    <s v="6500_118"/>
    <s v="Professional and Consultant Services Contractual Services"/>
    <n v="13750"/>
    <n v="0"/>
    <n v="13750"/>
    <n v="0"/>
    <n v="0"/>
    <n v="13750"/>
    <n v="0"/>
    <x v="146"/>
  </r>
  <r>
    <x v="0"/>
    <s v="-"/>
    <x v="148"/>
    <x v="10"/>
    <s v="35"/>
    <s v="433"/>
    <s v="600"/>
    <s v=""/>
    <s v="6600"/>
    <s v="Maintenance Contracts"/>
    <n v="0"/>
    <n v="10000"/>
    <n v="10000"/>
    <n v="4424.4399999999996"/>
    <n v="318031.09999999998"/>
    <n v="-312455.53999999998"/>
    <n v="57390.61"/>
    <x v="146"/>
  </r>
  <r>
    <x v="0"/>
    <s v="-"/>
    <x v="148"/>
    <x v="10"/>
    <s v="35"/>
    <s v="433"/>
    <s v="600"/>
    <s v=""/>
    <s v="6605"/>
    <s v="Radio Maintenance"/>
    <n v="500"/>
    <n v="0"/>
    <n v="500"/>
    <n v="0"/>
    <n v="0"/>
    <n v="500"/>
    <n v="0"/>
    <x v="146"/>
  </r>
  <r>
    <x v="0"/>
    <s v="-"/>
    <x v="148"/>
    <x v="10"/>
    <s v="35"/>
    <s v="433"/>
    <s v="600"/>
    <s v=""/>
    <s v="6610"/>
    <s v="Custodial Contracts"/>
    <n v="9841"/>
    <n v="6500"/>
    <n v="16341"/>
    <n v="8106.3"/>
    <n v="8106.3"/>
    <n v="128.4"/>
    <n v="1351.05"/>
    <x v="146"/>
  </r>
  <r>
    <x v="0"/>
    <s v="-"/>
    <x v="148"/>
    <x v="10"/>
    <s v="35"/>
    <s v="433"/>
    <s v="600"/>
    <s v=""/>
    <s v="6615"/>
    <s v="Property Repairs"/>
    <n v="112500"/>
    <n v="0"/>
    <n v="112500"/>
    <n v="0"/>
    <n v="1380.01"/>
    <n v="111119.99"/>
    <n v="0"/>
    <x v="146"/>
  </r>
  <r>
    <x v="0"/>
    <s v="-"/>
    <x v="148"/>
    <x v="10"/>
    <s v="35"/>
    <s v="433"/>
    <s v="600"/>
    <s v=""/>
    <s v="6620"/>
    <s v="Contractual Vehicle Repair"/>
    <n v="750"/>
    <n v="0"/>
    <n v="750"/>
    <n v="0"/>
    <n v="0"/>
    <n v="750"/>
    <n v="0"/>
    <x v="146"/>
  </r>
  <r>
    <x v="0"/>
    <s v="-"/>
    <x v="148"/>
    <x v="10"/>
    <s v="35"/>
    <s v="433"/>
    <s v="600"/>
    <s v=""/>
    <s v="6625"/>
    <s v="Equipment Maintenance Repairs"/>
    <n v="20000"/>
    <n v="0"/>
    <n v="20000"/>
    <n v="205"/>
    <n v="5505.5"/>
    <n v="14289.5"/>
    <n v="1390"/>
    <x v="146"/>
  </r>
  <r>
    <x v="0"/>
    <s v="-"/>
    <x v="148"/>
    <x v="10"/>
    <s v="35"/>
    <s v="433"/>
    <s v="600"/>
    <s v=""/>
    <s v="6800_125"/>
    <s v="Fees for Services  Fees &amp; Permits"/>
    <n v="1500"/>
    <n v="0"/>
    <n v="1500"/>
    <n v="0"/>
    <n v="0"/>
    <n v="1500"/>
    <n v="0"/>
    <x v="146"/>
  </r>
  <r>
    <x v="0"/>
    <s v="-"/>
    <x v="148"/>
    <x v="10"/>
    <s v="35"/>
    <s v="433"/>
    <s v="600"/>
    <s v=""/>
    <s v="7200_115"/>
    <s v="Rent/Lease Equipment"/>
    <n v="10000"/>
    <n v="0"/>
    <n v="10000"/>
    <n v="0"/>
    <n v="0"/>
    <n v="10000"/>
    <n v="0"/>
    <x v="146"/>
  </r>
  <r>
    <x v="0"/>
    <s v="-"/>
    <x v="148"/>
    <x v="10"/>
    <s v="35"/>
    <s v="433"/>
    <s v="600"/>
    <s v=""/>
    <s v="7230_100"/>
    <s v="Insurance Vehicle"/>
    <n v="1925"/>
    <n v="0"/>
    <n v="1925"/>
    <n v="0"/>
    <n v="0"/>
    <n v="1925"/>
    <n v="0"/>
    <x v="146"/>
  </r>
  <r>
    <x v="0"/>
    <s v="-"/>
    <x v="148"/>
    <x v="10"/>
    <s v="35"/>
    <s v="433"/>
    <s v="600"/>
    <s v=""/>
    <s v="7303"/>
    <s v="Regulatory and Bank Fees"/>
    <n v="8000"/>
    <n v="0"/>
    <n v="8000"/>
    <n v="0"/>
    <n v="2500"/>
    <n v="5500"/>
    <n v="0"/>
    <x v="146"/>
  </r>
  <r>
    <x v="0"/>
    <s v="-"/>
    <x v="148"/>
    <x v="10"/>
    <s v="35"/>
    <s v="433"/>
    <s v="600"/>
    <s v=""/>
    <s v="7312"/>
    <s v="Real Estate Taxes"/>
    <n v="2000"/>
    <n v="0"/>
    <n v="2000"/>
    <n v="0"/>
    <n v="1000.02"/>
    <n v="999.98"/>
    <n v="166.67"/>
    <x v="146"/>
  </r>
  <r>
    <x v="0"/>
    <s v="-"/>
    <x v="148"/>
    <x v="10"/>
    <s v="35"/>
    <s v="433"/>
    <s v="600"/>
    <s v=""/>
    <s v="7400_110"/>
    <s v="Debt Service Principal Revenue Bonds "/>
    <n v="1479931"/>
    <n v="0"/>
    <n v="1479931"/>
    <n v="0"/>
    <n v="0"/>
    <n v="1479931"/>
    <n v="0"/>
    <x v="146"/>
  </r>
  <r>
    <x v="0"/>
    <s v="-"/>
    <x v="148"/>
    <x v="10"/>
    <s v="35"/>
    <s v="433"/>
    <s v="600"/>
    <s v=""/>
    <s v="7450_210"/>
    <s v="Debt Service Interest Revenue Bonds "/>
    <n v="0"/>
    <n v="0"/>
    <n v="0"/>
    <n v="0"/>
    <n v="491447.1"/>
    <n v="-491447.1"/>
    <n v="81907.850000000006"/>
    <x v="146"/>
  </r>
  <r>
    <x v="0"/>
    <s v="-"/>
    <x v="148"/>
    <x v="10"/>
    <s v="35"/>
    <s v="433"/>
    <s v="600"/>
    <s v=""/>
    <s v="8015"/>
    <s v="Indirect Fees"/>
    <n v="756700"/>
    <n v="0"/>
    <n v="756700"/>
    <n v="0"/>
    <n v="0"/>
    <n v="756700"/>
    <n v="0"/>
    <x v="146"/>
  </r>
  <r>
    <x v="0"/>
    <s v="-"/>
    <x v="148"/>
    <x v="10"/>
    <s v="35"/>
    <s v="433"/>
    <s v="600"/>
    <s v=""/>
    <s v="8035"/>
    <s v="FAA - Airport Security"/>
    <n v="7818"/>
    <n v="0"/>
    <n v="7818"/>
    <n v="0"/>
    <n v="3909"/>
    <n v="3909"/>
    <n v="651.5"/>
    <x v="146"/>
  </r>
  <r>
    <x v="0"/>
    <s v="-"/>
    <x v="148"/>
    <x v="10"/>
    <s v="35"/>
    <s v="433"/>
    <s v="600"/>
    <s v=""/>
    <s v="8095"/>
    <s v="Interest On Pooled Cash"/>
    <n v="0"/>
    <n v="0"/>
    <n v="0"/>
    <n v="0"/>
    <n v="0"/>
    <n v="0"/>
    <n v="0"/>
    <x v="146"/>
  </r>
  <r>
    <x v="0"/>
    <s v="-"/>
    <x v="148"/>
    <x v="10"/>
    <s v="35"/>
    <s v="433"/>
    <s v="600"/>
    <s v=""/>
    <s v="8135"/>
    <s v="Airport Security To Police"/>
    <n v="3605"/>
    <n v="0"/>
    <n v="3605"/>
    <n v="0"/>
    <n v="1802.52"/>
    <n v="1802.48"/>
    <n v="300.42"/>
    <x v="146"/>
  </r>
  <r>
    <x v="0"/>
    <s v="-"/>
    <x v="148"/>
    <x v="10"/>
    <s v="35"/>
    <s v="433"/>
    <s v="600"/>
    <s v=""/>
    <s v="9500_110"/>
    <s v="Capital Outlay Capital Expenditures"/>
    <n v="75000"/>
    <n v="0"/>
    <n v="75000"/>
    <n v="41043.03"/>
    <n v="12365.4"/>
    <n v="21591.57"/>
    <n v="0"/>
    <x v="146"/>
  </r>
  <r>
    <x v="0"/>
    <s v="-"/>
    <x v="149"/>
    <x v="10"/>
    <s v="35"/>
    <s v="433"/>
    <s v="601"/>
    <s v=""/>
    <s v="6400_100"/>
    <s v="Utilities Electricity"/>
    <n v="6060"/>
    <n v="0"/>
    <n v="6060"/>
    <n v="1816.81"/>
    <n v="2029.55"/>
    <n v="2213.64"/>
    <n v="398.66"/>
    <x v="147"/>
  </r>
  <r>
    <x v="0"/>
    <s v="-"/>
    <x v="149"/>
    <x v="10"/>
    <s v="35"/>
    <s v="433"/>
    <s v="601"/>
    <s v=""/>
    <s v="6400_105"/>
    <s v="Utilities Gas"/>
    <n v="2150"/>
    <n v="0"/>
    <n v="2150"/>
    <n v="695.69"/>
    <n v="243.26"/>
    <n v="1211.05"/>
    <n v="0"/>
    <x v="147"/>
  </r>
  <r>
    <x v="0"/>
    <s v="-"/>
    <x v="149"/>
    <x v="10"/>
    <s v="35"/>
    <s v="433"/>
    <s v="601"/>
    <s v=""/>
    <s v="6400_125"/>
    <s v="Utilities Telecommunications"/>
    <n v="640"/>
    <n v="0"/>
    <n v="640"/>
    <n v="0"/>
    <n v="0"/>
    <n v="640"/>
    <n v="0"/>
    <x v="147"/>
  </r>
  <r>
    <x v="0"/>
    <s v="-"/>
    <x v="149"/>
    <x v="10"/>
    <s v="35"/>
    <s v="433"/>
    <s v="601"/>
    <s v=""/>
    <s v="7200_115"/>
    <s v="Rent/Lease Equipment"/>
    <n v="1000"/>
    <n v="0"/>
    <n v="1000"/>
    <n v="24"/>
    <n v="60"/>
    <n v="916"/>
    <n v="0"/>
    <x v="147"/>
  </r>
  <r>
    <x v="0"/>
    <s v="-"/>
    <x v="149"/>
    <x v="10"/>
    <s v="35"/>
    <s v="433"/>
    <s v="601"/>
    <s v=""/>
    <s v="7303"/>
    <s v="Regulatory and Bank Fees"/>
    <n v="571"/>
    <n v="0"/>
    <n v="571"/>
    <n v="0"/>
    <n v="0"/>
    <n v="571"/>
    <n v="0"/>
    <x v="147"/>
  </r>
  <r>
    <x v="0"/>
    <s v="-"/>
    <x v="150"/>
    <x v="10"/>
    <s v="35"/>
    <s v="434"/>
    <s v=""/>
    <s v=""/>
    <s v="5000_100"/>
    <s v="Salaries and Wages Regular, Full Time"/>
    <n v="67319"/>
    <n v="0"/>
    <n v="67319"/>
    <n v="0"/>
    <n v="40246.019999999997"/>
    <n v="27072.98"/>
    <n v="7157.67"/>
    <x v="148"/>
  </r>
  <r>
    <x v="0"/>
    <s v="-"/>
    <x v="150"/>
    <x v="10"/>
    <s v="35"/>
    <s v="434"/>
    <s v=""/>
    <s v=""/>
    <s v="5000_105"/>
    <s v="Salaries and Wages Limited Service"/>
    <n v="10880"/>
    <n v="0"/>
    <n v="10880"/>
    <n v="0"/>
    <n v="0"/>
    <n v="10880"/>
    <n v="0"/>
    <x v="148"/>
  </r>
  <r>
    <x v="0"/>
    <s v="-"/>
    <x v="150"/>
    <x v="10"/>
    <s v="35"/>
    <s v="434"/>
    <s v=""/>
    <s v=""/>
    <s v="5000_110"/>
    <s v="Salaries and Wages Regular Part Time"/>
    <n v="0"/>
    <n v="0"/>
    <n v="0"/>
    <n v="0"/>
    <n v="420.06"/>
    <n v="-420.06"/>
    <n v="9.86"/>
    <x v="148"/>
  </r>
  <r>
    <x v="0"/>
    <s v="-"/>
    <x v="150"/>
    <x v="10"/>
    <s v="35"/>
    <s v="434"/>
    <s v=""/>
    <s v=""/>
    <s v="5000_115"/>
    <s v="Salaries and Wages Seasonal/Temporary"/>
    <n v="0"/>
    <n v="0"/>
    <n v="0"/>
    <n v="0"/>
    <n v="0"/>
    <n v="0"/>
    <n v="0"/>
    <x v="148"/>
  </r>
  <r>
    <x v="0"/>
    <s v="-"/>
    <x v="150"/>
    <x v="10"/>
    <s v="35"/>
    <s v="434"/>
    <s v=""/>
    <s v=""/>
    <s v="5100"/>
    <s v="Overtime"/>
    <n v="3400"/>
    <n v="0"/>
    <n v="3400"/>
    <n v="0"/>
    <n v="4965.63"/>
    <n v="-1565.63"/>
    <n v="2991.76"/>
    <x v="148"/>
  </r>
  <r>
    <x v="0"/>
    <s v="-"/>
    <x v="150"/>
    <x v="10"/>
    <s v="35"/>
    <s v="434"/>
    <s v=""/>
    <s v=""/>
    <s v="5200_110"/>
    <s v="Other Personal Services On-Call"/>
    <n v="1200"/>
    <n v="0"/>
    <n v="1200"/>
    <n v="0"/>
    <n v="1242"/>
    <n v="-42"/>
    <n v="804"/>
    <x v="148"/>
  </r>
  <r>
    <x v="0"/>
    <s v="-"/>
    <x v="150"/>
    <x v="10"/>
    <s v="35"/>
    <s v="434"/>
    <s v=""/>
    <s v=""/>
    <s v="5200_115"/>
    <s v="Other Personal Services Other Compensation"/>
    <n v="0"/>
    <n v="0"/>
    <n v="0"/>
    <n v="0"/>
    <n v="784.43"/>
    <n v="-784.43"/>
    <n v="289.75"/>
    <x v="148"/>
  </r>
  <r>
    <x v="0"/>
    <s v="-"/>
    <x v="150"/>
    <x v="10"/>
    <s v="35"/>
    <s v="434"/>
    <s v=""/>
    <s v=""/>
    <s v="5200_120"/>
    <s v="Other Personal Services Shift Differential"/>
    <n v="0"/>
    <n v="0"/>
    <n v="0"/>
    <n v="0"/>
    <n v="0"/>
    <n v="0"/>
    <n v="0"/>
    <x v="148"/>
  </r>
  <r>
    <x v="0"/>
    <s v="-"/>
    <x v="150"/>
    <x v="10"/>
    <s v="35"/>
    <s v="434"/>
    <s v=""/>
    <s v=""/>
    <s v="5200_125"/>
    <s v="Other Personal Services Taxable Reimbursements"/>
    <n v="0"/>
    <n v="0"/>
    <n v="0"/>
    <n v="0"/>
    <n v="0"/>
    <n v="0"/>
    <n v="0"/>
    <x v="148"/>
  </r>
  <r>
    <x v="0"/>
    <s v="-"/>
    <x v="150"/>
    <x v="10"/>
    <s v="35"/>
    <s v="434"/>
    <s v=""/>
    <s v=""/>
    <s v="5200_130"/>
    <s v="Other Personal Services Allowance Taxable"/>
    <n v="100"/>
    <n v="0"/>
    <n v="100"/>
    <n v="0"/>
    <n v="123.01"/>
    <n v="-23.01"/>
    <n v="22.11"/>
    <x v="148"/>
  </r>
  <r>
    <x v="0"/>
    <s v="-"/>
    <x v="150"/>
    <x v="10"/>
    <s v="35"/>
    <s v="434"/>
    <s v=""/>
    <s v=""/>
    <s v="5400_100"/>
    <s v="Employee Benefits FICA"/>
    <n v="0"/>
    <n v="0"/>
    <n v="0"/>
    <n v="0"/>
    <n v="3472.87"/>
    <n v="-3472.87"/>
    <n v="832.19"/>
    <x v="148"/>
  </r>
  <r>
    <x v="0"/>
    <s v="-"/>
    <x v="150"/>
    <x v="10"/>
    <s v="35"/>
    <s v="434"/>
    <s v=""/>
    <s v=""/>
    <s v="5400_115"/>
    <s v="Employee Benefits Retirement B"/>
    <n v="0"/>
    <n v="0"/>
    <n v="0"/>
    <n v="0"/>
    <n v="4020.5"/>
    <n v="-4020.5"/>
    <n v="941.03"/>
    <x v="148"/>
  </r>
  <r>
    <x v="0"/>
    <s v="-"/>
    <x v="150"/>
    <x v="10"/>
    <s v="35"/>
    <s v="434"/>
    <s v=""/>
    <s v=""/>
    <s v="5400_125"/>
    <s v="Employee Benefits Health Insurance"/>
    <n v="0"/>
    <n v="0"/>
    <n v="0"/>
    <n v="0"/>
    <n v="2383"/>
    <n v="-2383"/>
    <n v="366.64"/>
    <x v="148"/>
  </r>
  <r>
    <x v="0"/>
    <s v="-"/>
    <x v="150"/>
    <x v="10"/>
    <s v="35"/>
    <s v="434"/>
    <s v=""/>
    <s v=""/>
    <s v="5400_130"/>
    <s v="Employee Benefits Dental Insurance"/>
    <n v="0"/>
    <n v="0"/>
    <n v="0"/>
    <n v="0"/>
    <n v="521.37"/>
    <n v="-521.37"/>
    <n v="80.37"/>
    <x v="148"/>
  </r>
  <r>
    <x v="0"/>
    <s v="-"/>
    <x v="150"/>
    <x v="10"/>
    <s v="35"/>
    <s v="434"/>
    <s v=""/>
    <s v=""/>
    <s v="5400_135"/>
    <s v="Employee Benefits Life Insurance"/>
    <n v="0"/>
    <n v="0"/>
    <n v="0"/>
    <n v="0"/>
    <n v="248.86"/>
    <n v="-248.86"/>
    <n v="46.4"/>
    <x v="148"/>
  </r>
  <r>
    <x v="0"/>
    <s v="-"/>
    <x v="150"/>
    <x v="10"/>
    <s v="35"/>
    <s v="434"/>
    <s v=""/>
    <s v=""/>
    <s v="6206"/>
    <s v="Custodian Supplies"/>
    <n v="4561"/>
    <n v="0"/>
    <n v="4561"/>
    <n v="0"/>
    <n v="0"/>
    <n v="4561"/>
    <n v="0"/>
    <x v="148"/>
  </r>
  <r>
    <x v="0"/>
    <s v="-"/>
    <x v="150"/>
    <x v="10"/>
    <s v="35"/>
    <s v="434"/>
    <s v=""/>
    <s v=""/>
    <s v="6212"/>
    <s v="Fuel"/>
    <n v="7500"/>
    <n v="0"/>
    <n v="7500"/>
    <n v="0"/>
    <n v="0"/>
    <n v="7500"/>
    <n v="0"/>
    <x v="148"/>
  </r>
  <r>
    <x v="0"/>
    <s v="-"/>
    <x v="150"/>
    <x v="10"/>
    <s v="35"/>
    <s v="434"/>
    <s v=""/>
    <s v=""/>
    <s v="6216"/>
    <s v="Oil &amp; Grease &amp; Antifreeze"/>
    <n v="750"/>
    <n v="0"/>
    <n v="750"/>
    <n v="0"/>
    <n v="0"/>
    <n v="750"/>
    <n v="0"/>
    <x v="148"/>
  </r>
  <r>
    <x v="0"/>
    <s v="-"/>
    <x v="150"/>
    <x v="10"/>
    <s v="35"/>
    <s v="434"/>
    <s v=""/>
    <s v=""/>
    <s v="6300_105"/>
    <s v="Repair &amp; Maintenance Vehicle Maint Supplies"/>
    <n v="5500"/>
    <n v="0"/>
    <n v="5500"/>
    <n v="0"/>
    <n v="0"/>
    <n v="5500"/>
    <n v="0"/>
    <x v="148"/>
  </r>
  <r>
    <x v="0"/>
    <s v="-"/>
    <x v="150"/>
    <x v="10"/>
    <s v="35"/>
    <s v="434"/>
    <s v=""/>
    <s v=""/>
    <s v="6300_120"/>
    <s v="Repair &amp; Maintenance Tires"/>
    <n v="800"/>
    <n v="0"/>
    <n v="800"/>
    <n v="0"/>
    <n v="0"/>
    <n v="800"/>
    <n v="0"/>
    <x v="148"/>
  </r>
  <r>
    <x v="0"/>
    <s v="-"/>
    <x v="150"/>
    <x v="10"/>
    <s v="35"/>
    <s v="434"/>
    <s v=""/>
    <s v=""/>
    <s v="6300_130"/>
    <s v="Repair &amp; Maintenance Construction Supplies"/>
    <n v="1250"/>
    <n v="0"/>
    <n v="1250"/>
    <n v="0"/>
    <n v="0"/>
    <n v="1250"/>
    <n v="0"/>
    <x v="148"/>
  </r>
  <r>
    <x v="0"/>
    <s v="-"/>
    <x v="150"/>
    <x v="10"/>
    <s v="35"/>
    <s v="434"/>
    <s v=""/>
    <s v=""/>
    <s v="6300_140"/>
    <s v="Repair &amp; Maintenance Salt"/>
    <n v="2350"/>
    <n v="0"/>
    <n v="2350"/>
    <n v="893.27"/>
    <n v="106.73"/>
    <n v="1350"/>
    <n v="106.73"/>
    <x v="148"/>
  </r>
  <r>
    <x v="0"/>
    <s v="-"/>
    <x v="150"/>
    <x v="10"/>
    <s v="35"/>
    <s v="434"/>
    <s v=""/>
    <s v=""/>
    <s v="6300_165"/>
    <s v="Repair &amp; Maintenance Other Small Charges Not Capital"/>
    <n v="2000"/>
    <n v="0"/>
    <n v="2000"/>
    <n v="0"/>
    <n v="181.01"/>
    <n v="1818.99"/>
    <n v="0"/>
    <x v="148"/>
  </r>
  <r>
    <x v="0"/>
    <s v="-"/>
    <x v="150"/>
    <x v="10"/>
    <s v="35"/>
    <s v="434"/>
    <s v=""/>
    <s v=""/>
    <s v="6300_170"/>
    <s v="Repair &amp; Maintenance Buildings"/>
    <n v="7500"/>
    <n v="0"/>
    <n v="7500"/>
    <n v="0"/>
    <n v="1384.24"/>
    <n v="6115.76"/>
    <n v="0"/>
    <x v="148"/>
  </r>
  <r>
    <x v="0"/>
    <s v="-"/>
    <x v="150"/>
    <x v="10"/>
    <s v="35"/>
    <s v="434"/>
    <s v=""/>
    <s v=""/>
    <s v="6400_100"/>
    <s v="Utilities Electricity"/>
    <n v="0"/>
    <n v="20000"/>
    <n v="20000"/>
    <n v="2457.5300000000002"/>
    <n v="11394.9"/>
    <n v="6147.57"/>
    <n v="2462.38"/>
    <x v="148"/>
  </r>
  <r>
    <x v="0"/>
    <s v="-"/>
    <x v="150"/>
    <x v="10"/>
    <s v="35"/>
    <s v="434"/>
    <s v=""/>
    <s v=""/>
    <s v="6400_105"/>
    <s v="Utilities Gas"/>
    <n v="8600"/>
    <n v="0"/>
    <n v="8600"/>
    <n v="835.95"/>
    <n v="1126.56"/>
    <n v="6637.49"/>
    <n v="0"/>
    <x v="148"/>
  </r>
  <r>
    <x v="0"/>
    <s v="-"/>
    <x v="150"/>
    <x v="10"/>
    <s v="35"/>
    <s v="434"/>
    <s v=""/>
    <s v=""/>
    <s v="6400_115"/>
    <s v="Utilities Water/Wastewater"/>
    <n v="3000"/>
    <n v="0"/>
    <n v="3000"/>
    <n v="51.83"/>
    <n v="1782.31"/>
    <n v="1165.8599999999999"/>
    <n v="0"/>
    <x v="148"/>
  </r>
  <r>
    <x v="0"/>
    <s v="-"/>
    <x v="150"/>
    <x v="10"/>
    <s v="35"/>
    <s v="434"/>
    <s v=""/>
    <s v=""/>
    <s v="6400_117"/>
    <s v="Utilities Stormwater"/>
    <n v="0"/>
    <n v="0"/>
    <n v="0"/>
    <n v="0"/>
    <n v="0"/>
    <n v="0"/>
    <n v="0"/>
    <x v="148"/>
  </r>
  <r>
    <x v="0"/>
    <s v="-"/>
    <x v="150"/>
    <x v="10"/>
    <s v="35"/>
    <s v="434"/>
    <s v=""/>
    <s v=""/>
    <s v="6400_120"/>
    <s v="Utilities Rubbish Removal"/>
    <n v="433"/>
    <n v="0"/>
    <n v="433"/>
    <n v="0"/>
    <n v="0"/>
    <n v="433"/>
    <n v="0"/>
    <x v="148"/>
  </r>
  <r>
    <x v="0"/>
    <s v="-"/>
    <x v="150"/>
    <x v="10"/>
    <s v="35"/>
    <s v="434"/>
    <s v=""/>
    <s v=""/>
    <s v="6500_115"/>
    <s v="Professional and Consultant Services Legal/Arbitration"/>
    <n v="12245"/>
    <n v="0"/>
    <n v="12245"/>
    <n v="248"/>
    <n v="77.5"/>
    <n v="11919.5"/>
    <n v="0"/>
    <x v="148"/>
  </r>
  <r>
    <x v="0"/>
    <s v="-"/>
    <x v="150"/>
    <x v="10"/>
    <s v="35"/>
    <s v="434"/>
    <s v=""/>
    <s v=""/>
    <s v="6500_118"/>
    <s v="Professional and Consultant Services Contractual Services"/>
    <n v="27500"/>
    <n v="0"/>
    <n v="27500"/>
    <n v="13950"/>
    <n v="3280"/>
    <n v="10270"/>
    <n v="750"/>
    <x v="148"/>
  </r>
  <r>
    <x v="0"/>
    <s v="-"/>
    <x v="150"/>
    <x v="10"/>
    <s v="35"/>
    <s v="434"/>
    <s v=""/>
    <s v=""/>
    <s v="6605"/>
    <s v="Radio Maintenance"/>
    <n v="500"/>
    <n v="0"/>
    <n v="500"/>
    <n v="0"/>
    <n v="0"/>
    <n v="500"/>
    <n v="0"/>
    <x v="148"/>
  </r>
  <r>
    <x v="0"/>
    <s v="-"/>
    <x v="150"/>
    <x v="10"/>
    <s v="35"/>
    <s v="434"/>
    <s v=""/>
    <s v=""/>
    <s v="6615"/>
    <s v="Property Repairs"/>
    <n v="12054"/>
    <n v="0"/>
    <n v="12054"/>
    <n v="0"/>
    <n v="7694.8"/>
    <n v="4359.2"/>
    <n v="0"/>
    <x v="148"/>
  </r>
  <r>
    <x v="0"/>
    <s v="-"/>
    <x v="150"/>
    <x v="10"/>
    <s v="35"/>
    <s v="434"/>
    <s v=""/>
    <s v=""/>
    <s v="7200_115"/>
    <s v="Rent/Lease Equipment"/>
    <n v="2000"/>
    <n v="0"/>
    <n v="2000"/>
    <n v="42"/>
    <n v="80.5"/>
    <n v="1877.5"/>
    <n v="0"/>
    <x v="148"/>
  </r>
  <r>
    <x v="0"/>
    <s v="-"/>
    <x v="150"/>
    <x v="10"/>
    <s v="35"/>
    <s v="434"/>
    <s v=""/>
    <s v=""/>
    <s v="7230_100"/>
    <s v="Insurance Vehicle"/>
    <n v="1925"/>
    <n v="0"/>
    <n v="1925"/>
    <n v="0"/>
    <n v="0"/>
    <n v="1925"/>
    <n v="0"/>
    <x v="148"/>
  </r>
  <r>
    <x v="0"/>
    <s v="-"/>
    <x v="150"/>
    <x v="10"/>
    <s v="35"/>
    <s v="434"/>
    <s v=""/>
    <s v=""/>
    <s v="7312"/>
    <s v="Real Estate Taxes"/>
    <n v="392000"/>
    <n v="0"/>
    <n v="392000"/>
    <n v="0"/>
    <n v="210275.81"/>
    <n v="181724.19"/>
    <n v="35493.99"/>
    <x v="148"/>
  </r>
  <r>
    <x v="0"/>
    <s v="-"/>
    <x v="150"/>
    <x v="10"/>
    <s v="35"/>
    <s v="434"/>
    <s v=""/>
    <s v=""/>
    <s v="9500_110"/>
    <s v="Capital Outlay Capital Expenditures"/>
    <n v="0"/>
    <n v="0"/>
    <n v="0"/>
    <n v="0"/>
    <n v="0"/>
    <n v="0"/>
    <n v="0"/>
    <x v="148"/>
  </r>
  <r>
    <x v="0"/>
    <s v="-"/>
    <x v="151"/>
    <x v="11"/>
    <s v="35"/>
    <s v="700"/>
    <s v=""/>
    <s v=""/>
    <s v="9500_110"/>
    <s v="Capital Outlay Capital Expenditures"/>
    <n v="697558"/>
    <n v="0"/>
    <n v="697558"/>
    <n v="0"/>
    <n v="2810.73"/>
    <n v="694747.27"/>
    <n v="33.64"/>
    <x v="149"/>
  </r>
  <r>
    <x v="0"/>
    <s v="-"/>
    <x v="152"/>
    <x v="12"/>
    <s v="35"/>
    <s v="700"/>
    <s v=""/>
    <s v=""/>
    <s v="9500_110"/>
    <s v="Capital Outlay Capital Expenditures"/>
    <n v="582372"/>
    <n v="0"/>
    <n v="582372"/>
    <n v="0"/>
    <n v="0"/>
    <n v="582372"/>
    <n v="0"/>
    <x v="149"/>
  </r>
  <r>
    <x v="0"/>
    <s v="-"/>
    <x v="153"/>
    <x v="13"/>
    <s v="35"/>
    <s v="700"/>
    <s v=""/>
    <s v=""/>
    <s v="9500_110"/>
    <s v="Capital Outlay Capital Expenditures"/>
    <n v="4000"/>
    <n v="0"/>
    <n v="4000"/>
    <n v="0"/>
    <n v="0"/>
    <n v="4000"/>
    <n v="0"/>
    <x v="149"/>
  </r>
  <r>
    <x v="0"/>
    <s v="-"/>
    <x v="154"/>
    <x v="14"/>
    <s v="35"/>
    <s v="700"/>
    <s v=""/>
    <s v=""/>
    <s v="9500_110"/>
    <s v="Capital Outlay Capital Expenditures"/>
    <n v="729261"/>
    <n v="0"/>
    <n v="729261"/>
    <n v="0"/>
    <n v="0"/>
    <n v="729261"/>
    <n v="0"/>
    <x v="149"/>
  </r>
  <r>
    <x v="0"/>
    <s v="-"/>
    <x v="155"/>
    <x v="15"/>
    <s v="35"/>
    <s v="700"/>
    <s v=""/>
    <s v=""/>
    <s v="9500_110"/>
    <s v="Capital Outlay Capital Expenditures"/>
    <n v="918852"/>
    <n v="0"/>
    <n v="918852"/>
    <n v="0"/>
    <n v="0"/>
    <n v="918852"/>
    <n v="0"/>
    <x v="149"/>
  </r>
  <r>
    <x v="0"/>
    <s v="-"/>
    <x v="156"/>
    <x v="16"/>
    <s v="35"/>
    <s v="700"/>
    <s v=""/>
    <s v=""/>
    <s v="9500_110"/>
    <s v="Capital Outlay Capital Expenditures"/>
    <n v="468395"/>
    <n v="0"/>
    <n v="468395"/>
    <n v="0"/>
    <n v="717.08"/>
    <n v="467677.92"/>
    <n v="0"/>
    <x v="149"/>
  </r>
  <r>
    <x v="0"/>
    <s v="-"/>
    <x v="157"/>
    <x v="17"/>
    <s v="35"/>
    <s v="700"/>
    <s v=""/>
    <s v=""/>
    <s v="9500_110"/>
    <s v="Capital Outlay Capital Expenditures"/>
    <n v="304326"/>
    <n v="0"/>
    <n v="304326"/>
    <n v="0"/>
    <n v="0"/>
    <n v="304326"/>
    <n v="0"/>
    <x v="149"/>
  </r>
  <r>
    <x v="0"/>
    <s v="-"/>
    <x v="158"/>
    <x v="18"/>
    <s v="35"/>
    <s v="700"/>
    <s v=""/>
    <s v=""/>
    <s v="9500_110"/>
    <s v="Capital Outlay Capital Expenditures"/>
    <n v="109653"/>
    <n v="0"/>
    <n v="109653"/>
    <n v="35774.199999999997"/>
    <n v="59658.47"/>
    <n v="14220.33"/>
    <n v="0"/>
    <x v="149"/>
  </r>
  <r>
    <x v="0"/>
    <s v="-"/>
    <x v="159"/>
    <x v="19"/>
    <s v="35"/>
    <s v="700"/>
    <s v=""/>
    <s v=""/>
    <s v="9500_110"/>
    <s v="Capital Outlay Capital Expenditures"/>
    <n v="146755"/>
    <n v="0"/>
    <n v="146755"/>
    <n v="126673.94"/>
    <n v="15640"/>
    <n v="4441.0600000000004"/>
    <n v="2650"/>
    <x v="149"/>
  </r>
  <r>
    <x v="0"/>
    <s v="-"/>
    <x v="160"/>
    <x v="20"/>
    <s v="35"/>
    <s v="700"/>
    <s v=""/>
    <s v=""/>
    <s v="9500_110"/>
    <s v="Capital Outlay Capital Expenditures"/>
    <n v="64142"/>
    <n v="0"/>
    <n v="64142"/>
    <n v="38592.44"/>
    <n v="7146.5"/>
    <n v="18403.060000000001"/>
    <n v="107.87"/>
    <x v="149"/>
  </r>
  <r>
    <x v="0"/>
    <s v="-"/>
    <x v="161"/>
    <x v="21"/>
    <s v="35"/>
    <s v="700"/>
    <s v=""/>
    <s v=""/>
    <s v="7002"/>
    <s v="Interest Expense"/>
    <n v="0"/>
    <n v="0"/>
    <n v="0"/>
    <n v="0"/>
    <n v="9.92"/>
    <n v="-9.92"/>
    <n v="0"/>
    <x v="149"/>
  </r>
  <r>
    <x v="0"/>
    <s v="-"/>
    <x v="161"/>
    <x v="21"/>
    <s v="35"/>
    <s v="700"/>
    <s v=""/>
    <s v=""/>
    <s v="9500_110"/>
    <s v="Capital Outlay Capital Expenditures"/>
    <n v="2096789"/>
    <n v="0"/>
    <n v="2096789"/>
    <n v="103544.46"/>
    <n v="355602.84"/>
    <n v="1637641.7"/>
    <n v="12516.19"/>
    <x v="149"/>
  </r>
  <r>
    <x v="0"/>
    <s v="-"/>
    <x v="162"/>
    <x v="22"/>
    <s v="35"/>
    <s v="700"/>
    <s v=""/>
    <s v=""/>
    <s v="7002"/>
    <s v="Interest Expense"/>
    <n v="0"/>
    <n v="0"/>
    <n v="0"/>
    <n v="0"/>
    <n v="42.25"/>
    <n v="-42.25"/>
    <n v="0"/>
    <x v="149"/>
  </r>
  <r>
    <x v="0"/>
    <s v="-"/>
    <x v="162"/>
    <x v="22"/>
    <s v="35"/>
    <s v="700"/>
    <s v=""/>
    <s v=""/>
    <s v="9500_110"/>
    <s v="Capital Outlay Capital Expenditures"/>
    <n v="5554976"/>
    <n v="0"/>
    <n v="5554976"/>
    <n v="112734.32"/>
    <n v="1989864.96"/>
    <n v="3452376.72"/>
    <n v="77937.460000000006"/>
    <x v="149"/>
  </r>
  <r>
    <x v="0"/>
    <s v="-"/>
    <x v="163"/>
    <x v="23"/>
    <s v="35"/>
    <s v="700"/>
    <s v=""/>
    <s v=""/>
    <s v="9500_110"/>
    <s v="Capital Outlay Capital Expenditures"/>
    <n v="2785685"/>
    <n v="0"/>
    <n v="2785685"/>
    <n v="1185131.99"/>
    <n v="1509268.58"/>
    <n v="91284.43"/>
    <n v="1101358.69"/>
    <x v="149"/>
  </r>
  <r>
    <x v="0"/>
    <s v="-"/>
    <x v="164"/>
    <x v="24"/>
    <s v="35"/>
    <s v="700"/>
    <s v=""/>
    <s v=""/>
    <s v="9500_110"/>
    <s v="Capital Outlay Capital Expenditures"/>
    <n v="1190000"/>
    <n v="0"/>
    <n v="1190000"/>
    <n v="608402.18999999994"/>
    <n v="561836.93999999994"/>
    <n v="19760.87"/>
    <n v="35543.26"/>
    <x v="149"/>
  </r>
  <r>
    <x v="0"/>
    <s v="-"/>
    <x v="165"/>
    <x v="25"/>
    <s v="35"/>
    <s v="700"/>
    <s v=""/>
    <s v=""/>
    <s v="9500_110"/>
    <s v="Capital Outlay Capital Expenditures"/>
    <n v="203000"/>
    <n v="0"/>
    <n v="203000"/>
    <n v="153460"/>
    <n v="34035.96"/>
    <n v="15504.04"/>
    <n v="0"/>
    <x v="149"/>
  </r>
  <r>
    <x v="0"/>
    <s v="-"/>
    <x v="166"/>
    <x v="26"/>
    <s v="35"/>
    <s v="700"/>
    <s v=""/>
    <s v=""/>
    <s v="9500_110"/>
    <s v="Capital Outlay Capital Expenditures"/>
    <n v="1309835"/>
    <n v="0"/>
    <n v="1309835"/>
    <n v="62"/>
    <n v="5647.89"/>
    <n v="1304125.1100000001"/>
    <n v="0"/>
    <x v="149"/>
  </r>
  <r>
    <x v="0"/>
    <s v="-"/>
    <x v="167"/>
    <x v="27"/>
    <s v="35"/>
    <s v="700"/>
    <s v=""/>
    <s v=""/>
    <s v="9500_110"/>
    <s v="Capital Outlay Capital Expenditures"/>
    <n v="890795"/>
    <n v="0"/>
    <n v="890795"/>
    <n v="157432.37"/>
    <n v="329493.5"/>
    <n v="403869.13"/>
    <n v="52205.87"/>
    <x v="149"/>
  </r>
  <r>
    <x v="0"/>
    <s v="-"/>
    <x v="168"/>
    <x v="28"/>
    <s v="19"/>
    <s v="400"/>
    <s v="000"/>
    <s v=""/>
    <s v="5400_120"/>
    <s v="Employee Benefits Workers Compensation"/>
    <n v="45000"/>
    <n v="0"/>
    <n v="45000"/>
    <n v="0"/>
    <n v="20923.98"/>
    <n v="24076.02"/>
    <n v="3487.33"/>
    <x v="150"/>
  </r>
  <r>
    <x v="0"/>
    <s v="-"/>
    <x v="168"/>
    <x v="28"/>
    <s v="19"/>
    <s v="400"/>
    <s v="000"/>
    <s v=""/>
    <s v="5400_140"/>
    <s v="Employee Benefits Accrued Vac/Sick/Comp"/>
    <n v="0"/>
    <n v="0"/>
    <n v="0"/>
    <n v="0"/>
    <n v="0"/>
    <n v="0"/>
    <n v="0"/>
    <x v="150"/>
  </r>
  <r>
    <x v="0"/>
    <s v="-"/>
    <x v="168"/>
    <x v="28"/>
    <s v="19"/>
    <s v="400"/>
    <s v="000"/>
    <s v=""/>
    <s v="5400_144"/>
    <s v="Employee Benefits OPEB-Post Employment Benefit"/>
    <n v="0"/>
    <n v="0"/>
    <n v="0"/>
    <n v="0"/>
    <n v="0"/>
    <n v="0"/>
    <n v="0"/>
    <x v="150"/>
  </r>
  <r>
    <x v="0"/>
    <s v="-"/>
    <x v="168"/>
    <x v="28"/>
    <s v="19"/>
    <s v="400"/>
    <s v="000"/>
    <s v=""/>
    <s v="6000"/>
    <s v="Office Supplies"/>
    <n v="0"/>
    <n v="1500"/>
    <n v="1500"/>
    <n v="0"/>
    <n v="0"/>
    <n v="1500"/>
    <n v="0"/>
    <x v="150"/>
  </r>
  <r>
    <x v="0"/>
    <s v="-"/>
    <x v="168"/>
    <x v="28"/>
    <s v="19"/>
    <s v="400"/>
    <s v="000"/>
    <s v=""/>
    <s v="6010"/>
    <s v="Computer Equipment"/>
    <n v="3500"/>
    <n v="0"/>
    <n v="3500"/>
    <n v="0"/>
    <n v="1259"/>
    <n v="2241"/>
    <n v="0"/>
    <x v="150"/>
  </r>
  <r>
    <x v="0"/>
    <s v="-"/>
    <x v="168"/>
    <x v="28"/>
    <s v="19"/>
    <s v="400"/>
    <s v="000"/>
    <s v=""/>
    <s v="6015"/>
    <s v="Computer Software"/>
    <n v="500"/>
    <n v="0"/>
    <n v="500"/>
    <n v="21"/>
    <n v="329"/>
    <n v="150"/>
    <n v="0"/>
    <x v="150"/>
  </r>
  <r>
    <x v="0"/>
    <s v="-"/>
    <x v="168"/>
    <x v="28"/>
    <s v="19"/>
    <s v="400"/>
    <s v="000"/>
    <s v=""/>
    <s v="6017"/>
    <s v="Computer Licensing and Maint."/>
    <n v="3000"/>
    <n v="0"/>
    <n v="3000"/>
    <n v="0"/>
    <n v="548.89"/>
    <n v="2451.11"/>
    <n v="548.89"/>
    <x v="150"/>
  </r>
  <r>
    <x v="0"/>
    <s v="-"/>
    <x v="168"/>
    <x v="28"/>
    <s v="19"/>
    <s v="400"/>
    <s v="000"/>
    <s v=""/>
    <s v="6202"/>
    <s v="Printing/Copying/Paper Mgt"/>
    <n v="6200"/>
    <n v="-1500"/>
    <n v="4700"/>
    <n v="250"/>
    <n v="725.24"/>
    <n v="3724.76"/>
    <n v="215.95"/>
    <x v="150"/>
  </r>
  <r>
    <x v="0"/>
    <s v="-"/>
    <x v="168"/>
    <x v="28"/>
    <s v="19"/>
    <s v="400"/>
    <s v="000"/>
    <s v=""/>
    <s v="6350"/>
    <s v="Legal Notice &amp; Advertising"/>
    <n v="3000"/>
    <n v="0"/>
    <n v="3000"/>
    <n v="0"/>
    <n v="0"/>
    <n v="3000"/>
    <n v="0"/>
    <x v="150"/>
  </r>
  <r>
    <x v="0"/>
    <s v="-"/>
    <x v="168"/>
    <x v="28"/>
    <s v="19"/>
    <s v="400"/>
    <s v="000"/>
    <s v=""/>
    <s v="6400_105"/>
    <s v="Utilities Gas"/>
    <n v="38000"/>
    <n v="0"/>
    <n v="38000"/>
    <n v="0"/>
    <n v="7003.33"/>
    <n v="30996.67"/>
    <n v="4774.75"/>
    <x v="150"/>
  </r>
  <r>
    <x v="0"/>
    <s v="-"/>
    <x v="168"/>
    <x v="28"/>
    <s v="19"/>
    <s v="400"/>
    <s v="000"/>
    <s v=""/>
    <s v="6400_117"/>
    <s v="Utilities Stormwater"/>
    <n v="1890"/>
    <n v="0"/>
    <n v="1890"/>
    <n v="0"/>
    <n v="788.04"/>
    <n v="1101.96"/>
    <n v="131.34"/>
    <x v="150"/>
  </r>
  <r>
    <x v="0"/>
    <s v="-"/>
    <x v="168"/>
    <x v="28"/>
    <s v="19"/>
    <s v="400"/>
    <s v="000"/>
    <s v=""/>
    <s v="6400_120"/>
    <s v="Utilities Rubbish Removal"/>
    <n v="2000"/>
    <n v="0"/>
    <n v="2000"/>
    <n v="253.38"/>
    <n v="1186.6199999999999"/>
    <n v="560"/>
    <n v="238.91"/>
    <x v="150"/>
  </r>
  <r>
    <x v="0"/>
    <s v="-"/>
    <x v="168"/>
    <x v="28"/>
    <s v="19"/>
    <s v="400"/>
    <s v="000"/>
    <s v=""/>
    <s v="6400_125"/>
    <s v="Utilities Telecommunications"/>
    <n v="29000"/>
    <n v="0"/>
    <n v="29000"/>
    <n v="2841.5"/>
    <n v="19104.509999999998"/>
    <n v="7053.99"/>
    <n v="3176.09"/>
    <x v="150"/>
  </r>
  <r>
    <x v="0"/>
    <s v="-"/>
    <x v="168"/>
    <x v="28"/>
    <s v="19"/>
    <s v="400"/>
    <s v="000"/>
    <s v=""/>
    <s v="6400_127"/>
    <s v="Utilities Cellular Communications"/>
    <n v="6100"/>
    <n v="0"/>
    <n v="6100"/>
    <n v="0"/>
    <n v="0"/>
    <n v="6100"/>
    <n v="0"/>
    <x v="150"/>
  </r>
  <r>
    <x v="0"/>
    <s v="-"/>
    <x v="168"/>
    <x v="28"/>
    <s v="19"/>
    <s v="400"/>
    <s v="000"/>
    <s v=""/>
    <s v="6500_106"/>
    <s v="Professional and Consultant Services City Attorney"/>
    <n v="1500"/>
    <n v="0"/>
    <n v="1500"/>
    <n v="0"/>
    <n v="0"/>
    <n v="1500"/>
    <n v="0"/>
    <x v="150"/>
  </r>
  <r>
    <x v="0"/>
    <s v="-"/>
    <x v="168"/>
    <x v="28"/>
    <s v="19"/>
    <s v="400"/>
    <s v="000"/>
    <s v=""/>
    <s v="6500_112"/>
    <s v="Professional and Consultant Services Audits"/>
    <n v="12000"/>
    <n v="0"/>
    <n v="12000"/>
    <n v="0"/>
    <n v="0"/>
    <n v="12000"/>
    <n v="0"/>
    <x v="150"/>
  </r>
  <r>
    <x v="0"/>
    <s v="-"/>
    <x v="168"/>
    <x v="28"/>
    <s v="19"/>
    <s v="400"/>
    <s v="000"/>
    <s v=""/>
    <s v="6500_118"/>
    <s v="Professional and Consultant Services Contractual Services"/>
    <n v="24000"/>
    <n v="0"/>
    <n v="24000"/>
    <n v="3754.07"/>
    <n v="9605.0300000000007"/>
    <n v="10640.9"/>
    <n v="5360.15"/>
    <x v="150"/>
  </r>
  <r>
    <x v="0"/>
    <s v="-"/>
    <x v="168"/>
    <x v="28"/>
    <s v="19"/>
    <s v="400"/>
    <s v="000"/>
    <s v=""/>
    <s v="6500_142"/>
    <s v="Professional and Consultant Services Marketing and Promotion"/>
    <n v="1000"/>
    <n v="0"/>
    <n v="1000"/>
    <n v="0"/>
    <n v="0"/>
    <n v="1000"/>
    <n v="0"/>
    <x v="150"/>
  </r>
  <r>
    <x v="0"/>
    <s v="-"/>
    <x v="168"/>
    <x v="28"/>
    <s v="19"/>
    <s v="400"/>
    <s v="000"/>
    <s v=""/>
    <s v="6610"/>
    <s v="Custodial Contracts"/>
    <n v="5000"/>
    <n v="0"/>
    <n v="5000"/>
    <n v="3072"/>
    <n v="1536"/>
    <n v="392"/>
    <n v="1152"/>
    <x v="150"/>
  </r>
  <r>
    <x v="0"/>
    <s v="-"/>
    <x v="168"/>
    <x v="28"/>
    <s v="19"/>
    <s v="400"/>
    <s v="000"/>
    <s v=""/>
    <s v="6615"/>
    <s v="Property Repairs"/>
    <n v="13000"/>
    <n v="0"/>
    <n v="13000"/>
    <n v="560.5"/>
    <n v="9856.9500000000007"/>
    <n v="2582.5500000000002"/>
    <n v="69.849999999999994"/>
    <x v="150"/>
  </r>
  <r>
    <x v="0"/>
    <s v="-"/>
    <x v="168"/>
    <x v="28"/>
    <s v="19"/>
    <s v="400"/>
    <s v="000"/>
    <s v=""/>
    <s v="6700_100"/>
    <s v="Travel &amp; Training Education"/>
    <n v="2000"/>
    <n v="0"/>
    <n v="2000"/>
    <n v="0"/>
    <n v="80"/>
    <n v="1920"/>
    <n v="70"/>
    <x v="150"/>
  </r>
  <r>
    <x v="0"/>
    <s v="-"/>
    <x v="168"/>
    <x v="28"/>
    <s v="19"/>
    <s v="400"/>
    <s v="000"/>
    <s v=""/>
    <s v="6700_110"/>
    <s v="Travel &amp; Training Travel Expense"/>
    <n v="500"/>
    <n v="0"/>
    <n v="500"/>
    <n v="0"/>
    <n v="0"/>
    <n v="500"/>
    <n v="0"/>
    <x v="150"/>
  </r>
  <r>
    <x v="0"/>
    <s v="-"/>
    <x v="168"/>
    <x v="28"/>
    <s v="19"/>
    <s v="400"/>
    <s v="000"/>
    <s v=""/>
    <s v="6800_105"/>
    <s v="Fees for Services  BT Data Charges"/>
    <n v="0"/>
    <n v="0"/>
    <n v="0"/>
    <n v="0"/>
    <n v="0"/>
    <n v="0"/>
    <n v="0"/>
    <x v="150"/>
  </r>
  <r>
    <x v="0"/>
    <s v="-"/>
    <x v="168"/>
    <x v="28"/>
    <s v="19"/>
    <s v="400"/>
    <s v="000"/>
    <s v=""/>
    <s v="6800_170"/>
    <s v="Fees for Services  Engineering Services"/>
    <n v="44280"/>
    <n v="0"/>
    <n v="44280"/>
    <n v="0"/>
    <n v="4053.12"/>
    <n v="40226.879999999997"/>
    <n v="0"/>
    <x v="150"/>
  </r>
  <r>
    <x v="0"/>
    <s v="-"/>
    <x v="168"/>
    <x v="28"/>
    <s v="19"/>
    <s v="400"/>
    <s v="000"/>
    <s v=""/>
    <s v="7000"/>
    <s v="Bad Debt Expense"/>
    <n v="500"/>
    <n v="0"/>
    <n v="500"/>
    <n v="0"/>
    <n v="0"/>
    <n v="500"/>
    <n v="-893.65"/>
    <x v="150"/>
  </r>
  <r>
    <x v="0"/>
    <s v="-"/>
    <x v="168"/>
    <x v="28"/>
    <s v="19"/>
    <s v="400"/>
    <s v="000"/>
    <s v=""/>
    <s v="7010"/>
    <s v="Depreciation Expense"/>
    <n v="486892"/>
    <n v="0"/>
    <n v="486892"/>
    <n v="0"/>
    <n v="0"/>
    <n v="486892"/>
    <n v="0"/>
    <x v="150"/>
  </r>
  <r>
    <x v="0"/>
    <s v="-"/>
    <x v="168"/>
    <x v="28"/>
    <s v="19"/>
    <s v="400"/>
    <s v="000"/>
    <s v=""/>
    <s v="7230_105"/>
    <s v="Insurance General"/>
    <n v="60000"/>
    <n v="0"/>
    <n v="60000"/>
    <n v="0"/>
    <n v="42199.5"/>
    <n v="17800.5"/>
    <n v="7033.25"/>
    <x v="150"/>
  </r>
  <r>
    <x v="0"/>
    <s v="-"/>
    <x v="168"/>
    <x v="28"/>
    <s v="19"/>
    <s v="400"/>
    <s v="000"/>
    <s v=""/>
    <s v="7230_115"/>
    <s v="Insurance Claims and Expenses"/>
    <n v="1000"/>
    <n v="0"/>
    <n v="1000"/>
    <n v="0"/>
    <n v="0"/>
    <n v="1000"/>
    <n v="0"/>
    <x v="150"/>
  </r>
  <r>
    <x v="0"/>
    <s v="-"/>
    <x v="168"/>
    <x v="28"/>
    <s v="19"/>
    <s v="400"/>
    <s v="000"/>
    <s v=""/>
    <s v="7400_125"/>
    <s v="Debt Service Principal Notes Retired"/>
    <n v="104000"/>
    <n v="0"/>
    <n v="104000"/>
    <n v="0"/>
    <n v="29035.62"/>
    <n v="74964.38"/>
    <n v="2276.5"/>
    <x v="150"/>
  </r>
  <r>
    <x v="0"/>
    <s v="-"/>
    <x v="168"/>
    <x v="28"/>
    <s v="19"/>
    <s v="400"/>
    <s v="000"/>
    <s v=""/>
    <s v="7450_210"/>
    <s v="Debt Service Interest Revenue Bonds "/>
    <n v="0"/>
    <n v="0"/>
    <n v="0"/>
    <n v="0"/>
    <n v="0"/>
    <n v="0"/>
    <n v="0"/>
    <x v="150"/>
  </r>
  <r>
    <x v="0"/>
    <s v="-"/>
    <x v="168"/>
    <x v="28"/>
    <s v="19"/>
    <s v="400"/>
    <s v="000"/>
    <s v=""/>
    <s v="7450_225"/>
    <s v="Debt Service Interest Notes"/>
    <n v="14450"/>
    <n v="0"/>
    <n v="14450"/>
    <n v="0"/>
    <n v="965.01"/>
    <n v="13484.99"/>
    <n v="42.95"/>
    <x v="150"/>
  </r>
  <r>
    <x v="0"/>
    <s v="-"/>
    <x v="168"/>
    <x v="28"/>
    <s v="19"/>
    <s v="400"/>
    <s v="000"/>
    <s v=""/>
    <s v="8015"/>
    <s v="Indirect Fees"/>
    <n v="105000"/>
    <n v="0"/>
    <n v="105000"/>
    <n v="0"/>
    <n v="89738.46"/>
    <n v="15261.54"/>
    <n v="14956.41"/>
    <x v="150"/>
  </r>
  <r>
    <x v="0"/>
    <s v="-"/>
    <x v="168"/>
    <x v="28"/>
    <s v="19"/>
    <s v="400"/>
    <s v="000"/>
    <s v=""/>
    <s v="8016"/>
    <s v="Risk Management"/>
    <n v="2900"/>
    <n v="0"/>
    <n v="2900"/>
    <n v="0"/>
    <n v="0"/>
    <n v="2900"/>
    <n v="0"/>
    <x v="150"/>
  </r>
  <r>
    <x v="0"/>
    <s v="-"/>
    <x v="168"/>
    <x v="28"/>
    <s v="19"/>
    <s v="400"/>
    <s v="000"/>
    <s v=""/>
    <s v="8020"/>
    <s v="Franchise Fees"/>
    <n v="183610"/>
    <n v="0"/>
    <n v="183610"/>
    <n v="0"/>
    <n v="82116.429999999993"/>
    <n v="101493.57"/>
    <n v="0"/>
    <x v="150"/>
  </r>
  <r>
    <x v="0"/>
    <s v="-"/>
    <x v="168"/>
    <x v="28"/>
    <s v="19"/>
    <s v="400"/>
    <s v="000"/>
    <s v=""/>
    <s v="8030"/>
    <s v="Pilot Fees"/>
    <n v="380000"/>
    <n v="0"/>
    <n v="380000"/>
    <n v="0"/>
    <n v="0"/>
    <n v="380000"/>
    <n v="0"/>
    <x v="150"/>
  </r>
  <r>
    <x v="0"/>
    <s v="-"/>
    <x v="168"/>
    <x v="28"/>
    <s v="19"/>
    <s v="400"/>
    <s v="000"/>
    <s v=""/>
    <s v="8070"/>
    <s v="Dpw Adm Cost Allocation"/>
    <n v="63921"/>
    <n v="0"/>
    <n v="63921"/>
    <n v="0"/>
    <n v="31960.5"/>
    <n v="31960.5"/>
    <n v="5326.75"/>
    <x v="150"/>
  </r>
  <r>
    <x v="0"/>
    <s v="-"/>
    <x v="168"/>
    <x v="28"/>
    <s v="19"/>
    <s v="400"/>
    <s v="000"/>
    <s v=""/>
    <s v="8085"/>
    <s v="Payment in Lieu of Rent"/>
    <n v="32186"/>
    <n v="0"/>
    <n v="32186"/>
    <n v="0"/>
    <n v="16107.36"/>
    <n v="16078.64"/>
    <n v="2682.2"/>
    <x v="150"/>
  </r>
  <r>
    <x v="0"/>
    <s v="-"/>
    <x v="168"/>
    <x v="28"/>
    <s v="19"/>
    <s v="400"/>
    <s v="000"/>
    <s v=""/>
    <s v="8095"/>
    <s v="Interest On Pooled Cash"/>
    <n v="45000"/>
    <n v="0"/>
    <n v="45000"/>
    <n v="0"/>
    <n v="0"/>
    <n v="45000"/>
    <n v="0"/>
    <x v="150"/>
  </r>
  <r>
    <x v="0"/>
    <s v="-"/>
    <x v="169"/>
    <x v="28"/>
    <s v="19"/>
    <s v="400"/>
    <s v="410"/>
    <s v=""/>
    <s v="5000_100"/>
    <s v="Salaries and Wages Regular, Full Time"/>
    <n v="495160"/>
    <n v="0"/>
    <n v="495160"/>
    <n v="0"/>
    <n v="231711.49"/>
    <n v="263448.51"/>
    <n v="44758.27"/>
    <x v="151"/>
  </r>
  <r>
    <x v="0"/>
    <s v="-"/>
    <x v="169"/>
    <x v="28"/>
    <s v="19"/>
    <s v="400"/>
    <s v="410"/>
    <s v=""/>
    <s v="5100"/>
    <s v="Overtime"/>
    <n v="100000"/>
    <n v="0"/>
    <n v="100000"/>
    <n v="0"/>
    <n v="71088.41"/>
    <n v="28911.59"/>
    <n v="13502.58"/>
    <x v="151"/>
  </r>
  <r>
    <x v="0"/>
    <s v="-"/>
    <x v="169"/>
    <x v="28"/>
    <s v="19"/>
    <s v="400"/>
    <s v="410"/>
    <s v=""/>
    <s v="5200_110"/>
    <s v="Other Personal Services On-Call"/>
    <n v="0"/>
    <n v="0"/>
    <n v="0"/>
    <n v="0"/>
    <n v="0"/>
    <n v="0"/>
    <n v="0"/>
    <x v="151"/>
  </r>
  <r>
    <x v="0"/>
    <s v="-"/>
    <x v="169"/>
    <x v="28"/>
    <s v="19"/>
    <s v="400"/>
    <s v="410"/>
    <s v=""/>
    <s v="5200_115"/>
    <s v="Other Personal Services Other Compensation"/>
    <n v="41250"/>
    <n v="0"/>
    <n v="41250"/>
    <n v="0"/>
    <n v="24528.32"/>
    <n v="16721.68"/>
    <n v="7047.6"/>
    <x v="151"/>
  </r>
  <r>
    <x v="0"/>
    <s v="-"/>
    <x v="169"/>
    <x v="28"/>
    <s v="19"/>
    <s v="400"/>
    <s v="410"/>
    <s v=""/>
    <s v="5200_120"/>
    <s v="Other Personal Services Shift Differential"/>
    <n v="13000"/>
    <n v="0"/>
    <n v="13000"/>
    <n v="0"/>
    <n v="6493.79"/>
    <n v="6506.21"/>
    <n v="1220.01"/>
    <x v="151"/>
  </r>
  <r>
    <x v="0"/>
    <s v="-"/>
    <x v="169"/>
    <x v="28"/>
    <s v="19"/>
    <s v="400"/>
    <s v="410"/>
    <s v=""/>
    <s v="5200_130"/>
    <s v="Other Personal Services Allowance Taxable"/>
    <n v="0"/>
    <n v="3200"/>
    <n v="3200"/>
    <n v="0"/>
    <n v="3114"/>
    <n v="86"/>
    <n v="0"/>
    <x v="151"/>
  </r>
  <r>
    <x v="0"/>
    <s v="-"/>
    <x v="169"/>
    <x v="28"/>
    <s v="19"/>
    <s v="400"/>
    <s v="410"/>
    <s v=""/>
    <s v="5400_100"/>
    <s v="Employee Benefits FICA"/>
    <n v="49680"/>
    <n v="0"/>
    <n v="49680"/>
    <n v="0"/>
    <n v="25151.23"/>
    <n v="24528.77"/>
    <n v="4968.55"/>
    <x v="151"/>
  </r>
  <r>
    <x v="0"/>
    <s v="-"/>
    <x v="169"/>
    <x v="28"/>
    <s v="19"/>
    <s v="400"/>
    <s v="410"/>
    <s v=""/>
    <s v="5400_105"/>
    <s v="Employee Benefits Unemployment Insurance"/>
    <n v="0"/>
    <n v="0"/>
    <n v="0"/>
    <n v="0"/>
    <n v="0"/>
    <n v="0"/>
    <n v="0"/>
    <x v="151"/>
  </r>
  <r>
    <x v="0"/>
    <s v="-"/>
    <x v="169"/>
    <x v="28"/>
    <s v="19"/>
    <s v="400"/>
    <s v="410"/>
    <s v=""/>
    <s v="5400_115"/>
    <s v="Employee Benefits Retirement B"/>
    <n v="64370"/>
    <n v="0"/>
    <n v="64370"/>
    <n v="0"/>
    <n v="3790.17"/>
    <n v="60579.83"/>
    <n v="3790.17"/>
    <x v="151"/>
  </r>
  <r>
    <x v="0"/>
    <s v="-"/>
    <x v="169"/>
    <x v="28"/>
    <s v="19"/>
    <s v="400"/>
    <s v="410"/>
    <s v=""/>
    <s v="5400_125"/>
    <s v="Employee Benefits Health Insurance"/>
    <n v="120000"/>
    <n v="0"/>
    <n v="120000"/>
    <n v="0"/>
    <n v="0"/>
    <n v="120000"/>
    <n v="0"/>
    <x v="151"/>
  </r>
  <r>
    <x v="0"/>
    <s v="-"/>
    <x v="169"/>
    <x v="28"/>
    <s v="19"/>
    <s v="400"/>
    <s v="410"/>
    <s v=""/>
    <s v="5400_130"/>
    <s v="Employee Benefits Dental Insurance"/>
    <n v="7000"/>
    <n v="0"/>
    <n v="7000"/>
    <n v="0"/>
    <n v="3641.02"/>
    <n v="3358.98"/>
    <n v="595.53"/>
    <x v="151"/>
  </r>
  <r>
    <x v="0"/>
    <s v="-"/>
    <x v="169"/>
    <x v="28"/>
    <s v="19"/>
    <s v="400"/>
    <s v="410"/>
    <s v=""/>
    <s v="5400_135"/>
    <s v="Employee Benefits Life Insurance"/>
    <n v="900"/>
    <n v="0"/>
    <n v="900"/>
    <n v="0"/>
    <n v="1664.19"/>
    <n v="-764.19"/>
    <n v="319.69"/>
    <x v="151"/>
  </r>
  <r>
    <x v="0"/>
    <s v="-"/>
    <x v="169"/>
    <x v="28"/>
    <s v="19"/>
    <s v="400"/>
    <s v="410"/>
    <s v=""/>
    <s v="6200"/>
    <s v="Medical Fees And Supplies"/>
    <n v="1000"/>
    <n v="0"/>
    <n v="1000"/>
    <n v="249.6"/>
    <n v="320.39999999999998"/>
    <n v="430"/>
    <n v="0"/>
    <x v="151"/>
  </r>
  <r>
    <x v="0"/>
    <s v="-"/>
    <x v="169"/>
    <x v="28"/>
    <s v="19"/>
    <s v="400"/>
    <s v="410"/>
    <s v=""/>
    <s v="6203"/>
    <s v="Dues/Subscriptions"/>
    <n v="1500"/>
    <n v="1000"/>
    <n v="2500"/>
    <n v="70"/>
    <n v="1410"/>
    <n v="1020"/>
    <n v="600"/>
    <x v="151"/>
  </r>
  <r>
    <x v="0"/>
    <s v="-"/>
    <x v="169"/>
    <x v="28"/>
    <s v="19"/>
    <s v="400"/>
    <s v="410"/>
    <s v=""/>
    <s v="6206"/>
    <s v="Custodian Supplies"/>
    <n v="1000"/>
    <n v="2000"/>
    <n v="3000"/>
    <n v="269.60000000000002"/>
    <n v="630.4"/>
    <n v="2100"/>
    <n v="0"/>
    <x v="151"/>
  </r>
  <r>
    <x v="0"/>
    <s v="-"/>
    <x v="169"/>
    <x v="28"/>
    <s v="19"/>
    <s v="400"/>
    <s v="410"/>
    <s v=""/>
    <s v="6208"/>
    <s v="Special Supplies"/>
    <n v="12000"/>
    <n v="0"/>
    <n v="12000"/>
    <n v="946.01"/>
    <n v="5932.44"/>
    <n v="5121.55"/>
    <n v="805.99"/>
    <x v="151"/>
  </r>
  <r>
    <x v="0"/>
    <s v="-"/>
    <x v="169"/>
    <x v="28"/>
    <s v="19"/>
    <s v="400"/>
    <s v="410"/>
    <s v=""/>
    <s v="6210"/>
    <s v="Small Tools and Equipment"/>
    <n v="500"/>
    <n v="0"/>
    <n v="500"/>
    <n v="0"/>
    <n v="0"/>
    <n v="500"/>
    <n v="0"/>
    <x v="151"/>
  </r>
  <r>
    <x v="0"/>
    <s v="-"/>
    <x v="169"/>
    <x v="28"/>
    <s v="19"/>
    <s v="400"/>
    <s v="410"/>
    <s v=""/>
    <s v="6212"/>
    <s v="Fuel"/>
    <n v="3000"/>
    <n v="0"/>
    <n v="3000"/>
    <n v="0"/>
    <n v="1234.9100000000001"/>
    <n v="1765.09"/>
    <n v="165.65"/>
    <x v="151"/>
  </r>
  <r>
    <x v="0"/>
    <s v="-"/>
    <x v="169"/>
    <x v="28"/>
    <s v="19"/>
    <s v="400"/>
    <s v="410"/>
    <s v=""/>
    <s v="6214"/>
    <s v="Clothing And Uniforms"/>
    <n v="3900"/>
    <n v="-3200"/>
    <n v="700"/>
    <n v="0"/>
    <n v="326"/>
    <n v="374"/>
    <n v="0"/>
    <x v="151"/>
  </r>
  <r>
    <x v="0"/>
    <s v="-"/>
    <x v="169"/>
    <x v="28"/>
    <s v="19"/>
    <s v="400"/>
    <s v="410"/>
    <s v=""/>
    <s v="6220_105"/>
    <s v="Chemicals Polymer"/>
    <n v="79500"/>
    <n v="0"/>
    <n v="79500"/>
    <n v="0"/>
    <n v="52850"/>
    <n v="26650"/>
    <n v="0"/>
    <x v="151"/>
  </r>
  <r>
    <x v="0"/>
    <s v="-"/>
    <x v="169"/>
    <x v="28"/>
    <s v="19"/>
    <s v="400"/>
    <s v="410"/>
    <s v=""/>
    <s v="6220_110"/>
    <s v="Chemicals Chlorine / Hypochlorite"/>
    <n v="60000"/>
    <n v="0"/>
    <n v="60000"/>
    <n v="5820.06"/>
    <n v="13372.8"/>
    <n v="40807.14"/>
    <n v="4179.9399999999996"/>
    <x v="151"/>
  </r>
  <r>
    <x v="0"/>
    <s v="-"/>
    <x v="169"/>
    <x v="28"/>
    <s v="19"/>
    <s v="400"/>
    <s v="410"/>
    <s v=""/>
    <s v="6220_115"/>
    <s v="Chemicals Fluoride"/>
    <n v="27000"/>
    <n v="0"/>
    <n v="27000"/>
    <n v="5733.51"/>
    <n v="4866.49"/>
    <n v="16400"/>
    <n v="0"/>
    <x v="151"/>
  </r>
  <r>
    <x v="0"/>
    <s v="-"/>
    <x v="169"/>
    <x v="28"/>
    <s v="19"/>
    <s v="400"/>
    <s v="410"/>
    <s v=""/>
    <s v="6220_120"/>
    <s v="Chemicals Zinc Orthophosphate"/>
    <n v="41000"/>
    <n v="0"/>
    <n v="41000"/>
    <n v="12624.34"/>
    <n v="27063.66"/>
    <n v="1312"/>
    <n v="0"/>
    <x v="151"/>
  </r>
  <r>
    <x v="0"/>
    <s v="-"/>
    <x v="169"/>
    <x v="28"/>
    <s v="19"/>
    <s v="400"/>
    <s v="410"/>
    <s v=""/>
    <s v="6220_140"/>
    <s v="Chemicals Alum-Sodium Aluminate"/>
    <n v="18000"/>
    <n v="0"/>
    <n v="18000"/>
    <n v="7447"/>
    <n v="7553"/>
    <n v="3000"/>
    <n v="4060.36"/>
    <x v="151"/>
  </r>
  <r>
    <x v="0"/>
    <s v="-"/>
    <x v="169"/>
    <x v="28"/>
    <s v="19"/>
    <s v="400"/>
    <s v="410"/>
    <s v=""/>
    <s v="6300_100"/>
    <s v="Repair &amp; Maintenance Equipment  Parts"/>
    <n v="45000"/>
    <n v="0"/>
    <n v="45000"/>
    <n v="11132.58"/>
    <n v="27788.49"/>
    <n v="6078.93"/>
    <n v="6196.02"/>
    <x v="151"/>
  </r>
  <r>
    <x v="0"/>
    <s v="-"/>
    <x v="169"/>
    <x v="28"/>
    <s v="19"/>
    <s v="400"/>
    <s v="410"/>
    <s v=""/>
    <s v="6400_100"/>
    <s v="Utilities Electricity"/>
    <n v="470000"/>
    <n v="-3000"/>
    <n v="467000"/>
    <n v="11518.73"/>
    <n v="208116.8"/>
    <n v="247364.47"/>
    <n v="47298.97"/>
    <x v="151"/>
  </r>
  <r>
    <x v="0"/>
    <s v="-"/>
    <x v="169"/>
    <x v="28"/>
    <s v="19"/>
    <s v="400"/>
    <s v="410"/>
    <s v=""/>
    <s v="6400_127"/>
    <s v="Utilities Cellular Communications"/>
    <n v="100"/>
    <n v="0"/>
    <n v="100"/>
    <n v="0"/>
    <n v="0"/>
    <n v="100"/>
    <n v="0"/>
    <x v="151"/>
  </r>
  <r>
    <x v="0"/>
    <s v="-"/>
    <x v="169"/>
    <x v="28"/>
    <s v="19"/>
    <s v="400"/>
    <s v="410"/>
    <s v=""/>
    <s v="6500_118"/>
    <s v="Professional and Consultant Services Contractual Services"/>
    <n v="9400"/>
    <n v="0"/>
    <n v="9400"/>
    <n v="0"/>
    <n v="8916"/>
    <n v="484"/>
    <n v="385"/>
    <x v="151"/>
  </r>
  <r>
    <x v="0"/>
    <s v="-"/>
    <x v="169"/>
    <x v="28"/>
    <s v="19"/>
    <s v="400"/>
    <s v="410"/>
    <s v=""/>
    <s v="6500_154"/>
    <s v="Professional and Consultant Services Laboratory Analysis"/>
    <n v="25000"/>
    <n v="0"/>
    <n v="25000"/>
    <n v="5098"/>
    <n v="6856"/>
    <n v="13046"/>
    <n v="3530"/>
    <x v="151"/>
  </r>
  <r>
    <x v="0"/>
    <s v="-"/>
    <x v="169"/>
    <x v="28"/>
    <s v="19"/>
    <s v="400"/>
    <s v="410"/>
    <s v=""/>
    <s v="6700_100"/>
    <s v="Travel &amp; Training Education"/>
    <n v="3300"/>
    <n v="0"/>
    <n v="3300"/>
    <n v="1020"/>
    <n v="770"/>
    <n v="1510"/>
    <n v="595"/>
    <x v="151"/>
  </r>
  <r>
    <x v="0"/>
    <s v="-"/>
    <x v="169"/>
    <x v="28"/>
    <s v="19"/>
    <s v="400"/>
    <s v="410"/>
    <s v=""/>
    <s v="6700_110"/>
    <s v="Travel &amp; Training Travel Expense"/>
    <n v="1000"/>
    <n v="0"/>
    <n v="1000"/>
    <n v="0"/>
    <n v="0"/>
    <n v="1000"/>
    <n v="0"/>
    <x v="151"/>
  </r>
  <r>
    <x v="0"/>
    <s v="-"/>
    <x v="169"/>
    <x v="28"/>
    <s v="19"/>
    <s v="400"/>
    <s v="410"/>
    <s v=""/>
    <s v="6800_125"/>
    <s v="Fees for Services  Fees &amp; Permits"/>
    <n v="64000"/>
    <n v="0"/>
    <n v="64000"/>
    <n v="39096.92"/>
    <n v="13903.08"/>
    <n v="11000"/>
    <n v="13903.08"/>
    <x v="151"/>
  </r>
  <r>
    <x v="0"/>
    <s v="-"/>
    <x v="169"/>
    <x v="28"/>
    <s v="19"/>
    <s v="400"/>
    <s v="410"/>
    <s v=""/>
    <s v="8005"/>
    <s v="Vehicle/Equipment Repairs"/>
    <n v="1000"/>
    <n v="0"/>
    <n v="1000"/>
    <n v="0"/>
    <n v="1812.87"/>
    <n v="-812.87"/>
    <n v="164.87"/>
    <x v="151"/>
  </r>
  <r>
    <x v="0"/>
    <s v="-"/>
    <x v="169"/>
    <x v="28"/>
    <s v="19"/>
    <s v="400"/>
    <s v="410"/>
    <s v=""/>
    <s v="9500"/>
    <s v="Capital Outlay"/>
    <n v="30000"/>
    <n v="0"/>
    <n v="30000"/>
    <n v="11319"/>
    <n v="1670"/>
    <n v="17011"/>
    <n v="0"/>
    <x v="151"/>
  </r>
  <r>
    <x v="0"/>
    <s v="-"/>
    <x v="170"/>
    <x v="28"/>
    <s v="19"/>
    <s v="400"/>
    <s v="411"/>
    <s v=""/>
    <s v="5000_100"/>
    <s v="Salaries and Wages Regular, Full Time"/>
    <n v="401476"/>
    <n v="0"/>
    <n v="401476"/>
    <n v="0"/>
    <n v="179662.39"/>
    <n v="221813.61"/>
    <n v="55087.7"/>
    <x v="152"/>
  </r>
  <r>
    <x v="0"/>
    <s v="-"/>
    <x v="170"/>
    <x v="28"/>
    <s v="19"/>
    <s v="400"/>
    <s v="411"/>
    <s v=""/>
    <s v="5000_115"/>
    <s v="Salaries and Wages Seasonal/Temporary"/>
    <n v="11200"/>
    <n v="0"/>
    <n v="11200"/>
    <n v="0"/>
    <n v="8771"/>
    <n v="2429"/>
    <n v="1981"/>
    <x v="152"/>
  </r>
  <r>
    <x v="0"/>
    <s v="-"/>
    <x v="170"/>
    <x v="28"/>
    <s v="19"/>
    <s v="400"/>
    <s v="411"/>
    <s v=""/>
    <s v="5100"/>
    <s v="Overtime"/>
    <n v="55000"/>
    <n v="0"/>
    <n v="55000"/>
    <n v="0"/>
    <n v="18278.61"/>
    <n v="36721.39"/>
    <n v="2578.3000000000002"/>
    <x v="152"/>
  </r>
  <r>
    <x v="0"/>
    <s v="-"/>
    <x v="170"/>
    <x v="28"/>
    <s v="19"/>
    <s v="400"/>
    <s v="411"/>
    <s v=""/>
    <s v="5200_100"/>
    <s v="Other Personal Services Commissioned Wages"/>
    <n v="0"/>
    <n v="0"/>
    <n v="0"/>
    <n v="0"/>
    <n v="0"/>
    <n v="0"/>
    <n v="0"/>
    <x v="152"/>
  </r>
  <r>
    <x v="0"/>
    <s v="-"/>
    <x v="170"/>
    <x v="28"/>
    <s v="19"/>
    <s v="400"/>
    <s v="411"/>
    <s v=""/>
    <s v="5200_110"/>
    <s v="Other Personal Services On-Call"/>
    <n v="17000"/>
    <n v="0"/>
    <n v="17000"/>
    <n v="0"/>
    <n v="3060"/>
    <n v="13940"/>
    <n v="3060"/>
    <x v="152"/>
  </r>
  <r>
    <x v="0"/>
    <s v="-"/>
    <x v="170"/>
    <x v="28"/>
    <s v="19"/>
    <s v="400"/>
    <s v="411"/>
    <s v=""/>
    <s v="5200_115"/>
    <s v="Other Personal Services Other Compensation"/>
    <n v="3500"/>
    <n v="0"/>
    <n v="3500"/>
    <n v="0"/>
    <n v="2296.71"/>
    <n v="1203.29"/>
    <n v="726.05"/>
    <x v="152"/>
  </r>
  <r>
    <x v="0"/>
    <s v="-"/>
    <x v="170"/>
    <x v="28"/>
    <s v="19"/>
    <s v="400"/>
    <s v="411"/>
    <s v=""/>
    <s v="5200_130"/>
    <s v="Other Personal Services Allowance Taxable"/>
    <n v="0"/>
    <n v="0"/>
    <n v="0"/>
    <n v="0"/>
    <n v="1035.05"/>
    <n v="-1035.05"/>
    <n v="0"/>
    <x v="152"/>
  </r>
  <r>
    <x v="0"/>
    <s v="-"/>
    <x v="170"/>
    <x v="28"/>
    <s v="19"/>
    <s v="400"/>
    <s v="411"/>
    <s v=""/>
    <s v="5400_100"/>
    <s v="Employee Benefits FICA"/>
    <n v="37224"/>
    <n v="0"/>
    <n v="37224"/>
    <n v="0"/>
    <n v="15850.47"/>
    <n v="21373.53"/>
    <n v="4717.29"/>
    <x v="152"/>
  </r>
  <r>
    <x v="0"/>
    <s v="-"/>
    <x v="170"/>
    <x v="28"/>
    <s v="19"/>
    <s v="400"/>
    <s v="411"/>
    <s v=""/>
    <s v="5400_115"/>
    <s v="Employee Benefits Retirement B"/>
    <n v="51985"/>
    <n v="0"/>
    <n v="51985"/>
    <n v="0"/>
    <n v="21066.720000000001"/>
    <n v="30918.28"/>
    <n v="8158.58"/>
    <x v="152"/>
  </r>
  <r>
    <x v="0"/>
    <s v="-"/>
    <x v="170"/>
    <x v="28"/>
    <s v="19"/>
    <s v="400"/>
    <s v="411"/>
    <s v=""/>
    <s v="5400_125"/>
    <s v="Employee Benefits Health Insurance"/>
    <n v="96000"/>
    <n v="0"/>
    <n v="96000"/>
    <n v="0"/>
    <n v="0"/>
    <n v="96000"/>
    <n v="0"/>
    <x v="152"/>
  </r>
  <r>
    <x v="0"/>
    <s v="-"/>
    <x v="170"/>
    <x v="28"/>
    <s v="19"/>
    <s v="400"/>
    <s v="411"/>
    <s v=""/>
    <s v="5400_130"/>
    <s v="Employee Benefits Dental Insurance"/>
    <n v="5050"/>
    <n v="0"/>
    <n v="5050"/>
    <n v="0"/>
    <n v="2409.86"/>
    <n v="2640.14"/>
    <n v="454.31"/>
    <x v="152"/>
  </r>
  <r>
    <x v="0"/>
    <s v="-"/>
    <x v="170"/>
    <x v="28"/>
    <s v="19"/>
    <s v="400"/>
    <s v="411"/>
    <s v=""/>
    <s v="5400_135"/>
    <s v="Employee Benefits Life Insurance"/>
    <n v="820"/>
    <n v="0"/>
    <n v="820"/>
    <n v="0"/>
    <n v="1522.71"/>
    <n v="-702.71"/>
    <n v="416.71"/>
    <x v="152"/>
  </r>
  <r>
    <x v="0"/>
    <s v="-"/>
    <x v="170"/>
    <x v="28"/>
    <s v="19"/>
    <s v="400"/>
    <s v="411"/>
    <s v=""/>
    <s v="5400_145"/>
    <s v="Employee Benefits Employee Parking"/>
    <n v="0"/>
    <n v="0"/>
    <n v="0"/>
    <n v="0"/>
    <n v="148"/>
    <n v="-148"/>
    <n v="0"/>
    <x v="152"/>
  </r>
  <r>
    <x v="0"/>
    <s v="-"/>
    <x v="170"/>
    <x v="28"/>
    <s v="19"/>
    <s v="400"/>
    <s v="411"/>
    <s v=""/>
    <s v="6210"/>
    <s v="Small Tools and Equipment"/>
    <n v="23000"/>
    <n v="0"/>
    <n v="23000"/>
    <n v="5082.4399999999996"/>
    <n v="9768.5400000000009"/>
    <n v="8149.02"/>
    <n v="6882.63"/>
    <x v="152"/>
  </r>
  <r>
    <x v="0"/>
    <s v="-"/>
    <x v="170"/>
    <x v="28"/>
    <s v="19"/>
    <s v="400"/>
    <s v="411"/>
    <s v=""/>
    <s v="6211_110"/>
    <s v="Specialized Equipment Safety Equipment"/>
    <n v="4000"/>
    <n v="0"/>
    <n v="4000"/>
    <n v="963.74"/>
    <n v="1020.63"/>
    <n v="2015.63"/>
    <n v="286.26"/>
    <x v="152"/>
  </r>
  <r>
    <x v="0"/>
    <s v="-"/>
    <x v="170"/>
    <x v="28"/>
    <s v="19"/>
    <s v="400"/>
    <s v="411"/>
    <s v=""/>
    <s v="6212"/>
    <s v="Fuel"/>
    <n v="40000"/>
    <n v="0"/>
    <n v="40000"/>
    <n v="0"/>
    <n v="18407.41"/>
    <n v="21592.59"/>
    <n v="3022.59"/>
    <x v="152"/>
  </r>
  <r>
    <x v="0"/>
    <s v="-"/>
    <x v="170"/>
    <x v="28"/>
    <s v="19"/>
    <s v="400"/>
    <s v="411"/>
    <s v=""/>
    <s v="6214"/>
    <s v="Clothing And Uniforms"/>
    <n v="4200"/>
    <n v="0"/>
    <n v="4200"/>
    <n v="0"/>
    <n v="1882.44"/>
    <n v="2317.56"/>
    <n v="-36"/>
    <x v="152"/>
  </r>
  <r>
    <x v="0"/>
    <s v="-"/>
    <x v="170"/>
    <x v="28"/>
    <s v="19"/>
    <s v="400"/>
    <s v="411"/>
    <s v=""/>
    <s v="6300_100"/>
    <s v="Repair &amp; Maintenance Equipment  Parts"/>
    <n v="0"/>
    <n v="0"/>
    <n v="0"/>
    <n v="0"/>
    <n v="0"/>
    <n v="0"/>
    <n v="0"/>
    <x v="152"/>
  </r>
  <r>
    <x v="0"/>
    <s v="-"/>
    <x v="170"/>
    <x v="28"/>
    <s v="19"/>
    <s v="400"/>
    <s v="411"/>
    <s v=""/>
    <s v="6300_145"/>
    <s v="Repair &amp; Maintenance Concrete"/>
    <n v="0"/>
    <n v="0"/>
    <n v="0"/>
    <n v="0"/>
    <n v="0"/>
    <n v="0"/>
    <n v="0"/>
    <x v="152"/>
  </r>
  <r>
    <x v="0"/>
    <s v="-"/>
    <x v="170"/>
    <x v="28"/>
    <s v="19"/>
    <s v="400"/>
    <s v="411"/>
    <s v=""/>
    <s v="6300_150"/>
    <s v="Repair &amp; Maintenance Water Services"/>
    <n v="50000"/>
    <n v="0"/>
    <n v="50000"/>
    <n v="4647.16"/>
    <n v="30194.77"/>
    <n v="15158.07"/>
    <n v="4545.6099999999997"/>
    <x v="152"/>
  </r>
  <r>
    <x v="0"/>
    <s v="-"/>
    <x v="170"/>
    <x v="28"/>
    <s v="19"/>
    <s v="400"/>
    <s v="411"/>
    <s v=""/>
    <s v="6300_155"/>
    <s v="Repair &amp; Maintenance Hydrants"/>
    <n v="15000"/>
    <n v="0"/>
    <n v="15000"/>
    <n v="63"/>
    <n v="7214.61"/>
    <n v="7722.39"/>
    <n v="1328.46"/>
    <x v="152"/>
  </r>
  <r>
    <x v="0"/>
    <s v="-"/>
    <x v="170"/>
    <x v="28"/>
    <s v="19"/>
    <s v="400"/>
    <s v="411"/>
    <s v=""/>
    <s v="6300_160"/>
    <s v="Repair &amp; Maintenance Water Mains"/>
    <n v="85000"/>
    <n v="0"/>
    <n v="85000"/>
    <n v="259.68"/>
    <n v="48239.63"/>
    <n v="36500.69"/>
    <n v="12177.48"/>
    <x v="152"/>
  </r>
  <r>
    <x v="0"/>
    <s v="-"/>
    <x v="170"/>
    <x v="28"/>
    <s v="19"/>
    <s v="400"/>
    <s v="411"/>
    <s v=""/>
    <s v="6300_175"/>
    <s v="Repair &amp; Maintenance Landscape materials"/>
    <n v="58000"/>
    <n v="0"/>
    <n v="58000"/>
    <n v="924.1"/>
    <n v="41060.01"/>
    <n v="16015.89"/>
    <n v="4616.3100000000004"/>
    <x v="152"/>
  </r>
  <r>
    <x v="0"/>
    <s v="-"/>
    <x v="170"/>
    <x v="28"/>
    <s v="19"/>
    <s v="400"/>
    <s v="411"/>
    <s v=""/>
    <s v="6300_180"/>
    <s v="Repair &amp; Maintenance Asphalt"/>
    <n v="25000"/>
    <n v="25000"/>
    <n v="50000"/>
    <n v="0"/>
    <n v="34069.730000000003"/>
    <n v="15930.27"/>
    <n v="11532.1"/>
    <x v="152"/>
  </r>
  <r>
    <x v="0"/>
    <s v="-"/>
    <x v="170"/>
    <x v="28"/>
    <s v="19"/>
    <s v="400"/>
    <s v="411"/>
    <s v=""/>
    <s v="6350"/>
    <s v="Legal Notice &amp; Advertising"/>
    <n v="1000"/>
    <n v="0"/>
    <n v="1000"/>
    <n v="0"/>
    <n v="0"/>
    <n v="1000"/>
    <n v="0"/>
    <x v="152"/>
  </r>
  <r>
    <x v="0"/>
    <s v="-"/>
    <x v="170"/>
    <x v="28"/>
    <s v="19"/>
    <s v="400"/>
    <s v="411"/>
    <s v=""/>
    <s v="6400_125"/>
    <s v="Utilities Telecommunications"/>
    <n v="1000"/>
    <n v="0"/>
    <n v="1000"/>
    <n v="360"/>
    <n v="829.65"/>
    <n v="-189.65"/>
    <n v="137.97999999999999"/>
    <x v="152"/>
  </r>
  <r>
    <x v="0"/>
    <s v="-"/>
    <x v="170"/>
    <x v="28"/>
    <s v="19"/>
    <s v="400"/>
    <s v="411"/>
    <s v=""/>
    <s v="6400_127"/>
    <s v="Utilities Cellular Communications"/>
    <n v="1100"/>
    <n v="0"/>
    <n v="1100"/>
    <n v="111.64"/>
    <n v="548.36"/>
    <n v="440"/>
    <n v="109.74"/>
    <x v="152"/>
  </r>
  <r>
    <x v="0"/>
    <s v="-"/>
    <x v="170"/>
    <x v="28"/>
    <s v="19"/>
    <s v="400"/>
    <s v="411"/>
    <s v=""/>
    <s v="6500_118"/>
    <s v="Professional and Consultant Services Contractual Services"/>
    <n v="6000"/>
    <n v="0"/>
    <n v="6000"/>
    <n v="0"/>
    <n v="0"/>
    <n v="6000"/>
    <n v="0"/>
    <x v="152"/>
  </r>
  <r>
    <x v="0"/>
    <s v="-"/>
    <x v="170"/>
    <x v="28"/>
    <s v="19"/>
    <s v="400"/>
    <s v="411"/>
    <s v=""/>
    <s v="6700_100"/>
    <s v="Travel &amp; Training Education"/>
    <n v="1500"/>
    <n v="0"/>
    <n v="1500"/>
    <n v="70"/>
    <n v="485.55"/>
    <n v="944.45"/>
    <n v="290"/>
    <x v="152"/>
  </r>
  <r>
    <x v="0"/>
    <s v="-"/>
    <x v="170"/>
    <x v="28"/>
    <s v="19"/>
    <s v="400"/>
    <s v="411"/>
    <s v=""/>
    <s v="6800_172"/>
    <s v="Fees for Services  Street Division Services"/>
    <n v="160000"/>
    <n v="-25000"/>
    <n v="135000"/>
    <n v="0"/>
    <n v="0"/>
    <n v="135000"/>
    <n v="0"/>
    <x v="152"/>
  </r>
  <r>
    <x v="0"/>
    <s v="-"/>
    <x v="170"/>
    <x v="28"/>
    <s v="19"/>
    <s v="400"/>
    <s v="411"/>
    <s v=""/>
    <s v="7200_115"/>
    <s v="Rent/Lease Equipment"/>
    <n v="6000"/>
    <n v="0"/>
    <n v="6000"/>
    <n v="0"/>
    <n v="1000"/>
    <n v="5000"/>
    <n v="0"/>
    <x v="152"/>
  </r>
  <r>
    <x v="0"/>
    <s v="-"/>
    <x v="170"/>
    <x v="28"/>
    <s v="19"/>
    <s v="400"/>
    <s v="411"/>
    <s v=""/>
    <s v="8005"/>
    <s v="Vehicle/Equipment Repairs"/>
    <n v="54000"/>
    <n v="0"/>
    <n v="54000"/>
    <n v="0"/>
    <n v="32041.8"/>
    <n v="21958.2"/>
    <n v="3287.49"/>
    <x v="152"/>
  </r>
  <r>
    <x v="0"/>
    <s v="-"/>
    <x v="170"/>
    <x v="28"/>
    <s v="19"/>
    <s v="400"/>
    <s v="411"/>
    <s v=""/>
    <s v="8025"/>
    <s v="Excavation Fee"/>
    <n v="91000"/>
    <n v="0"/>
    <n v="91000"/>
    <n v="0"/>
    <n v="23350.83"/>
    <n v="67649.17"/>
    <n v="0"/>
    <x v="152"/>
  </r>
  <r>
    <x v="0"/>
    <s v="-"/>
    <x v="170"/>
    <x v="28"/>
    <s v="19"/>
    <s v="400"/>
    <s v="411"/>
    <s v=""/>
    <s v="9500"/>
    <s v="Capital Outlay"/>
    <n v="200000"/>
    <n v="0"/>
    <n v="200000"/>
    <n v="96556"/>
    <n v="96611.26"/>
    <n v="6832.74"/>
    <n v="75514"/>
    <x v="152"/>
  </r>
  <r>
    <x v="0"/>
    <s v="-"/>
    <x v="171"/>
    <x v="28"/>
    <s v="19"/>
    <s v="400"/>
    <s v="412"/>
    <s v=""/>
    <s v="5000_100"/>
    <s v="Salaries and Wages Regular, Full Time"/>
    <n v="155062"/>
    <n v="0"/>
    <n v="155062"/>
    <n v="0"/>
    <n v="77754.600000000006"/>
    <n v="77307.399999999994"/>
    <n v="14770.01"/>
    <x v="33"/>
  </r>
  <r>
    <x v="0"/>
    <s v="-"/>
    <x v="171"/>
    <x v="28"/>
    <s v="19"/>
    <s v="400"/>
    <s v="412"/>
    <s v=""/>
    <s v="5100"/>
    <s v="Overtime"/>
    <n v="16000"/>
    <n v="0"/>
    <n v="16000"/>
    <n v="0"/>
    <n v="7020.47"/>
    <n v="8979.5300000000007"/>
    <n v="926.27"/>
    <x v="33"/>
  </r>
  <r>
    <x v="0"/>
    <s v="-"/>
    <x v="171"/>
    <x v="28"/>
    <s v="19"/>
    <s v="400"/>
    <s v="412"/>
    <s v=""/>
    <s v="5200_110"/>
    <s v="Other Personal Services On-Call"/>
    <n v="11500"/>
    <n v="0"/>
    <n v="11500"/>
    <n v="0"/>
    <n v="5700"/>
    <n v="5800"/>
    <n v="1050"/>
    <x v="33"/>
  </r>
  <r>
    <x v="0"/>
    <s v="-"/>
    <x v="171"/>
    <x v="28"/>
    <s v="19"/>
    <s v="400"/>
    <s v="412"/>
    <s v=""/>
    <s v="5200_115"/>
    <s v="Other Personal Services Other Compensation"/>
    <n v="2910"/>
    <n v="0"/>
    <n v="2910"/>
    <n v="0"/>
    <n v="1398.98"/>
    <n v="1511.02"/>
    <n v="60"/>
    <x v="33"/>
  </r>
  <r>
    <x v="0"/>
    <s v="-"/>
    <x v="171"/>
    <x v="28"/>
    <s v="19"/>
    <s v="400"/>
    <s v="412"/>
    <s v=""/>
    <s v="5200_130"/>
    <s v="Other Personal Services Allowance Taxable"/>
    <n v="0"/>
    <n v="0"/>
    <n v="0"/>
    <n v="0"/>
    <n v="1042"/>
    <n v="-1042"/>
    <n v="0"/>
    <x v="33"/>
  </r>
  <r>
    <x v="0"/>
    <s v="-"/>
    <x v="171"/>
    <x v="28"/>
    <s v="19"/>
    <s v="400"/>
    <s v="412"/>
    <s v=""/>
    <s v="5400_100"/>
    <s v="Employee Benefits FICA"/>
    <n v="14190"/>
    <n v="0"/>
    <n v="14190"/>
    <n v="0"/>
    <n v="6982.35"/>
    <n v="7207.65"/>
    <n v="1246.1600000000001"/>
    <x v="33"/>
  </r>
  <r>
    <x v="0"/>
    <s v="-"/>
    <x v="171"/>
    <x v="28"/>
    <s v="19"/>
    <s v="400"/>
    <s v="412"/>
    <s v=""/>
    <s v="5400_115"/>
    <s v="Employee Benefits Retirement B"/>
    <n v="20158"/>
    <n v="0"/>
    <n v="20158"/>
    <n v="0"/>
    <n v="9075.58"/>
    <n v="11082.42"/>
    <n v="2187.4299999999998"/>
    <x v="33"/>
  </r>
  <r>
    <x v="0"/>
    <s v="-"/>
    <x v="171"/>
    <x v="28"/>
    <s v="19"/>
    <s v="400"/>
    <s v="412"/>
    <s v=""/>
    <s v="5400_125"/>
    <s v="Employee Benefits Health Insurance"/>
    <n v="39000"/>
    <n v="0"/>
    <n v="39000"/>
    <n v="0"/>
    <n v="0"/>
    <n v="39000"/>
    <n v="0"/>
    <x v="33"/>
  </r>
  <r>
    <x v="0"/>
    <s v="-"/>
    <x v="171"/>
    <x v="28"/>
    <s v="19"/>
    <s v="400"/>
    <s v="412"/>
    <s v=""/>
    <s v="5400_130"/>
    <s v="Employee Benefits Dental Insurance"/>
    <n v="2200"/>
    <n v="0"/>
    <n v="2200"/>
    <n v="0"/>
    <n v="1147.01"/>
    <n v="1052.99"/>
    <n v="160.75"/>
    <x v="33"/>
  </r>
  <r>
    <x v="0"/>
    <s v="-"/>
    <x v="171"/>
    <x v="28"/>
    <s v="19"/>
    <s v="400"/>
    <s v="412"/>
    <s v=""/>
    <s v="5400_135"/>
    <s v="Employee Benefits Life Insurance"/>
    <n v="314"/>
    <n v="0"/>
    <n v="314"/>
    <n v="0"/>
    <n v="638.03"/>
    <n v="-324.02999999999997"/>
    <n v="116.03"/>
    <x v="33"/>
  </r>
  <r>
    <x v="0"/>
    <s v="-"/>
    <x v="171"/>
    <x v="28"/>
    <s v="19"/>
    <s v="400"/>
    <s v="412"/>
    <s v=""/>
    <s v="6210"/>
    <s v="Small Tools and Equipment"/>
    <n v="6500"/>
    <n v="0"/>
    <n v="6500"/>
    <n v="1004.01"/>
    <n v="1235.98"/>
    <n v="4260.01"/>
    <n v="424.84"/>
    <x v="33"/>
  </r>
  <r>
    <x v="0"/>
    <s v="-"/>
    <x v="171"/>
    <x v="28"/>
    <s v="19"/>
    <s v="400"/>
    <s v="412"/>
    <s v=""/>
    <s v="6212"/>
    <s v="Fuel"/>
    <n v="9900"/>
    <n v="0"/>
    <n v="9900"/>
    <n v="0"/>
    <n v="2020.08"/>
    <n v="7879.92"/>
    <n v="406.58"/>
    <x v="33"/>
  </r>
  <r>
    <x v="0"/>
    <s v="-"/>
    <x v="171"/>
    <x v="28"/>
    <s v="19"/>
    <s v="400"/>
    <s v="412"/>
    <s v=""/>
    <s v="6214"/>
    <s v="Clothing And Uniforms"/>
    <n v="1280"/>
    <n v="0"/>
    <n v="1280"/>
    <n v="0"/>
    <n v="338.26"/>
    <n v="941.74"/>
    <n v="0"/>
    <x v="33"/>
  </r>
  <r>
    <x v="0"/>
    <s v="-"/>
    <x v="171"/>
    <x v="28"/>
    <s v="19"/>
    <s v="400"/>
    <s v="412"/>
    <s v=""/>
    <s v="6300_110"/>
    <s v="Repair &amp; Maintenance Meter Parts"/>
    <n v="12000"/>
    <n v="0"/>
    <n v="12000"/>
    <n v="4056.74"/>
    <n v="5619.46"/>
    <n v="2323.8000000000002"/>
    <n v="3194.3"/>
    <x v="33"/>
  </r>
  <r>
    <x v="0"/>
    <s v="-"/>
    <x v="171"/>
    <x v="28"/>
    <s v="19"/>
    <s v="400"/>
    <s v="412"/>
    <s v=""/>
    <s v="6400_127"/>
    <s v="Utilities Cellular Communications"/>
    <n v="2800"/>
    <n v="0"/>
    <n v="2800"/>
    <n v="192.12"/>
    <n v="646.62"/>
    <n v="1961.26"/>
    <n v="129.12"/>
    <x v="33"/>
  </r>
  <r>
    <x v="0"/>
    <s v="-"/>
    <x v="171"/>
    <x v="28"/>
    <s v="19"/>
    <s v="400"/>
    <s v="412"/>
    <s v=""/>
    <s v="6500_118"/>
    <s v="Professional and Consultant Services Contractual Services"/>
    <n v="4500"/>
    <n v="0"/>
    <n v="4500"/>
    <n v="0"/>
    <n v="3729"/>
    <n v="771"/>
    <n v="0"/>
    <x v="33"/>
  </r>
  <r>
    <x v="0"/>
    <s v="-"/>
    <x v="171"/>
    <x v="28"/>
    <s v="19"/>
    <s v="400"/>
    <s v="412"/>
    <s v=""/>
    <s v="6700_100"/>
    <s v="Travel &amp; Training Education"/>
    <n v="1500"/>
    <n v="0"/>
    <n v="1500"/>
    <n v="0"/>
    <n v="0"/>
    <n v="1500"/>
    <n v="0"/>
    <x v="33"/>
  </r>
  <r>
    <x v="0"/>
    <s v="-"/>
    <x v="171"/>
    <x v="28"/>
    <s v="19"/>
    <s v="400"/>
    <s v="412"/>
    <s v=""/>
    <s v="8005"/>
    <s v="Vehicle/Equipment Repairs"/>
    <n v="9000"/>
    <n v="0"/>
    <n v="9000"/>
    <n v="0"/>
    <n v="1752.28"/>
    <n v="7247.72"/>
    <n v="222.1"/>
    <x v="33"/>
  </r>
  <r>
    <x v="0"/>
    <s v="-"/>
    <x v="171"/>
    <x v="28"/>
    <s v="19"/>
    <s v="400"/>
    <s v="412"/>
    <s v=""/>
    <s v="9500"/>
    <s v="Capital Outlay"/>
    <n v="44000"/>
    <n v="0"/>
    <n v="44000"/>
    <n v="5454.94"/>
    <n v="22080.06"/>
    <n v="16465"/>
    <n v="8479.18"/>
    <x v="33"/>
  </r>
  <r>
    <x v="0"/>
    <s v="-"/>
    <x v="172"/>
    <x v="28"/>
    <s v="19"/>
    <s v="400"/>
    <s v="413"/>
    <s v=""/>
    <s v="5000_100"/>
    <s v="Salaries and Wages Regular, Full Time"/>
    <n v="47048"/>
    <n v="0"/>
    <n v="47048"/>
    <n v="0"/>
    <n v="23524.560000000001"/>
    <n v="23523.439999999999"/>
    <n v="4523.96"/>
    <x v="153"/>
  </r>
  <r>
    <x v="0"/>
    <s v="-"/>
    <x v="172"/>
    <x v="28"/>
    <s v="19"/>
    <s v="400"/>
    <s v="413"/>
    <s v=""/>
    <s v="5100"/>
    <s v="Overtime"/>
    <n v="500"/>
    <n v="0"/>
    <n v="500"/>
    <n v="0"/>
    <n v="349.21"/>
    <n v="150.79"/>
    <n v="0"/>
    <x v="153"/>
  </r>
  <r>
    <x v="0"/>
    <s v="-"/>
    <x v="172"/>
    <x v="28"/>
    <s v="19"/>
    <s v="400"/>
    <s v="413"/>
    <s v=""/>
    <s v="5200_115"/>
    <s v="Other Personal Services Other Compensation"/>
    <n v="780"/>
    <n v="0"/>
    <n v="780"/>
    <n v="0"/>
    <n v="390"/>
    <n v="390"/>
    <n v="0"/>
    <x v="153"/>
  </r>
  <r>
    <x v="0"/>
    <s v="-"/>
    <x v="172"/>
    <x v="28"/>
    <s v="19"/>
    <s v="400"/>
    <s v="413"/>
    <s v=""/>
    <s v="5200_130"/>
    <s v="Other Personal Services Allowance Taxable"/>
    <n v="0"/>
    <n v="0"/>
    <n v="0"/>
    <n v="0"/>
    <n v="425"/>
    <n v="-425"/>
    <n v="0"/>
    <x v="153"/>
  </r>
  <r>
    <x v="0"/>
    <s v="-"/>
    <x v="172"/>
    <x v="28"/>
    <s v="19"/>
    <s v="400"/>
    <s v="413"/>
    <s v=""/>
    <s v="5400_100"/>
    <s v="Employee Benefits FICA"/>
    <n v="3697"/>
    <n v="0"/>
    <n v="3697"/>
    <n v="0"/>
    <n v="1825.34"/>
    <n v="1871.66"/>
    <n v="333.6"/>
    <x v="153"/>
  </r>
  <r>
    <x v="0"/>
    <s v="-"/>
    <x v="172"/>
    <x v="28"/>
    <s v="19"/>
    <s v="400"/>
    <s v="413"/>
    <s v=""/>
    <s v="5400_115"/>
    <s v="Employee Benefits Retirement B"/>
    <n v="6116"/>
    <n v="0"/>
    <n v="6116"/>
    <n v="0"/>
    <n v="2716.45"/>
    <n v="3399.55"/>
    <n v="670"/>
    <x v="153"/>
  </r>
  <r>
    <x v="0"/>
    <s v="-"/>
    <x v="172"/>
    <x v="28"/>
    <s v="19"/>
    <s v="400"/>
    <s v="413"/>
    <s v=""/>
    <s v="5400_120"/>
    <s v="Employee Benefits Workers Compensation"/>
    <n v="0"/>
    <n v="0"/>
    <n v="0"/>
    <n v="0"/>
    <n v="0"/>
    <n v="0"/>
    <n v="0"/>
    <x v="153"/>
  </r>
  <r>
    <x v="0"/>
    <s v="-"/>
    <x v="172"/>
    <x v="28"/>
    <s v="19"/>
    <s v="400"/>
    <s v="413"/>
    <s v=""/>
    <s v="5400_125"/>
    <s v="Employee Benefits Health Insurance"/>
    <n v="18149"/>
    <n v="0"/>
    <n v="18149"/>
    <n v="0"/>
    <n v="0"/>
    <n v="18149"/>
    <n v="0"/>
    <x v="153"/>
  </r>
  <r>
    <x v="0"/>
    <s v="-"/>
    <x v="172"/>
    <x v="28"/>
    <s v="19"/>
    <s v="400"/>
    <s v="413"/>
    <s v=""/>
    <s v="5400_130"/>
    <s v="Employee Benefits Dental Insurance"/>
    <n v="1057"/>
    <n v="0"/>
    <n v="1057"/>
    <n v="0"/>
    <n v="518.14"/>
    <n v="538.86"/>
    <n v="79.680000000000007"/>
    <x v="153"/>
  </r>
  <r>
    <x v="0"/>
    <s v="-"/>
    <x v="172"/>
    <x v="28"/>
    <s v="19"/>
    <s v="400"/>
    <s v="413"/>
    <s v=""/>
    <s v="5400_135"/>
    <s v="Employee Benefits Life Insurance"/>
    <n v="105"/>
    <n v="0"/>
    <n v="105"/>
    <n v="0"/>
    <n v="209"/>
    <n v="-104"/>
    <n v="40"/>
    <x v="153"/>
  </r>
  <r>
    <x v="0"/>
    <s v="-"/>
    <x v="172"/>
    <x v="28"/>
    <s v="19"/>
    <s v="400"/>
    <s v="413"/>
    <s v=""/>
    <s v="6000"/>
    <s v="Office Supplies"/>
    <n v="4000"/>
    <n v="-1500"/>
    <n v="2500"/>
    <n v="1423.78"/>
    <n v="584.07000000000005"/>
    <n v="492.15"/>
    <n v="0"/>
    <x v="153"/>
  </r>
  <r>
    <x v="0"/>
    <s v="-"/>
    <x v="172"/>
    <x v="28"/>
    <s v="19"/>
    <s v="400"/>
    <s v="413"/>
    <s v=""/>
    <s v="6005"/>
    <s v="Postage"/>
    <n v="55000"/>
    <n v="0"/>
    <n v="55000"/>
    <n v="2557.34"/>
    <n v="33866.97"/>
    <n v="18575.689999999999"/>
    <n v="17563"/>
    <x v="153"/>
  </r>
  <r>
    <x v="0"/>
    <s v="-"/>
    <x v="172"/>
    <x v="28"/>
    <s v="19"/>
    <s v="400"/>
    <s v="413"/>
    <s v=""/>
    <s v="6202"/>
    <s v="Printing/Copying/Paper Mgt"/>
    <n v="12000"/>
    <n v="0"/>
    <n v="12000"/>
    <n v="0"/>
    <n v="8653.08"/>
    <n v="3346.92"/>
    <n v="584.48"/>
    <x v="153"/>
  </r>
  <r>
    <x v="0"/>
    <s v="-"/>
    <x v="172"/>
    <x v="28"/>
    <s v="19"/>
    <s v="400"/>
    <s v="413"/>
    <s v=""/>
    <s v="6214"/>
    <s v="Clothing And Uniforms"/>
    <n v="425"/>
    <n v="0"/>
    <n v="425"/>
    <n v="0"/>
    <n v="0"/>
    <n v="425"/>
    <n v="0"/>
    <x v="153"/>
  </r>
  <r>
    <x v="0"/>
    <s v="-"/>
    <x v="172"/>
    <x v="28"/>
    <s v="19"/>
    <s v="400"/>
    <s v="413"/>
    <s v=""/>
    <s v="6300_100"/>
    <s v="Repair &amp; Maintenance Equipment  Parts"/>
    <n v="0"/>
    <n v="1500"/>
    <n v="1500"/>
    <n v="0"/>
    <n v="335.38"/>
    <n v="1164.6199999999999"/>
    <n v="0"/>
    <x v="153"/>
  </r>
  <r>
    <x v="0"/>
    <s v="-"/>
    <x v="172"/>
    <x v="28"/>
    <s v="19"/>
    <s v="400"/>
    <s v="413"/>
    <s v=""/>
    <s v="6500_118"/>
    <s v="Professional and Consultant Services Contractual Services"/>
    <n v="6445"/>
    <n v="0"/>
    <n v="6445"/>
    <n v="4484.1899999999996"/>
    <n v="1955.81"/>
    <n v="5"/>
    <n v="453.15"/>
    <x v="153"/>
  </r>
  <r>
    <x v="0"/>
    <s v="-"/>
    <x v="172"/>
    <x v="28"/>
    <s v="19"/>
    <s v="400"/>
    <s v="413"/>
    <s v=""/>
    <s v="6700_100"/>
    <s v="Travel &amp; Training Education"/>
    <n v="500"/>
    <n v="0"/>
    <n v="500"/>
    <n v="0"/>
    <n v="0"/>
    <n v="500"/>
    <n v="0"/>
    <x v="153"/>
  </r>
  <r>
    <x v="0"/>
    <s v="-"/>
    <x v="172"/>
    <x v="28"/>
    <s v="19"/>
    <s v="400"/>
    <s v="413"/>
    <s v=""/>
    <s v="7230_115"/>
    <s v="Insurance Claims and Expenses"/>
    <n v="0"/>
    <n v="0"/>
    <n v="0"/>
    <n v="0"/>
    <n v="9276.48"/>
    <n v="-9276.48"/>
    <n v="1546.08"/>
    <x v="153"/>
  </r>
  <r>
    <x v="0"/>
    <s v="-"/>
    <x v="172"/>
    <x v="28"/>
    <s v="19"/>
    <s v="400"/>
    <s v="413"/>
    <s v=""/>
    <s v="8016"/>
    <s v="Risk Management"/>
    <n v="3600"/>
    <n v="0"/>
    <n v="3600"/>
    <n v="0"/>
    <n v="1479"/>
    <n v="2121"/>
    <n v="246.5"/>
    <x v="153"/>
  </r>
  <r>
    <x v="0"/>
    <s v="-"/>
    <x v="172"/>
    <x v="28"/>
    <s v="19"/>
    <s v="400"/>
    <s v="413"/>
    <s v=""/>
    <s v="9500"/>
    <s v="Capital Outlay"/>
    <n v="15000"/>
    <n v="0"/>
    <n v="15000"/>
    <n v="0"/>
    <n v="3127.5"/>
    <n v="11872.5"/>
    <n v="0"/>
    <x v="153"/>
  </r>
  <r>
    <x v="0"/>
    <s v="-"/>
    <x v="173"/>
    <x v="29"/>
    <s v="19"/>
    <s v="425"/>
    <s v="000"/>
    <s v=""/>
    <s v="5000_100"/>
    <s v="Salaries and Wages Regular, Full Time"/>
    <n v="100786"/>
    <n v="0"/>
    <n v="100786"/>
    <n v="0"/>
    <n v="49627.53"/>
    <n v="51158.47"/>
    <n v="9581.89"/>
    <x v="154"/>
  </r>
  <r>
    <x v="0"/>
    <s v="-"/>
    <x v="173"/>
    <x v="29"/>
    <s v="19"/>
    <s v="425"/>
    <s v="000"/>
    <s v=""/>
    <s v="5100"/>
    <s v="Overtime"/>
    <n v="3800"/>
    <n v="0"/>
    <n v="3800"/>
    <n v="0"/>
    <n v="3102.88"/>
    <n v="697.12"/>
    <n v="62.21"/>
    <x v="154"/>
  </r>
  <r>
    <x v="0"/>
    <s v="-"/>
    <x v="173"/>
    <x v="29"/>
    <s v="19"/>
    <s v="425"/>
    <s v="000"/>
    <s v=""/>
    <s v="5200_115"/>
    <s v="Other Personal Services Other Compensation"/>
    <n v="500"/>
    <n v="0"/>
    <n v="500"/>
    <n v="0"/>
    <n v="75"/>
    <n v="425"/>
    <n v="0"/>
    <x v="154"/>
  </r>
  <r>
    <x v="0"/>
    <s v="-"/>
    <x v="173"/>
    <x v="29"/>
    <s v="19"/>
    <s v="425"/>
    <s v="000"/>
    <s v=""/>
    <s v="5200_130"/>
    <s v="Other Personal Services Allowance Taxable"/>
    <n v="0"/>
    <n v="0"/>
    <n v="0"/>
    <n v="0"/>
    <n v="850"/>
    <n v="-850"/>
    <n v="0"/>
    <x v="154"/>
  </r>
  <r>
    <x v="0"/>
    <s v="-"/>
    <x v="173"/>
    <x v="29"/>
    <s v="19"/>
    <s v="425"/>
    <s v="000"/>
    <s v=""/>
    <s v="5400_100"/>
    <s v="Employee Benefits FICA"/>
    <n v="8039"/>
    <n v="0"/>
    <n v="8039"/>
    <n v="0"/>
    <n v="3951.05"/>
    <n v="4087.95"/>
    <n v="707.49"/>
    <x v="154"/>
  </r>
  <r>
    <x v="0"/>
    <s v="-"/>
    <x v="173"/>
    <x v="29"/>
    <s v="19"/>
    <s v="425"/>
    <s v="000"/>
    <s v=""/>
    <s v="5400_115"/>
    <s v="Employee Benefits Retirement B"/>
    <n v="13102"/>
    <n v="0"/>
    <n v="13102"/>
    <n v="0"/>
    <n v="5731.94"/>
    <n v="7370.06"/>
    <n v="1419.1"/>
    <x v="154"/>
  </r>
  <r>
    <x v="0"/>
    <s v="-"/>
    <x v="173"/>
    <x v="29"/>
    <s v="19"/>
    <s v="425"/>
    <s v="000"/>
    <s v=""/>
    <s v="5400_120"/>
    <s v="Employee Benefits Workers Compensation"/>
    <n v="23000"/>
    <n v="0"/>
    <n v="23000"/>
    <n v="0"/>
    <n v="14266.5"/>
    <n v="8733.5"/>
    <n v="2377.75"/>
    <x v="154"/>
  </r>
  <r>
    <x v="0"/>
    <s v="-"/>
    <x v="173"/>
    <x v="29"/>
    <s v="19"/>
    <s v="425"/>
    <s v="000"/>
    <s v=""/>
    <s v="5400_125"/>
    <s v="Employee Benefits Health Insurance"/>
    <n v="20000"/>
    <n v="0"/>
    <n v="20000"/>
    <n v="0"/>
    <n v="0"/>
    <n v="20000"/>
    <n v="0"/>
    <x v="154"/>
  </r>
  <r>
    <x v="0"/>
    <s v="-"/>
    <x v="173"/>
    <x v="29"/>
    <s v="19"/>
    <s v="425"/>
    <s v="000"/>
    <s v=""/>
    <s v="5400_130"/>
    <s v="Employee Benefits Dental Insurance"/>
    <n v="1000"/>
    <n v="0"/>
    <n v="1000"/>
    <n v="0"/>
    <n v="616.67999999999995"/>
    <n v="383.32"/>
    <n v="95.28"/>
    <x v="154"/>
  </r>
  <r>
    <x v="0"/>
    <s v="-"/>
    <x v="173"/>
    <x v="29"/>
    <s v="19"/>
    <s v="425"/>
    <s v="000"/>
    <s v=""/>
    <s v="5400_135"/>
    <s v="Employee Benefits Life Insurance"/>
    <n v="210"/>
    <n v="0"/>
    <n v="210"/>
    <n v="0"/>
    <n v="418"/>
    <n v="-208"/>
    <n v="80"/>
    <x v="154"/>
  </r>
  <r>
    <x v="0"/>
    <s v="-"/>
    <x v="173"/>
    <x v="29"/>
    <s v="19"/>
    <s v="425"/>
    <s v="000"/>
    <s v=""/>
    <s v="5400_140"/>
    <s v="Employee Benefits Accrued Vac/Sick/Comp"/>
    <n v="0"/>
    <n v="0"/>
    <n v="0"/>
    <n v="0"/>
    <n v="0"/>
    <n v="0"/>
    <n v="0"/>
    <x v="154"/>
  </r>
  <r>
    <x v="0"/>
    <s v="-"/>
    <x v="173"/>
    <x v="29"/>
    <s v="19"/>
    <s v="425"/>
    <s v="000"/>
    <s v=""/>
    <s v="5400_144"/>
    <s v="Employee Benefits OPEB-Post Employment Benefit"/>
    <n v="0"/>
    <n v="0"/>
    <n v="0"/>
    <n v="0"/>
    <n v="0"/>
    <n v="0"/>
    <n v="0"/>
    <x v="154"/>
  </r>
  <r>
    <x v="0"/>
    <s v="-"/>
    <x v="173"/>
    <x v="29"/>
    <s v="19"/>
    <s v="425"/>
    <s v="000"/>
    <s v=""/>
    <s v="6000"/>
    <s v="Office Supplies"/>
    <n v="3000"/>
    <n v="0"/>
    <n v="3000"/>
    <n v="727.06"/>
    <n v="522.94000000000005"/>
    <n v="1750"/>
    <n v="0"/>
    <x v="154"/>
  </r>
  <r>
    <x v="0"/>
    <s v="-"/>
    <x v="173"/>
    <x v="29"/>
    <s v="19"/>
    <s v="425"/>
    <s v="000"/>
    <s v=""/>
    <s v="6010"/>
    <s v="Computer Equipment"/>
    <n v="4500"/>
    <n v="0"/>
    <n v="4500"/>
    <n v="0"/>
    <n v="0"/>
    <n v="4500"/>
    <n v="0"/>
    <x v="154"/>
  </r>
  <r>
    <x v="0"/>
    <s v="-"/>
    <x v="173"/>
    <x v="29"/>
    <s v="19"/>
    <s v="425"/>
    <s v="000"/>
    <s v=""/>
    <s v="6015"/>
    <s v="Computer Software"/>
    <n v="1000"/>
    <n v="0"/>
    <n v="1000"/>
    <n v="0"/>
    <n v="0"/>
    <n v="1000"/>
    <n v="0"/>
    <x v="154"/>
  </r>
  <r>
    <x v="0"/>
    <s v="-"/>
    <x v="173"/>
    <x v="29"/>
    <s v="19"/>
    <s v="425"/>
    <s v="000"/>
    <s v=""/>
    <s v="6202"/>
    <s v="Printing/Copying/Paper Mgt"/>
    <n v="500"/>
    <n v="0"/>
    <n v="500"/>
    <n v="0"/>
    <n v="0"/>
    <n v="500"/>
    <n v="0"/>
    <x v="154"/>
  </r>
  <r>
    <x v="0"/>
    <s v="-"/>
    <x v="173"/>
    <x v="29"/>
    <s v="19"/>
    <s v="425"/>
    <s v="000"/>
    <s v=""/>
    <s v="6208"/>
    <s v="Special Supplies"/>
    <n v="0"/>
    <n v="0"/>
    <n v="0"/>
    <n v="0"/>
    <n v="0"/>
    <n v="0"/>
    <n v="0"/>
    <x v="154"/>
  </r>
  <r>
    <x v="0"/>
    <s v="-"/>
    <x v="173"/>
    <x v="29"/>
    <s v="19"/>
    <s v="425"/>
    <s v="000"/>
    <s v=""/>
    <s v="6214"/>
    <s v="Clothing And Uniforms"/>
    <n v="850"/>
    <n v="0"/>
    <n v="850"/>
    <n v="0"/>
    <n v="0"/>
    <n v="850"/>
    <n v="0"/>
    <x v="154"/>
  </r>
  <r>
    <x v="0"/>
    <s v="-"/>
    <x v="173"/>
    <x v="29"/>
    <s v="19"/>
    <s v="425"/>
    <s v="000"/>
    <s v=""/>
    <s v="6300_152"/>
    <s v="Repair &amp; Maintenance Sewer Service"/>
    <n v="150000"/>
    <n v="0"/>
    <n v="150000"/>
    <n v="0"/>
    <n v="37744.35"/>
    <n v="112255.65"/>
    <n v="0"/>
    <x v="154"/>
  </r>
  <r>
    <x v="0"/>
    <s v="-"/>
    <x v="173"/>
    <x v="29"/>
    <s v="19"/>
    <s v="425"/>
    <s v="000"/>
    <s v=""/>
    <s v="6300_175"/>
    <s v="Repair &amp; Maintenance Landscape materials"/>
    <n v="10000"/>
    <n v="0"/>
    <n v="10000"/>
    <n v="1185"/>
    <n v="7238.99"/>
    <n v="1576.01"/>
    <n v="2181.3000000000002"/>
    <x v="154"/>
  </r>
  <r>
    <x v="0"/>
    <s v="-"/>
    <x v="173"/>
    <x v="29"/>
    <s v="19"/>
    <s v="425"/>
    <s v="000"/>
    <s v=""/>
    <s v="6350"/>
    <s v="Legal Notice &amp; Advertising"/>
    <n v="500"/>
    <n v="0"/>
    <n v="500"/>
    <n v="0"/>
    <n v="0"/>
    <n v="500"/>
    <n v="0"/>
    <x v="154"/>
  </r>
  <r>
    <x v="0"/>
    <s v="-"/>
    <x v="173"/>
    <x v="29"/>
    <s v="19"/>
    <s v="425"/>
    <s v="000"/>
    <s v=""/>
    <s v="6400_117"/>
    <s v="Utilities Stormwater"/>
    <n v="5375"/>
    <n v="0"/>
    <n v="5375"/>
    <n v="0"/>
    <n v="2158.98"/>
    <n v="3216.02"/>
    <n v="359.83"/>
    <x v="154"/>
  </r>
  <r>
    <x v="0"/>
    <s v="-"/>
    <x v="173"/>
    <x v="29"/>
    <s v="19"/>
    <s v="425"/>
    <s v="000"/>
    <s v=""/>
    <s v="6400_125"/>
    <s v="Utilities Telecommunications"/>
    <n v="68150"/>
    <n v="0"/>
    <n v="68150"/>
    <n v="314.10000000000002"/>
    <n v="34999.919999999998"/>
    <n v="32835.980000000003"/>
    <n v="5829.8"/>
    <x v="154"/>
  </r>
  <r>
    <x v="0"/>
    <s v="-"/>
    <x v="173"/>
    <x v="29"/>
    <s v="19"/>
    <s v="425"/>
    <s v="000"/>
    <s v=""/>
    <s v="6500_106"/>
    <s v="Professional and Consultant Services City Attorney"/>
    <n v="1000"/>
    <n v="0"/>
    <n v="1000"/>
    <n v="0"/>
    <n v="0"/>
    <n v="1000"/>
    <n v="0"/>
    <x v="154"/>
  </r>
  <r>
    <x v="0"/>
    <s v="-"/>
    <x v="173"/>
    <x v="29"/>
    <s v="19"/>
    <s v="425"/>
    <s v="000"/>
    <s v=""/>
    <s v="6500_112"/>
    <s v="Professional and Consultant Services Audits"/>
    <n v="13000"/>
    <n v="0"/>
    <n v="13000"/>
    <n v="0"/>
    <n v="0"/>
    <n v="13000"/>
    <n v="0"/>
    <x v="154"/>
  </r>
  <r>
    <x v="0"/>
    <s v="-"/>
    <x v="173"/>
    <x v="29"/>
    <s v="19"/>
    <s v="425"/>
    <s v="000"/>
    <s v=""/>
    <s v="6500_118"/>
    <s v="Professional and Consultant Services Contractual Services"/>
    <n v="4000"/>
    <n v="0"/>
    <n v="4000"/>
    <n v="585"/>
    <n v="2894.32"/>
    <n v="520.67999999999995"/>
    <n v="1333.34"/>
    <x v="154"/>
  </r>
  <r>
    <x v="0"/>
    <s v="-"/>
    <x v="173"/>
    <x v="29"/>
    <s v="19"/>
    <s v="425"/>
    <s v="000"/>
    <s v=""/>
    <s v="6500_142"/>
    <s v="Professional and Consultant Services Marketing and Promotion"/>
    <n v="600"/>
    <n v="0"/>
    <n v="600"/>
    <n v="0"/>
    <n v="0"/>
    <n v="600"/>
    <n v="0"/>
    <x v="154"/>
  </r>
  <r>
    <x v="0"/>
    <s v="-"/>
    <x v="173"/>
    <x v="29"/>
    <s v="19"/>
    <s v="425"/>
    <s v="000"/>
    <s v=""/>
    <s v="6610"/>
    <s v="Custodial Contracts"/>
    <n v="8000"/>
    <n v="0"/>
    <n v="8000"/>
    <n v="4150"/>
    <n v="2850"/>
    <n v="1000"/>
    <n v="0"/>
    <x v="154"/>
  </r>
  <r>
    <x v="0"/>
    <s v="-"/>
    <x v="173"/>
    <x v="29"/>
    <s v="19"/>
    <s v="425"/>
    <s v="000"/>
    <s v=""/>
    <s v="6800_170"/>
    <s v="Fees for Services  Engineering Services"/>
    <n v="0"/>
    <n v="0"/>
    <n v="0"/>
    <n v="0"/>
    <n v="0"/>
    <n v="0"/>
    <n v="0"/>
    <x v="154"/>
  </r>
  <r>
    <x v="0"/>
    <s v="-"/>
    <x v="173"/>
    <x v="29"/>
    <s v="19"/>
    <s v="425"/>
    <s v="000"/>
    <s v=""/>
    <s v="7010"/>
    <s v="Depreciation Expense"/>
    <n v="1612984"/>
    <n v="0"/>
    <n v="1612984"/>
    <n v="0"/>
    <n v="0"/>
    <n v="1612984"/>
    <n v="0"/>
    <x v="154"/>
  </r>
  <r>
    <x v="0"/>
    <s v="-"/>
    <x v="173"/>
    <x v="29"/>
    <s v="19"/>
    <s v="425"/>
    <s v="000"/>
    <s v=""/>
    <s v="7230_105"/>
    <s v="Insurance General"/>
    <n v="47000"/>
    <n v="0"/>
    <n v="47000"/>
    <n v="0"/>
    <n v="39979.019999999997"/>
    <n v="7020.98"/>
    <n v="6663.17"/>
    <x v="154"/>
  </r>
  <r>
    <x v="0"/>
    <s v="-"/>
    <x v="173"/>
    <x v="29"/>
    <s v="19"/>
    <s v="425"/>
    <s v="000"/>
    <s v=""/>
    <s v="7230_115"/>
    <s v="Insurance Claims and Expenses"/>
    <n v="7000"/>
    <n v="0"/>
    <n v="7000"/>
    <n v="0"/>
    <n v="7237.98"/>
    <n v="-237.98"/>
    <n v="1206.33"/>
    <x v="154"/>
  </r>
  <r>
    <x v="0"/>
    <s v="-"/>
    <x v="173"/>
    <x v="29"/>
    <s v="19"/>
    <s v="425"/>
    <s v="000"/>
    <s v=""/>
    <s v="7303"/>
    <s v="Regulatory and Bank Fees"/>
    <n v="0"/>
    <n v="0"/>
    <n v="0"/>
    <n v="0"/>
    <n v="0"/>
    <n v="0"/>
    <n v="0"/>
    <x v="154"/>
  </r>
  <r>
    <x v="0"/>
    <s v="-"/>
    <x v="173"/>
    <x v="29"/>
    <s v="19"/>
    <s v="425"/>
    <s v="000"/>
    <s v=""/>
    <s v="7400_120"/>
    <s v="Debt Service Principal State Revolving Loan"/>
    <n v="192680"/>
    <n v="0"/>
    <n v="192680"/>
    <n v="0"/>
    <n v="73378.679999999993"/>
    <n v="119301.32"/>
    <n v="0"/>
    <x v="154"/>
  </r>
  <r>
    <x v="0"/>
    <s v="-"/>
    <x v="173"/>
    <x v="29"/>
    <s v="19"/>
    <s v="425"/>
    <s v="000"/>
    <s v=""/>
    <s v="7400_125"/>
    <s v="Debt Service Principal Notes Retired"/>
    <n v="24785"/>
    <n v="0"/>
    <n v="24785"/>
    <n v="0"/>
    <n v="17113.490000000002"/>
    <n v="7671.51"/>
    <n v="7777.78"/>
    <x v="154"/>
  </r>
  <r>
    <x v="0"/>
    <s v="-"/>
    <x v="173"/>
    <x v="29"/>
    <s v="19"/>
    <s v="425"/>
    <s v="000"/>
    <s v=""/>
    <s v="7450_225"/>
    <s v="Debt Service Interest Notes"/>
    <n v="377250"/>
    <n v="0"/>
    <n v="377250"/>
    <n v="0"/>
    <n v="360.77"/>
    <n v="376889.23"/>
    <n v="287.64"/>
    <x v="154"/>
  </r>
  <r>
    <x v="0"/>
    <s v="-"/>
    <x v="173"/>
    <x v="29"/>
    <s v="19"/>
    <s v="425"/>
    <s v="000"/>
    <s v=""/>
    <s v="7475"/>
    <s v="Debt Paying Agent Fees"/>
    <n v="48120"/>
    <n v="0"/>
    <n v="48120"/>
    <n v="0"/>
    <n v="25379.360000000001"/>
    <n v="22740.639999999999"/>
    <n v="0"/>
    <x v="154"/>
  </r>
  <r>
    <x v="0"/>
    <s v="-"/>
    <x v="173"/>
    <x v="29"/>
    <s v="19"/>
    <s v="425"/>
    <s v="000"/>
    <s v=""/>
    <s v="8000"/>
    <s v="Billing Services"/>
    <n v="182110"/>
    <n v="0"/>
    <n v="182110"/>
    <n v="0"/>
    <n v="61215.67"/>
    <n v="120894.33"/>
    <n v="0"/>
    <x v="154"/>
  </r>
  <r>
    <x v="0"/>
    <s v="-"/>
    <x v="173"/>
    <x v="29"/>
    <s v="19"/>
    <s v="425"/>
    <s v="000"/>
    <s v=""/>
    <s v="8015"/>
    <s v="Indirect Fees"/>
    <n v="130000"/>
    <n v="0"/>
    <n v="130000"/>
    <n v="0"/>
    <n v="88455.06"/>
    <n v="41544.94"/>
    <n v="14742.51"/>
    <x v="154"/>
  </r>
  <r>
    <x v="0"/>
    <s v="-"/>
    <x v="173"/>
    <x v="29"/>
    <s v="19"/>
    <s v="425"/>
    <s v="000"/>
    <s v=""/>
    <s v="8016"/>
    <s v="Risk Management"/>
    <n v="2300"/>
    <n v="0"/>
    <n v="2300"/>
    <n v="0"/>
    <n v="1008.48"/>
    <n v="1291.52"/>
    <n v="168.08"/>
    <x v="154"/>
  </r>
  <r>
    <x v="0"/>
    <s v="-"/>
    <x v="173"/>
    <x v="29"/>
    <s v="19"/>
    <s v="425"/>
    <s v="000"/>
    <s v=""/>
    <s v="8020"/>
    <s v="Franchise Fees"/>
    <n v="266293"/>
    <n v="0"/>
    <n v="266293"/>
    <n v="0"/>
    <n v="110489.91"/>
    <n v="155803.09"/>
    <n v="0"/>
    <x v="154"/>
  </r>
  <r>
    <x v="0"/>
    <s v="-"/>
    <x v="173"/>
    <x v="29"/>
    <s v="19"/>
    <s v="425"/>
    <s v="000"/>
    <s v=""/>
    <s v="8025"/>
    <s v="Excavation Fee"/>
    <n v="48000"/>
    <n v="0"/>
    <n v="48000"/>
    <n v="0"/>
    <n v="9879.0300000000007"/>
    <n v="38120.97"/>
    <n v="0"/>
    <x v="154"/>
  </r>
  <r>
    <x v="0"/>
    <s v="-"/>
    <x v="173"/>
    <x v="29"/>
    <s v="19"/>
    <s v="425"/>
    <s v="000"/>
    <s v=""/>
    <s v="8030"/>
    <s v="Pilot Fees"/>
    <n v="866545"/>
    <n v="0"/>
    <n v="866545"/>
    <n v="0"/>
    <n v="432432.38"/>
    <n v="434112.62"/>
    <n v="0"/>
    <x v="154"/>
  </r>
  <r>
    <x v="0"/>
    <s v="-"/>
    <x v="173"/>
    <x v="29"/>
    <s v="19"/>
    <s v="425"/>
    <s v="000"/>
    <s v=""/>
    <s v="8070"/>
    <s v="Dpw Adm Cost Allocation"/>
    <n v="63921"/>
    <n v="0"/>
    <n v="63921"/>
    <n v="0"/>
    <n v="31960.5"/>
    <n v="31960.5"/>
    <n v="5326.75"/>
    <x v="154"/>
  </r>
  <r>
    <x v="0"/>
    <s v="-"/>
    <x v="173"/>
    <x v="29"/>
    <s v="19"/>
    <s v="425"/>
    <s v="000"/>
    <s v=""/>
    <s v="8075"/>
    <s v="Dpw Eng Cost Allocation"/>
    <n v="34515"/>
    <n v="0"/>
    <n v="34515"/>
    <n v="0"/>
    <n v="12032.7"/>
    <n v="22482.3"/>
    <n v="0"/>
    <x v="154"/>
  </r>
  <r>
    <x v="0"/>
    <s v="-"/>
    <x v="173"/>
    <x v="29"/>
    <s v="19"/>
    <s v="425"/>
    <s v="000"/>
    <s v=""/>
    <s v="8085"/>
    <s v="Payment in Lieu of Rent"/>
    <n v="8266"/>
    <n v="0"/>
    <n v="8266"/>
    <n v="0"/>
    <n v="4133.16"/>
    <n v="4132.84"/>
    <n v="688.86"/>
    <x v="154"/>
  </r>
  <r>
    <x v="0"/>
    <s v="-"/>
    <x v="173"/>
    <x v="29"/>
    <s v="19"/>
    <s v="425"/>
    <s v="000"/>
    <s v=""/>
    <s v="8095"/>
    <s v="Interest On Pooled Cash"/>
    <n v="30000"/>
    <n v="0"/>
    <n v="30000"/>
    <n v="0"/>
    <n v="0"/>
    <n v="30000"/>
    <n v="0"/>
    <x v="154"/>
  </r>
  <r>
    <x v="0"/>
    <s v="-"/>
    <x v="173"/>
    <x v="29"/>
    <s v="19"/>
    <s v="425"/>
    <s v="000"/>
    <s v=""/>
    <s v="9500"/>
    <s v="Capital Outlay"/>
    <n v="0"/>
    <n v="0"/>
    <n v="0"/>
    <n v="0"/>
    <n v="0"/>
    <n v="0"/>
    <n v="0"/>
    <x v="154"/>
  </r>
  <r>
    <x v="0"/>
    <s v="-"/>
    <x v="174"/>
    <x v="29"/>
    <s v="19"/>
    <s v="425"/>
    <s v="430"/>
    <s v=""/>
    <s v="5000_100"/>
    <s v="Salaries and Wages Regular, Full Time"/>
    <n v="408970"/>
    <n v="0"/>
    <n v="408970"/>
    <n v="0"/>
    <n v="201477.22"/>
    <n v="207492.78"/>
    <n v="37977.43"/>
    <x v="155"/>
  </r>
  <r>
    <x v="0"/>
    <s v="-"/>
    <x v="174"/>
    <x v="29"/>
    <s v="19"/>
    <s v="425"/>
    <s v="430"/>
    <s v=""/>
    <s v="5100"/>
    <s v="Overtime"/>
    <n v="30000"/>
    <n v="0"/>
    <n v="30000"/>
    <n v="0"/>
    <n v="13054.01"/>
    <n v="16945.990000000002"/>
    <n v="1327.33"/>
    <x v="155"/>
  </r>
  <r>
    <x v="0"/>
    <s v="-"/>
    <x v="174"/>
    <x v="29"/>
    <s v="19"/>
    <s v="425"/>
    <s v="430"/>
    <s v=""/>
    <s v="5200_110"/>
    <s v="Other Personal Services On-Call"/>
    <n v="12000"/>
    <n v="0"/>
    <n v="12000"/>
    <n v="0"/>
    <n v="5520"/>
    <n v="6480"/>
    <n v="960"/>
    <x v="155"/>
  </r>
  <r>
    <x v="0"/>
    <s v="-"/>
    <x v="174"/>
    <x v="29"/>
    <s v="19"/>
    <s v="425"/>
    <s v="430"/>
    <s v=""/>
    <s v="5200_115"/>
    <s v="Other Personal Services Other Compensation"/>
    <n v="5870"/>
    <n v="0"/>
    <n v="5870"/>
    <n v="0"/>
    <n v="3745.18"/>
    <n v="2124.8200000000002"/>
    <n v="272.58999999999997"/>
    <x v="155"/>
  </r>
  <r>
    <x v="0"/>
    <s v="-"/>
    <x v="174"/>
    <x v="29"/>
    <s v="19"/>
    <s v="425"/>
    <s v="430"/>
    <s v=""/>
    <s v="5200_130"/>
    <s v="Other Personal Services Allowance Taxable"/>
    <n v="0"/>
    <n v="0"/>
    <n v="0"/>
    <n v="0"/>
    <n v="2687"/>
    <n v="-2687"/>
    <n v="0"/>
    <x v="155"/>
  </r>
  <r>
    <x v="0"/>
    <s v="-"/>
    <x v="174"/>
    <x v="29"/>
    <s v="19"/>
    <s v="425"/>
    <s v="430"/>
    <s v=""/>
    <s v="5400_100"/>
    <s v="Employee Benefits FICA"/>
    <n v="35001"/>
    <n v="0"/>
    <n v="35001"/>
    <n v="0"/>
    <n v="16658.310000000001"/>
    <n v="18342.689999999999"/>
    <n v="2972.26"/>
    <x v="155"/>
  </r>
  <r>
    <x v="0"/>
    <s v="-"/>
    <x v="174"/>
    <x v="29"/>
    <s v="19"/>
    <s v="425"/>
    <s v="430"/>
    <s v=""/>
    <s v="5400_115"/>
    <s v="Employee Benefits Retirement B"/>
    <n v="53256"/>
    <n v="0"/>
    <n v="53256"/>
    <n v="0"/>
    <n v="19906.060000000001"/>
    <n v="33349.94"/>
    <n v="4817.03"/>
    <x v="155"/>
  </r>
  <r>
    <x v="0"/>
    <s v="-"/>
    <x v="174"/>
    <x v="29"/>
    <s v="19"/>
    <s v="425"/>
    <s v="430"/>
    <s v=""/>
    <s v="5400_125"/>
    <s v="Employee Benefits Health Insurance"/>
    <n v="94000"/>
    <n v="0"/>
    <n v="94000"/>
    <n v="0"/>
    <n v="0"/>
    <n v="94000"/>
    <n v="0"/>
    <x v="155"/>
  </r>
  <r>
    <x v="0"/>
    <s v="-"/>
    <x v="174"/>
    <x v="29"/>
    <s v="19"/>
    <s v="425"/>
    <s v="430"/>
    <s v=""/>
    <s v="5400_130"/>
    <s v="Employee Benefits Dental Insurance"/>
    <n v="5115"/>
    <n v="0"/>
    <n v="5115"/>
    <n v="0"/>
    <n v="2417.02"/>
    <n v="2697.98"/>
    <n v="355.19"/>
    <x v="155"/>
  </r>
  <r>
    <x v="0"/>
    <s v="-"/>
    <x v="174"/>
    <x v="29"/>
    <s v="19"/>
    <s v="425"/>
    <s v="430"/>
    <s v=""/>
    <s v="5400_135"/>
    <s v="Employee Benefits Life Insurance"/>
    <n v="690"/>
    <n v="0"/>
    <n v="690"/>
    <n v="0"/>
    <n v="1352.04"/>
    <n v="-662.04"/>
    <n v="253.58"/>
    <x v="155"/>
  </r>
  <r>
    <x v="0"/>
    <s v="-"/>
    <x v="174"/>
    <x v="29"/>
    <s v="19"/>
    <s v="425"/>
    <s v="430"/>
    <s v=""/>
    <s v="6200"/>
    <s v="Medical Fees And Supplies"/>
    <n v="2000"/>
    <n v="0"/>
    <n v="2000"/>
    <n v="156.69999999999999"/>
    <n v="661.66"/>
    <n v="1181.6400000000001"/>
    <n v="238.36"/>
    <x v="155"/>
  </r>
  <r>
    <x v="0"/>
    <s v="-"/>
    <x v="174"/>
    <x v="29"/>
    <s v="19"/>
    <s v="425"/>
    <s v="430"/>
    <s v=""/>
    <s v="6203"/>
    <s v="Dues/Subscriptions"/>
    <n v="1000"/>
    <n v="0"/>
    <n v="1000"/>
    <n v="455"/>
    <n v="319"/>
    <n v="226"/>
    <n v="0"/>
    <x v="155"/>
  </r>
  <r>
    <x v="0"/>
    <s v="-"/>
    <x v="174"/>
    <x v="29"/>
    <s v="19"/>
    <s v="425"/>
    <s v="430"/>
    <s v=""/>
    <s v="6208"/>
    <s v="Special Supplies"/>
    <n v="8000"/>
    <n v="0"/>
    <n v="8000"/>
    <n v="845.16"/>
    <n v="2993.84"/>
    <n v="4161"/>
    <n v="630.22"/>
    <x v="155"/>
  </r>
  <r>
    <x v="0"/>
    <s v="-"/>
    <x v="174"/>
    <x v="29"/>
    <s v="19"/>
    <s v="425"/>
    <s v="430"/>
    <s v=""/>
    <s v="6210"/>
    <s v="Small Tools and Equipment"/>
    <n v="800"/>
    <n v="0"/>
    <n v="800"/>
    <n v="200"/>
    <n v="479.43"/>
    <n v="120.57"/>
    <n v="0"/>
    <x v="155"/>
  </r>
  <r>
    <x v="0"/>
    <s v="-"/>
    <x v="174"/>
    <x v="29"/>
    <s v="19"/>
    <s v="425"/>
    <s v="430"/>
    <s v=""/>
    <s v="6212"/>
    <s v="Fuel"/>
    <n v="12200"/>
    <n v="0"/>
    <n v="12200"/>
    <n v="0"/>
    <n v="6922.13"/>
    <n v="5277.87"/>
    <n v="536.74"/>
    <x v="155"/>
  </r>
  <r>
    <x v="0"/>
    <s v="-"/>
    <x v="174"/>
    <x v="29"/>
    <s v="19"/>
    <s v="425"/>
    <s v="430"/>
    <s v=""/>
    <s v="6214"/>
    <s v="Clothing And Uniforms"/>
    <n v="2980"/>
    <n v="0"/>
    <n v="2980"/>
    <n v="0"/>
    <n v="288"/>
    <n v="2692"/>
    <n v="0"/>
    <x v="155"/>
  </r>
  <r>
    <x v="0"/>
    <s v="-"/>
    <x v="174"/>
    <x v="29"/>
    <s v="19"/>
    <s v="425"/>
    <s v="430"/>
    <s v=""/>
    <s v="6220_100"/>
    <s v="Chemicals Ferric Chloride"/>
    <n v="15000"/>
    <n v="0"/>
    <n v="15000"/>
    <n v="4531.6000000000004"/>
    <n v="5468.4"/>
    <n v="5000"/>
    <n v="0"/>
    <x v="155"/>
  </r>
  <r>
    <x v="0"/>
    <s v="-"/>
    <x v="174"/>
    <x v="29"/>
    <s v="19"/>
    <s v="425"/>
    <s v="430"/>
    <s v=""/>
    <s v="6220_105"/>
    <s v="Chemicals Polymer"/>
    <n v="68000"/>
    <n v="0"/>
    <n v="68000"/>
    <n v="5064.87"/>
    <n v="24935.13"/>
    <n v="38000"/>
    <n v="6228.83"/>
    <x v="155"/>
  </r>
  <r>
    <x v="0"/>
    <s v="-"/>
    <x v="174"/>
    <x v="29"/>
    <s v="19"/>
    <s v="425"/>
    <s v="430"/>
    <s v=""/>
    <s v="6220_110"/>
    <s v="Chemicals Chlorine / Hypochlorite"/>
    <n v="30000"/>
    <n v="0"/>
    <n v="30000"/>
    <n v="5162.96"/>
    <n v="12337.04"/>
    <n v="12500"/>
    <n v="0"/>
    <x v="155"/>
  </r>
  <r>
    <x v="0"/>
    <s v="-"/>
    <x v="174"/>
    <x v="29"/>
    <s v="19"/>
    <s v="425"/>
    <s v="430"/>
    <s v=""/>
    <s v="6220_125"/>
    <s v="Chemicals Odor Control Chemicals"/>
    <n v="32000"/>
    <n v="0"/>
    <n v="32000"/>
    <n v="15000"/>
    <n v="15000"/>
    <n v="2000"/>
    <n v="5000"/>
    <x v="155"/>
  </r>
  <r>
    <x v="0"/>
    <s v="-"/>
    <x v="174"/>
    <x v="29"/>
    <s v="19"/>
    <s v="425"/>
    <s v="430"/>
    <s v=""/>
    <s v="6220_130"/>
    <s v="Chemicals Carbon (Chemical)"/>
    <n v="18000"/>
    <n v="0"/>
    <n v="18000"/>
    <n v="0"/>
    <n v="0"/>
    <n v="18000"/>
    <n v="0"/>
    <x v="155"/>
  </r>
  <r>
    <x v="0"/>
    <s v="-"/>
    <x v="174"/>
    <x v="29"/>
    <s v="19"/>
    <s v="425"/>
    <s v="430"/>
    <s v=""/>
    <s v="6220_135"/>
    <s v="Chemicals Bromine"/>
    <n v="35000"/>
    <n v="0"/>
    <n v="35000"/>
    <n v="0"/>
    <n v="0"/>
    <n v="35000"/>
    <n v="0"/>
    <x v="155"/>
  </r>
  <r>
    <x v="0"/>
    <s v="-"/>
    <x v="174"/>
    <x v="29"/>
    <s v="19"/>
    <s v="425"/>
    <s v="430"/>
    <s v=""/>
    <s v="6220_155"/>
    <s v="Chemicals Alum"/>
    <n v="40000"/>
    <n v="0"/>
    <n v="40000"/>
    <n v="5448.36"/>
    <n v="9551.64"/>
    <n v="25000"/>
    <n v="2161.3200000000002"/>
    <x v="155"/>
  </r>
  <r>
    <x v="0"/>
    <s v="-"/>
    <x v="174"/>
    <x v="29"/>
    <s v="19"/>
    <s v="425"/>
    <s v="430"/>
    <s v=""/>
    <s v="6300_100"/>
    <s v="Repair &amp; Maintenance Equipment  Parts"/>
    <n v="80000"/>
    <n v="0"/>
    <n v="80000"/>
    <n v="18422.310000000001"/>
    <n v="34961.589999999997"/>
    <n v="26616.1"/>
    <n v="6348.13"/>
    <x v="155"/>
  </r>
  <r>
    <x v="0"/>
    <s v="-"/>
    <x v="174"/>
    <x v="29"/>
    <s v="19"/>
    <s v="425"/>
    <s v="430"/>
    <s v=""/>
    <s v="6300_152"/>
    <s v="Repair &amp; Maintenance Sewer Service"/>
    <n v="25000"/>
    <n v="0"/>
    <n v="25000"/>
    <n v="9626.76"/>
    <n v="57008.34"/>
    <n v="-41635.1"/>
    <n v="55835.1"/>
    <x v="155"/>
  </r>
  <r>
    <x v="0"/>
    <s v="-"/>
    <x v="174"/>
    <x v="29"/>
    <s v="19"/>
    <s v="425"/>
    <s v="430"/>
    <s v=""/>
    <s v="6300_170"/>
    <s v="Repair &amp; Maintenance Buildings"/>
    <n v="6000"/>
    <n v="0"/>
    <n v="6000"/>
    <n v="3664.6"/>
    <n v="2201.4499999999998"/>
    <n v="133.94999999999999"/>
    <n v="311.7"/>
    <x v="155"/>
  </r>
  <r>
    <x v="0"/>
    <s v="-"/>
    <x v="174"/>
    <x v="29"/>
    <s v="19"/>
    <s v="425"/>
    <s v="430"/>
    <s v=""/>
    <s v="6400_100"/>
    <s v="Utilities Electricity"/>
    <n v="269000"/>
    <n v="0"/>
    <n v="269000"/>
    <n v="0"/>
    <n v="143187.66"/>
    <n v="125812.34"/>
    <n v="22072.42"/>
    <x v="155"/>
  </r>
  <r>
    <x v="0"/>
    <s v="-"/>
    <x v="174"/>
    <x v="29"/>
    <s v="19"/>
    <s v="425"/>
    <s v="430"/>
    <s v=""/>
    <s v="6400_105"/>
    <s v="Utilities Gas"/>
    <n v="28000"/>
    <n v="0"/>
    <n v="28000"/>
    <n v="0"/>
    <n v="4852.18"/>
    <n v="23147.82"/>
    <n v="2857.64"/>
    <x v="155"/>
  </r>
  <r>
    <x v="0"/>
    <s v="-"/>
    <x v="174"/>
    <x v="29"/>
    <s v="19"/>
    <s v="425"/>
    <s v="430"/>
    <s v=""/>
    <s v="6400_110"/>
    <s v="Utilities Heating Oil"/>
    <n v="3000"/>
    <n v="0"/>
    <n v="3000"/>
    <n v="0"/>
    <n v="0"/>
    <n v="3000"/>
    <n v="0"/>
    <x v="155"/>
  </r>
  <r>
    <x v="0"/>
    <s v="-"/>
    <x v="174"/>
    <x v="29"/>
    <s v="19"/>
    <s v="425"/>
    <s v="430"/>
    <s v=""/>
    <s v="6400_120"/>
    <s v="Utilities Rubbish Removal"/>
    <n v="2000"/>
    <n v="0"/>
    <n v="2000"/>
    <n v="75"/>
    <n v="0"/>
    <n v="1925"/>
    <n v="0"/>
    <x v="155"/>
  </r>
  <r>
    <x v="0"/>
    <s v="-"/>
    <x v="174"/>
    <x v="29"/>
    <s v="19"/>
    <s v="425"/>
    <s v="430"/>
    <s v=""/>
    <s v="6400_125"/>
    <s v="Utilities Telecommunications"/>
    <n v="0"/>
    <n v="0"/>
    <n v="0"/>
    <n v="0"/>
    <n v="0"/>
    <n v="0"/>
    <n v="0"/>
    <x v="155"/>
  </r>
  <r>
    <x v="0"/>
    <s v="-"/>
    <x v="174"/>
    <x v="29"/>
    <s v="19"/>
    <s v="425"/>
    <s v="430"/>
    <s v=""/>
    <s v="6400_127"/>
    <s v="Utilities Cellular Communications"/>
    <n v="200"/>
    <n v="0"/>
    <n v="200"/>
    <n v="0"/>
    <n v="0"/>
    <n v="200"/>
    <n v="0"/>
    <x v="155"/>
  </r>
  <r>
    <x v="0"/>
    <s v="-"/>
    <x v="174"/>
    <x v="29"/>
    <s v="19"/>
    <s v="425"/>
    <s v="430"/>
    <s v=""/>
    <s v="6500_118"/>
    <s v="Professional and Consultant Services Contractual Services"/>
    <n v="30000"/>
    <n v="0"/>
    <n v="30000"/>
    <n v="7529.06"/>
    <n v="21698.23"/>
    <n v="772.71"/>
    <n v="8271.85"/>
    <x v="155"/>
  </r>
  <r>
    <x v="0"/>
    <s v="-"/>
    <x v="174"/>
    <x v="29"/>
    <s v="19"/>
    <s v="425"/>
    <s v="430"/>
    <s v=""/>
    <s v="6500_130"/>
    <s v="Professional and Consultant Services Sludge Disposal Expense"/>
    <n v="730000"/>
    <n v="0"/>
    <n v="730000"/>
    <n v="0"/>
    <n v="259584.39"/>
    <n v="470415.61"/>
    <n v="82071.179999999993"/>
    <x v="155"/>
  </r>
  <r>
    <x v="0"/>
    <s v="-"/>
    <x v="174"/>
    <x v="29"/>
    <s v="19"/>
    <s v="425"/>
    <s v="430"/>
    <s v=""/>
    <s v="6500_151"/>
    <s v="Professional and Consultant Services Environmental Testing Sv"/>
    <n v="9000"/>
    <n v="0"/>
    <n v="9000"/>
    <n v="937"/>
    <n v="2863"/>
    <n v="5200"/>
    <n v="618"/>
    <x v="155"/>
  </r>
  <r>
    <x v="0"/>
    <s v="-"/>
    <x v="174"/>
    <x v="29"/>
    <s v="19"/>
    <s v="425"/>
    <s v="430"/>
    <s v=""/>
    <s v="6700_100"/>
    <s v="Travel &amp; Training Education"/>
    <n v="3500"/>
    <n v="0"/>
    <n v="3500"/>
    <n v="0"/>
    <n v="385"/>
    <n v="3115"/>
    <n v="385"/>
    <x v="155"/>
  </r>
  <r>
    <x v="0"/>
    <s v="-"/>
    <x v="174"/>
    <x v="29"/>
    <s v="19"/>
    <s v="425"/>
    <s v="430"/>
    <s v=""/>
    <s v="6700_110"/>
    <s v="Travel &amp; Training Travel Expense"/>
    <n v="500"/>
    <n v="0"/>
    <n v="500"/>
    <n v="0"/>
    <n v="0"/>
    <n v="500"/>
    <n v="0"/>
    <x v="155"/>
  </r>
  <r>
    <x v="0"/>
    <s v="-"/>
    <x v="174"/>
    <x v="29"/>
    <s v="19"/>
    <s v="425"/>
    <s v="430"/>
    <s v=""/>
    <s v="6800_125"/>
    <s v="Fees for Services  Fees &amp; Permits"/>
    <n v="13000"/>
    <n v="0"/>
    <n v="13000"/>
    <n v="0"/>
    <n v="50"/>
    <n v="12950"/>
    <n v="0"/>
    <x v="155"/>
  </r>
  <r>
    <x v="0"/>
    <s v="-"/>
    <x v="174"/>
    <x v="29"/>
    <s v="19"/>
    <s v="425"/>
    <s v="430"/>
    <s v=""/>
    <s v="8005"/>
    <s v="Vehicle/Equipment Repairs"/>
    <n v="21000"/>
    <n v="0"/>
    <n v="21000"/>
    <n v="0"/>
    <n v="11808.26"/>
    <n v="9191.74"/>
    <n v="4050.18"/>
    <x v="155"/>
  </r>
  <r>
    <x v="0"/>
    <s v="-"/>
    <x v="174"/>
    <x v="29"/>
    <s v="19"/>
    <s v="425"/>
    <s v="430"/>
    <s v=""/>
    <s v="9500"/>
    <s v="Capital Outlay"/>
    <n v="289000"/>
    <n v="0"/>
    <n v="289000"/>
    <n v="52018.52"/>
    <n v="15417.82"/>
    <n v="221563.66"/>
    <n v="0"/>
    <x v="155"/>
  </r>
  <r>
    <x v="0"/>
    <s v="-"/>
    <x v="175"/>
    <x v="29"/>
    <s v="19"/>
    <s v="425"/>
    <s v="431"/>
    <s v=""/>
    <s v="5000_100"/>
    <s v="Salaries and Wages Regular, Full Time"/>
    <n v="112187"/>
    <n v="0"/>
    <n v="112187"/>
    <n v="0"/>
    <n v="55702.23"/>
    <n v="56484.77"/>
    <n v="10728.32"/>
    <x v="156"/>
  </r>
  <r>
    <x v="0"/>
    <s v="-"/>
    <x v="175"/>
    <x v="29"/>
    <s v="19"/>
    <s v="425"/>
    <s v="431"/>
    <s v=""/>
    <s v="5100"/>
    <s v="Overtime"/>
    <n v="11000"/>
    <n v="0"/>
    <n v="11000"/>
    <n v="0"/>
    <n v="6274.21"/>
    <n v="4725.79"/>
    <n v="1320.44"/>
    <x v="156"/>
  </r>
  <r>
    <x v="0"/>
    <s v="-"/>
    <x v="175"/>
    <x v="29"/>
    <s v="19"/>
    <s v="425"/>
    <s v="431"/>
    <s v=""/>
    <s v="5200_115"/>
    <s v="Other Personal Services Other Compensation"/>
    <n v="2180"/>
    <n v="0"/>
    <n v="2180"/>
    <n v="0"/>
    <n v="1577.39"/>
    <n v="602.61"/>
    <n v="372.87"/>
    <x v="156"/>
  </r>
  <r>
    <x v="0"/>
    <s v="-"/>
    <x v="175"/>
    <x v="29"/>
    <s v="19"/>
    <s v="425"/>
    <s v="431"/>
    <s v=""/>
    <s v="5200_125"/>
    <s v="Other Personal Services Taxable Reimbursements"/>
    <n v="0"/>
    <n v="0"/>
    <n v="0"/>
    <n v="0"/>
    <n v="0"/>
    <n v="0"/>
    <n v="0"/>
    <x v="156"/>
  </r>
  <r>
    <x v="0"/>
    <s v="-"/>
    <x v="175"/>
    <x v="29"/>
    <s v="19"/>
    <s v="425"/>
    <s v="431"/>
    <s v=""/>
    <s v="5200_130"/>
    <s v="Other Personal Services Allowance Taxable"/>
    <n v="0"/>
    <n v="0"/>
    <n v="0"/>
    <n v="0"/>
    <n v="1264.98"/>
    <n v="-1264.98"/>
    <n v="96.15"/>
    <x v="156"/>
  </r>
  <r>
    <x v="0"/>
    <s v="-"/>
    <x v="175"/>
    <x v="29"/>
    <s v="19"/>
    <s v="425"/>
    <s v="431"/>
    <s v=""/>
    <s v="5400_100"/>
    <s v="Employee Benefits FICA"/>
    <n v="9590"/>
    <n v="0"/>
    <n v="9590"/>
    <n v="0"/>
    <n v="4883.83"/>
    <n v="4706.17"/>
    <n v="942.62"/>
    <x v="156"/>
  </r>
  <r>
    <x v="0"/>
    <s v="-"/>
    <x v="175"/>
    <x v="29"/>
    <s v="19"/>
    <s v="425"/>
    <s v="431"/>
    <s v=""/>
    <s v="5400_115"/>
    <s v="Employee Benefits Retirement B"/>
    <n v="14584"/>
    <n v="0"/>
    <n v="14584"/>
    <n v="0"/>
    <n v="6432.49"/>
    <n v="8151.51"/>
    <n v="1588.85"/>
    <x v="156"/>
  </r>
  <r>
    <x v="0"/>
    <s v="-"/>
    <x v="175"/>
    <x v="29"/>
    <s v="19"/>
    <s v="425"/>
    <s v="431"/>
    <s v=""/>
    <s v="5400_125"/>
    <s v="Employee Benefits Health Insurance"/>
    <n v="18149"/>
    <n v="0"/>
    <n v="18149"/>
    <n v="0"/>
    <n v="0"/>
    <n v="18149"/>
    <n v="0"/>
    <x v="156"/>
  </r>
  <r>
    <x v="0"/>
    <s v="-"/>
    <x v="175"/>
    <x v="29"/>
    <s v="19"/>
    <s v="425"/>
    <s v="431"/>
    <s v=""/>
    <s v="5400_130"/>
    <s v="Employee Benefits Dental Insurance"/>
    <n v="2114"/>
    <n v="0"/>
    <n v="2114"/>
    <n v="0"/>
    <n v="1001.98"/>
    <n v="1112.02"/>
    <n v="101.25"/>
    <x v="156"/>
  </r>
  <r>
    <x v="0"/>
    <s v="-"/>
    <x v="175"/>
    <x v="29"/>
    <s v="19"/>
    <s v="425"/>
    <s v="431"/>
    <s v=""/>
    <s v="5400_135"/>
    <s v="Employee Benefits Life Insurance"/>
    <n v="210"/>
    <n v="0"/>
    <n v="210"/>
    <n v="0"/>
    <n v="429.14"/>
    <n v="-219.14"/>
    <n v="81.13"/>
    <x v="156"/>
  </r>
  <r>
    <x v="0"/>
    <s v="-"/>
    <x v="175"/>
    <x v="29"/>
    <s v="19"/>
    <s v="425"/>
    <s v="431"/>
    <s v=""/>
    <s v="6200"/>
    <s v="Medical Fees And Supplies"/>
    <n v="0"/>
    <n v="0"/>
    <n v="0"/>
    <n v="0"/>
    <n v="0"/>
    <n v="0"/>
    <n v="0"/>
    <x v="156"/>
  </r>
  <r>
    <x v="0"/>
    <s v="-"/>
    <x v="175"/>
    <x v="29"/>
    <s v="19"/>
    <s v="425"/>
    <s v="431"/>
    <s v=""/>
    <s v="6208"/>
    <s v="Special Supplies"/>
    <n v="2200"/>
    <n v="0"/>
    <n v="2200"/>
    <n v="109.43"/>
    <n v="390.57"/>
    <n v="1700"/>
    <n v="0"/>
    <x v="156"/>
  </r>
  <r>
    <x v="0"/>
    <s v="-"/>
    <x v="175"/>
    <x v="29"/>
    <s v="19"/>
    <s v="425"/>
    <s v="431"/>
    <s v=""/>
    <s v="6210"/>
    <s v="Small Tools and Equipment"/>
    <n v="500"/>
    <n v="0"/>
    <n v="500"/>
    <n v="500"/>
    <n v="0"/>
    <n v="0"/>
    <n v="0"/>
    <x v="156"/>
  </r>
  <r>
    <x v="0"/>
    <s v="-"/>
    <x v="175"/>
    <x v="29"/>
    <s v="19"/>
    <s v="425"/>
    <s v="431"/>
    <s v=""/>
    <s v="6212"/>
    <s v="Fuel"/>
    <n v="5000"/>
    <n v="0"/>
    <n v="5000"/>
    <n v="0"/>
    <n v="2493.7800000000002"/>
    <n v="2506.2199999999998"/>
    <n v="550.36"/>
    <x v="156"/>
  </r>
  <r>
    <x v="0"/>
    <s v="-"/>
    <x v="175"/>
    <x v="29"/>
    <s v="19"/>
    <s v="425"/>
    <s v="431"/>
    <s v=""/>
    <s v="6214"/>
    <s v="Clothing And Uniforms"/>
    <n v="850"/>
    <n v="0"/>
    <n v="850"/>
    <n v="0"/>
    <n v="85"/>
    <n v="765"/>
    <n v="0"/>
    <x v="156"/>
  </r>
  <r>
    <x v="0"/>
    <s v="-"/>
    <x v="175"/>
    <x v="29"/>
    <s v="19"/>
    <s v="425"/>
    <s v="431"/>
    <s v=""/>
    <s v="6220_110"/>
    <s v="Chemicals Chlorine / Hypochlorite"/>
    <n v="10000"/>
    <n v="0"/>
    <n v="10000"/>
    <n v="0"/>
    <n v="4844.4799999999996"/>
    <n v="5155.5200000000004"/>
    <n v="0"/>
    <x v="156"/>
  </r>
  <r>
    <x v="0"/>
    <s v="-"/>
    <x v="175"/>
    <x v="29"/>
    <s v="19"/>
    <s v="425"/>
    <s v="431"/>
    <s v=""/>
    <s v="6220_125"/>
    <s v="Chemicals Odor Control Chemicals"/>
    <n v="1000"/>
    <n v="0"/>
    <n v="1000"/>
    <n v="0"/>
    <n v="0"/>
    <n v="1000"/>
    <n v="0"/>
    <x v="156"/>
  </r>
  <r>
    <x v="0"/>
    <s v="-"/>
    <x v="175"/>
    <x v="29"/>
    <s v="19"/>
    <s v="425"/>
    <s v="431"/>
    <s v=""/>
    <s v="6220_155"/>
    <s v="Chemicals Alum"/>
    <n v="24000"/>
    <n v="0"/>
    <n v="24000"/>
    <n v="803.6"/>
    <n v="9196.4"/>
    <n v="14000"/>
    <n v="1540.48"/>
    <x v="156"/>
  </r>
  <r>
    <x v="0"/>
    <s v="-"/>
    <x v="175"/>
    <x v="29"/>
    <s v="19"/>
    <s v="425"/>
    <s v="431"/>
    <s v=""/>
    <s v="6300_100"/>
    <s v="Repair &amp; Maintenance Equipment  Parts"/>
    <n v="10000"/>
    <n v="0"/>
    <n v="10000"/>
    <n v="809.04"/>
    <n v="935.12"/>
    <n v="8255.84"/>
    <n v="0"/>
    <x v="156"/>
  </r>
  <r>
    <x v="0"/>
    <s v="-"/>
    <x v="175"/>
    <x v="29"/>
    <s v="19"/>
    <s v="425"/>
    <s v="431"/>
    <s v=""/>
    <s v="6300_152"/>
    <s v="Repair &amp; Maintenance Sewer Service"/>
    <n v="8500"/>
    <n v="0"/>
    <n v="8500"/>
    <n v="447.95"/>
    <n v="1052.05"/>
    <n v="7000"/>
    <n v="1052.05"/>
    <x v="156"/>
  </r>
  <r>
    <x v="0"/>
    <s v="-"/>
    <x v="175"/>
    <x v="29"/>
    <s v="19"/>
    <s v="425"/>
    <s v="431"/>
    <s v=""/>
    <s v="6400_100"/>
    <s v="Utilities Electricity"/>
    <n v="82000"/>
    <n v="0"/>
    <n v="82000"/>
    <n v="37448.82"/>
    <n v="42551.18"/>
    <n v="2000"/>
    <n v="7590.41"/>
    <x v="156"/>
  </r>
  <r>
    <x v="0"/>
    <s v="-"/>
    <x v="175"/>
    <x v="29"/>
    <s v="19"/>
    <s v="425"/>
    <s v="431"/>
    <s v=""/>
    <s v="6400_105"/>
    <s v="Utilities Gas"/>
    <n v="11000"/>
    <n v="0"/>
    <n v="11000"/>
    <n v="0"/>
    <n v="4028.72"/>
    <n v="6971.28"/>
    <n v="834.76"/>
    <x v="156"/>
  </r>
  <r>
    <x v="0"/>
    <s v="-"/>
    <x v="175"/>
    <x v="29"/>
    <s v="19"/>
    <s v="425"/>
    <s v="431"/>
    <s v=""/>
    <s v="6400_110"/>
    <s v="Utilities Heating Oil"/>
    <n v="1000"/>
    <n v="0"/>
    <n v="1000"/>
    <n v="0"/>
    <n v="0"/>
    <n v="1000"/>
    <n v="0"/>
    <x v="156"/>
  </r>
  <r>
    <x v="0"/>
    <s v="-"/>
    <x v="175"/>
    <x v="29"/>
    <s v="19"/>
    <s v="425"/>
    <s v="431"/>
    <s v=""/>
    <s v="6500_118"/>
    <s v="Professional and Consultant Services Contractual Services"/>
    <n v="15000"/>
    <n v="0"/>
    <n v="15000"/>
    <n v="5373.92"/>
    <n v="9034.18"/>
    <n v="591.9"/>
    <n v="2777.08"/>
    <x v="156"/>
  </r>
  <r>
    <x v="0"/>
    <s v="-"/>
    <x v="175"/>
    <x v="29"/>
    <s v="19"/>
    <s v="425"/>
    <s v="431"/>
    <s v=""/>
    <s v="6500_151"/>
    <s v="Professional and Consultant Services Environmental Testing Sv"/>
    <n v="6000"/>
    <n v="0"/>
    <n v="6000"/>
    <n v="492"/>
    <n v="2508"/>
    <n v="3000"/>
    <n v="40"/>
    <x v="156"/>
  </r>
  <r>
    <x v="0"/>
    <s v="-"/>
    <x v="175"/>
    <x v="29"/>
    <s v="19"/>
    <s v="425"/>
    <s v="431"/>
    <s v=""/>
    <s v="6700_100"/>
    <s v="Travel &amp; Training Education"/>
    <n v="1500"/>
    <n v="0"/>
    <n v="1500"/>
    <n v="0"/>
    <n v="0"/>
    <n v="1500"/>
    <n v="0"/>
    <x v="156"/>
  </r>
  <r>
    <x v="0"/>
    <s v="-"/>
    <x v="175"/>
    <x v="29"/>
    <s v="19"/>
    <s v="425"/>
    <s v="431"/>
    <s v=""/>
    <s v="6700_110"/>
    <s v="Travel &amp; Training Travel Expense"/>
    <n v="500"/>
    <n v="0"/>
    <n v="500"/>
    <n v="0"/>
    <n v="475.73"/>
    <n v="24.27"/>
    <n v="222.61"/>
    <x v="156"/>
  </r>
  <r>
    <x v="0"/>
    <s v="-"/>
    <x v="175"/>
    <x v="29"/>
    <s v="19"/>
    <s v="425"/>
    <s v="431"/>
    <s v=""/>
    <s v="6800_125"/>
    <s v="Fees for Services  Fees &amp; Permits"/>
    <n v="4500"/>
    <n v="0"/>
    <n v="4500"/>
    <n v="0"/>
    <n v="50"/>
    <n v="4450"/>
    <n v="0"/>
    <x v="156"/>
  </r>
  <r>
    <x v="0"/>
    <s v="-"/>
    <x v="175"/>
    <x v="29"/>
    <s v="19"/>
    <s v="425"/>
    <s v="431"/>
    <s v=""/>
    <s v="8005"/>
    <s v="Vehicle/Equipment Repairs"/>
    <n v="8000"/>
    <n v="0"/>
    <n v="8000"/>
    <n v="0"/>
    <n v="704.09"/>
    <n v="7295.91"/>
    <n v="0"/>
    <x v="156"/>
  </r>
  <r>
    <x v="0"/>
    <s v="-"/>
    <x v="175"/>
    <x v="29"/>
    <s v="19"/>
    <s v="425"/>
    <s v="431"/>
    <s v=""/>
    <s v="9500"/>
    <s v="Capital Outlay"/>
    <n v="20000"/>
    <n v="0"/>
    <n v="20000"/>
    <n v="143.44999999999999"/>
    <n v="4559.95"/>
    <n v="15296.6"/>
    <n v="0"/>
    <x v="156"/>
  </r>
  <r>
    <x v="0"/>
    <s v="-"/>
    <x v="176"/>
    <x v="29"/>
    <s v="19"/>
    <s v="425"/>
    <s v="432"/>
    <s v=""/>
    <s v="5000_100"/>
    <s v="Salaries and Wages Regular, Full Time"/>
    <n v="183717"/>
    <n v="0"/>
    <n v="183717"/>
    <n v="0"/>
    <n v="87873.86"/>
    <n v="95843.14"/>
    <n v="17577.98"/>
    <x v="157"/>
  </r>
  <r>
    <x v="0"/>
    <s v="-"/>
    <x v="176"/>
    <x v="29"/>
    <s v="19"/>
    <s v="425"/>
    <s v="432"/>
    <s v=""/>
    <s v="5100"/>
    <s v="Overtime"/>
    <n v="11000"/>
    <n v="0"/>
    <n v="11000"/>
    <n v="0"/>
    <n v="5577.06"/>
    <n v="5422.94"/>
    <n v="806.66"/>
    <x v="157"/>
  </r>
  <r>
    <x v="0"/>
    <s v="-"/>
    <x v="176"/>
    <x v="29"/>
    <s v="19"/>
    <s v="425"/>
    <s v="432"/>
    <s v=""/>
    <s v="5200_110"/>
    <s v="Other Personal Services On-Call"/>
    <n v="9000"/>
    <n v="0"/>
    <n v="9000"/>
    <n v="0"/>
    <n v="2970"/>
    <n v="6030"/>
    <n v="600"/>
    <x v="157"/>
  </r>
  <r>
    <x v="0"/>
    <s v="-"/>
    <x v="176"/>
    <x v="29"/>
    <s v="19"/>
    <s v="425"/>
    <s v="432"/>
    <s v=""/>
    <s v="5200_115"/>
    <s v="Other Personal Services Other Compensation"/>
    <n v="4172"/>
    <n v="0"/>
    <n v="4172"/>
    <n v="0"/>
    <n v="1507.03"/>
    <n v="2664.97"/>
    <n v="328.65"/>
    <x v="157"/>
  </r>
  <r>
    <x v="0"/>
    <s v="-"/>
    <x v="176"/>
    <x v="29"/>
    <s v="19"/>
    <s v="425"/>
    <s v="432"/>
    <s v=""/>
    <s v="5200_130"/>
    <s v="Other Personal Services Allowance Taxable"/>
    <n v="0"/>
    <n v="0"/>
    <n v="0"/>
    <n v="0"/>
    <n v="1074"/>
    <n v="-1074"/>
    <n v="0"/>
    <x v="157"/>
  </r>
  <r>
    <x v="0"/>
    <s v="-"/>
    <x v="176"/>
    <x v="29"/>
    <s v="19"/>
    <s v="425"/>
    <s v="432"/>
    <s v=""/>
    <s v="5400_100"/>
    <s v="Employee Benefits FICA"/>
    <n v="15957"/>
    <n v="0"/>
    <n v="15957"/>
    <n v="0"/>
    <n v="7347.02"/>
    <n v="8609.98"/>
    <n v="1430.81"/>
    <x v="157"/>
  </r>
  <r>
    <x v="0"/>
    <s v="-"/>
    <x v="176"/>
    <x v="29"/>
    <s v="19"/>
    <s v="425"/>
    <s v="432"/>
    <s v=""/>
    <s v="5400_115"/>
    <s v="Employee Benefits Retirement B"/>
    <n v="23975"/>
    <n v="0"/>
    <n v="23975"/>
    <n v="0"/>
    <n v="9954.98"/>
    <n v="14020.02"/>
    <n v="2603.12"/>
    <x v="157"/>
  </r>
  <r>
    <x v="0"/>
    <s v="-"/>
    <x v="176"/>
    <x v="29"/>
    <s v="19"/>
    <s v="425"/>
    <s v="432"/>
    <s v=""/>
    <s v="5400_125"/>
    <s v="Employee Benefits Health Insurance"/>
    <n v="33788"/>
    <n v="0"/>
    <n v="33788"/>
    <n v="0"/>
    <n v="0"/>
    <n v="33788"/>
    <n v="0"/>
    <x v="157"/>
  </r>
  <r>
    <x v="0"/>
    <s v="-"/>
    <x v="176"/>
    <x v="29"/>
    <s v="19"/>
    <s v="425"/>
    <s v="432"/>
    <s v=""/>
    <s v="5400_130"/>
    <s v="Employee Benefits Dental Insurance"/>
    <n v="1572"/>
    <n v="0"/>
    <n v="1572"/>
    <n v="0"/>
    <n v="1002.01"/>
    <n v="569.99"/>
    <n v="153.38999999999999"/>
    <x v="157"/>
  </r>
  <r>
    <x v="0"/>
    <s v="-"/>
    <x v="176"/>
    <x v="29"/>
    <s v="19"/>
    <s v="425"/>
    <s v="432"/>
    <s v=""/>
    <s v="5400_135"/>
    <s v="Employee Benefits Life Insurance"/>
    <n v="265"/>
    <n v="0"/>
    <n v="265"/>
    <n v="0"/>
    <n v="490.92"/>
    <n v="-225.92"/>
    <n v="100.39"/>
    <x v="157"/>
  </r>
  <r>
    <x v="0"/>
    <s v="-"/>
    <x v="176"/>
    <x v="29"/>
    <s v="19"/>
    <s v="425"/>
    <s v="432"/>
    <s v=""/>
    <s v="6208"/>
    <s v="Special Supplies"/>
    <n v="3000"/>
    <n v="0"/>
    <n v="3000"/>
    <n v="0"/>
    <n v="350"/>
    <n v="2650"/>
    <n v="350"/>
    <x v="157"/>
  </r>
  <r>
    <x v="0"/>
    <s v="-"/>
    <x v="176"/>
    <x v="29"/>
    <s v="19"/>
    <s v="425"/>
    <s v="432"/>
    <s v=""/>
    <s v="6210"/>
    <s v="Small Tools and Equipment"/>
    <n v="1000"/>
    <n v="0"/>
    <n v="1000"/>
    <n v="611.55999999999995"/>
    <n v="38.44"/>
    <n v="350"/>
    <n v="0"/>
    <x v="157"/>
  </r>
  <r>
    <x v="0"/>
    <s v="-"/>
    <x v="176"/>
    <x v="29"/>
    <s v="19"/>
    <s v="425"/>
    <s v="432"/>
    <s v=""/>
    <s v="6212"/>
    <s v="Fuel"/>
    <n v="5000"/>
    <n v="0"/>
    <n v="5000"/>
    <n v="0"/>
    <n v="3056.43"/>
    <n v="1943.57"/>
    <n v="389.45"/>
    <x v="157"/>
  </r>
  <r>
    <x v="0"/>
    <s v="-"/>
    <x v="176"/>
    <x v="29"/>
    <s v="19"/>
    <s v="425"/>
    <s v="432"/>
    <s v=""/>
    <s v="6214"/>
    <s v="Clothing And Uniforms"/>
    <n v="1800"/>
    <n v="0"/>
    <n v="1800"/>
    <n v="0"/>
    <n v="308.98"/>
    <n v="1491.02"/>
    <n v="0"/>
    <x v="157"/>
  </r>
  <r>
    <x v="0"/>
    <s v="-"/>
    <x v="176"/>
    <x v="29"/>
    <s v="19"/>
    <s v="425"/>
    <s v="432"/>
    <s v=""/>
    <s v="6220_105"/>
    <s v="Chemicals Polymer"/>
    <n v="4500"/>
    <n v="0"/>
    <n v="4500"/>
    <n v="0"/>
    <n v="0"/>
    <n v="4500"/>
    <n v="0"/>
    <x v="157"/>
  </r>
  <r>
    <x v="0"/>
    <s v="-"/>
    <x v="176"/>
    <x v="29"/>
    <s v="19"/>
    <s v="425"/>
    <s v="432"/>
    <s v=""/>
    <s v="6220_110"/>
    <s v="Chemicals Chlorine / Hypochlorite"/>
    <n v="3000"/>
    <n v="0"/>
    <n v="3000"/>
    <n v="1396.07"/>
    <n v="1603.93"/>
    <n v="0"/>
    <n v="0"/>
    <x v="157"/>
  </r>
  <r>
    <x v="0"/>
    <s v="-"/>
    <x v="176"/>
    <x v="29"/>
    <s v="19"/>
    <s v="425"/>
    <s v="432"/>
    <s v=""/>
    <s v="6220_140"/>
    <s v="Chemicals Alum-Sodium Aluminate"/>
    <n v="28000"/>
    <n v="0"/>
    <n v="28000"/>
    <n v="2835.86"/>
    <n v="11164.14"/>
    <n v="14000"/>
    <n v="3883.62"/>
    <x v="157"/>
  </r>
  <r>
    <x v="0"/>
    <s v="-"/>
    <x v="176"/>
    <x v="29"/>
    <s v="19"/>
    <s v="425"/>
    <s v="432"/>
    <s v=""/>
    <s v="6300_100"/>
    <s v="Repair &amp; Maintenance Equipment  Parts"/>
    <n v="20000"/>
    <n v="0"/>
    <n v="20000"/>
    <n v="1996.48"/>
    <n v="11066.22"/>
    <n v="6937.3"/>
    <n v="8088.95"/>
    <x v="157"/>
  </r>
  <r>
    <x v="0"/>
    <s v="-"/>
    <x v="176"/>
    <x v="29"/>
    <s v="19"/>
    <s v="425"/>
    <s v="432"/>
    <s v=""/>
    <s v="6300_152"/>
    <s v="Repair &amp; Maintenance Sewer Service"/>
    <n v="13000"/>
    <n v="0"/>
    <n v="13000"/>
    <n v="1837.5"/>
    <n v="10725"/>
    <n v="437.5"/>
    <n v="10725"/>
    <x v="157"/>
  </r>
  <r>
    <x v="0"/>
    <s v="-"/>
    <x v="176"/>
    <x v="29"/>
    <s v="19"/>
    <s v="425"/>
    <s v="432"/>
    <s v=""/>
    <s v="6400_100"/>
    <s v="Utilities Electricity"/>
    <n v="69000"/>
    <n v="0"/>
    <n v="69000"/>
    <n v="12853.87"/>
    <n v="20146.13"/>
    <n v="36000"/>
    <n v="3517.05"/>
    <x v="157"/>
  </r>
  <r>
    <x v="0"/>
    <s v="-"/>
    <x v="176"/>
    <x v="29"/>
    <s v="19"/>
    <s v="425"/>
    <s v="432"/>
    <s v=""/>
    <s v="6400_105"/>
    <s v="Utilities Gas"/>
    <n v="15000"/>
    <n v="0"/>
    <n v="15000"/>
    <n v="0"/>
    <n v="1814.36"/>
    <n v="13185.64"/>
    <n v="501.55"/>
    <x v="157"/>
  </r>
  <r>
    <x v="0"/>
    <s v="-"/>
    <x v="176"/>
    <x v="29"/>
    <s v="19"/>
    <s v="425"/>
    <s v="432"/>
    <s v=""/>
    <s v="6500_118"/>
    <s v="Professional and Consultant Services Contractual Services"/>
    <n v="12000"/>
    <n v="0"/>
    <n v="12000"/>
    <n v="4712.05"/>
    <n v="7063.8"/>
    <n v="224.15"/>
    <n v="1282.51"/>
    <x v="157"/>
  </r>
  <r>
    <x v="0"/>
    <s v="-"/>
    <x v="176"/>
    <x v="29"/>
    <s v="19"/>
    <s v="425"/>
    <s v="432"/>
    <s v=""/>
    <s v="6500_151"/>
    <s v="Professional and Consultant Services Environmental Testing Sv"/>
    <n v="7200"/>
    <n v="0"/>
    <n v="7200"/>
    <n v="473.23"/>
    <n v="2893"/>
    <n v="3833.77"/>
    <n v="64"/>
    <x v="157"/>
  </r>
  <r>
    <x v="0"/>
    <s v="-"/>
    <x v="176"/>
    <x v="29"/>
    <s v="19"/>
    <s v="425"/>
    <s v="432"/>
    <s v=""/>
    <s v="6700_100"/>
    <s v="Travel &amp; Training Education"/>
    <n v="1400"/>
    <n v="0"/>
    <n v="1400"/>
    <n v="0"/>
    <n v="265.2"/>
    <n v="1134.8"/>
    <n v="-554.79999999999995"/>
    <x v="157"/>
  </r>
  <r>
    <x v="0"/>
    <s v="-"/>
    <x v="176"/>
    <x v="29"/>
    <s v="19"/>
    <s v="425"/>
    <s v="432"/>
    <s v=""/>
    <s v="6800_125"/>
    <s v="Fees for Services  Fees &amp; Permits"/>
    <n v="2500"/>
    <n v="0"/>
    <n v="2500"/>
    <n v="0"/>
    <n v="0"/>
    <n v="2500"/>
    <n v="0"/>
    <x v="157"/>
  </r>
  <r>
    <x v="0"/>
    <s v="-"/>
    <x v="176"/>
    <x v="29"/>
    <s v="19"/>
    <s v="425"/>
    <s v="432"/>
    <s v=""/>
    <s v="7200_115"/>
    <s v="Rent/Lease Equipment"/>
    <n v="1000"/>
    <n v="0"/>
    <n v="1000"/>
    <n v="0"/>
    <n v="1000"/>
    <n v="0"/>
    <n v="1000"/>
    <x v="157"/>
  </r>
  <r>
    <x v="0"/>
    <s v="-"/>
    <x v="176"/>
    <x v="29"/>
    <s v="19"/>
    <s v="425"/>
    <s v="432"/>
    <s v=""/>
    <s v="8005"/>
    <s v="Vehicle/Equipment Repairs"/>
    <n v="8000"/>
    <n v="0"/>
    <n v="8000"/>
    <n v="0"/>
    <n v="5941.39"/>
    <n v="2058.61"/>
    <n v="920.82"/>
    <x v="157"/>
  </r>
  <r>
    <x v="0"/>
    <s v="-"/>
    <x v="176"/>
    <x v="29"/>
    <s v="19"/>
    <s v="425"/>
    <s v="432"/>
    <s v=""/>
    <s v="9500"/>
    <s v="Capital Outlay"/>
    <n v="25000"/>
    <n v="0"/>
    <n v="25000"/>
    <n v="2425"/>
    <n v="19875"/>
    <n v="2700"/>
    <n v="0"/>
    <x v="157"/>
  </r>
  <r>
    <x v="0"/>
    <s v="-"/>
    <x v="177"/>
    <x v="29"/>
    <s v="19"/>
    <s v="425"/>
    <s v="433"/>
    <s v=""/>
    <s v="5000_100"/>
    <s v="Salaries and Wages Regular, Full Time"/>
    <n v="57346"/>
    <n v="0"/>
    <n v="57346"/>
    <n v="0"/>
    <n v="29964.400000000001"/>
    <n v="27381.599999999999"/>
    <n v="3781.16"/>
    <x v="158"/>
  </r>
  <r>
    <x v="0"/>
    <s v="-"/>
    <x v="177"/>
    <x v="29"/>
    <s v="19"/>
    <s v="425"/>
    <s v="433"/>
    <s v=""/>
    <s v="5100"/>
    <s v="Overtime"/>
    <n v="10000"/>
    <n v="0"/>
    <n v="10000"/>
    <n v="0"/>
    <n v="3945.07"/>
    <n v="6054.93"/>
    <n v="706.7"/>
    <x v="158"/>
  </r>
  <r>
    <x v="0"/>
    <s v="-"/>
    <x v="177"/>
    <x v="29"/>
    <s v="19"/>
    <s v="425"/>
    <s v="433"/>
    <s v=""/>
    <s v="5200_110"/>
    <s v="Other Personal Services On-Call"/>
    <n v="2000"/>
    <n v="0"/>
    <n v="2000"/>
    <n v="0"/>
    <n v="2640"/>
    <n v="-640"/>
    <n v="450"/>
    <x v="158"/>
  </r>
  <r>
    <x v="0"/>
    <s v="-"/>
    <x v="177"/>
    <x v="29"/>
    <s v="19"/>
    <s v="425"/>
    <s v="433"/>
    <s v=""/>
    <s v="5200_115"/>
    <s v="Other Personal Services Other Compensation"/>
    <n v="800"/>
    <n v="0"/>
    <n v="800"/>
    <n v="0"/>
    <n v="2279.09"/>
    <n v="-1479.09"/>
    <n v="0"/>
    <x v="158"/>
  </r>
  <r>
    <x v="0"/>
    <s v="-"/>
    <x v="177"/>
    <x v="29"/>
    <s v="19"/>
    <s v="425"/>
    <s v="433"/>
    <s v=""/>
    <s v="5200_130"/>
    <s v="Other Personal Services Allowance Taxable"/>
    <n v="0"/>
    <n v="0"/>
    <n v="0"/>
    <n v="0"/>
    <n v="317"/>
    <n v="-317"/>
    <n v="0"/>
    <x v="158"/>
  </r>
  <r>
    <x v="0"/>
    <s v="-"/>
    <x v="177"/>
    <x v="29"/>
    <s v="19"/>
    <s v="425"/>
    <s v="433"/>
    <s v=""/>
    <s v="5400_100"/>
    <s v="Employee Benefits FICA"/>
    <n v="5366"/>
    <n v="0"/>
    <n v="5366"/>
    <n v="0"/>
    <n v="2912.63"/>
    <n v="2453.37"/>
    <n v="366.27"/>
    <x v="158"/>
  </r>
  <r>
    <x v="0"/>
    <s v="-"/>
    <x v="177"/>
    <x v="29"/>
    <s v="19"/>
    <s v="425"/>
    <s v="433"/>
    <s v=""/>
    <s v="5400_115"/>
    <s v="Employee Benefits Retirement B"/>
    <n v="7455"/>
    <n v="0"/>
    <n v="7455"/>
    <n v="0"/>
    <n v="3307.43"/>
    <n v="4147.57"/>
    <n v="560.14"/>
    <x v="158"/>
  </r>
  <r>
    <x v="0"/>
    <s v="-"/>
    <x v="177"/>
    <x v="29"/>
    <s v="19"/>
    <s v="425"/>
    <s v="433"/>
    <s v=""/>
    <s v="5400_125"/>
    <s v="Employee Benefits Health Insurance"/>
    <n v="21000"/>
    <n v="0"/>
    <n v="21000"/>
    <n v="0"/>
    <n v="0"/>
    <n v="21000"/>
    <n v="0"/>
    <x v="158"/>
  </r>
  <r>
    <x v="0"/>
    <s v="-"/>
    <x v="177"/>
    <x v="29"/>
    <s v="19"/>
    <s v="425"/>
    <s v="433"/>
    <s v=""/>
    <s v="5400_130"/>
    <s v="Employee Benefits Dental Insurance"/>
    <n v="943"/>
    <n v="0"/>
    <n v="943"/>
    <n v="0"/>
    <n v="415.53"/>
    <n v="527.47"/>
    <n v="47.36"/>
    <x v="158"/>
  </r>
  <r>
    <x v="0"/>
    <s v="-"/>
    <x v="177"/>
    <x v="29"/>
    <s v="19"/>
    <s v="425"/>
    <s v="433"/>
    <s v=""/>
    <s v="5400_135"/>
    <s v="Employee Benefits Life Insurance"/>
    <n v="144"/>
    <n v="0"/>
    <n v="144"/>
    <n v="0"/>
    <n v="229.98"/>
    <n v="-85.98"/>
    <n v="31.02"/>
    <x v="158"/>
  </r>
  <r>
    <x v="0"/>
    <s v="-"/>
    <x v="177"/>
    <x v="29"/>
    <s v="19"/>
    <s v="425"/>
    <s v="433"/>
    <s v=""/>
    <s v="6210"/>
    <s v="Small Tools and Equipment"/>
    <n v="500"/>
    <n v="0"/>
    <n v="500"/>
    <n v="0"/>
    <n v="379"/>
    <n v="121"/>
    <n v="0"/>
    <x v="158"/>
  </r>
  <r>
    <x v="0"/>
    <s v="-"/>
    <x v="177"/>
    <x v="29"/>
    <s v="19"/>
    <s v="425"/>
    <s v="433"/>
    <s v=""/>
    <s v="6214"/>
    <s v="Clothing And Uniforms"/>
    <n v="425"/>
    <n v="0"/>
    <n v="425"/>
    <n v="0"/>
    <n v="0"/>
    <n v="425"/>
    <n v="0"/>
    <x v="158"/>
  </r>
  <r>
    <x v="0"/>
    <s v="-"/>
    <x v="177"/>
    <x v="29"/>
    <s v="19"/>
    <s v="425"/>
    <s v="433"/>
    <s v=""/>
    <s v="6300_100"/>
    <s v="Repair &amp; Maintenance Equipment  Parts"/>
    <n v="12000"/>
    <n v="0"/>
    <n v="12000"/>
    <n v="5400.45"/>
    <n v="1299.55"/>
    <n v="5300"/>
    <n v="148.26"/>
    <x v="158"/>
  </r>
  <r>
    <x v="0"/>
    <s v="-"/>
    <x v="177"/>
    <x v="29"/>
    <s v="19"/>
    <s v="425"/>
    <s v="433"/>
    <s v=""/>
    <s v="6300_152"/>
    <s v="Repair &amp; Maintenance Sewer Service"/>
    <n v="12000"/>
    <n v="0"/>
    <n v="12000"/>
    <n v="0"/>
    <n v="10736.81"/>
    <n v="1263.19"/>
    <n v="5370"/>
    <x v="158"/>
  </r>
  <r>
    <x v="0"/>
    <s v="-"/>
    <x v="177"/>
    <x v="29"/>
    <s v="19"/>
    <s v="425"/>
    <s v="433"/>
    <s v=""/>
    <s v="6400_100"/>
    <s v="Utilities Electricity"/>
    <n v="25000"/>
    <n v="0"/>
    <n v="25000"/>
    <n v="7458.01"/>
    <n v="10420.27"/>
    <n v="7121.72"/>
    <n v="2584.44"/>
    <x v="158"/>
  </r>
  <r>
    <x v="0"/>
    <s v="-"/>
    <x v="177"/>
    <x v="29"/>
    <s v="19"/>
    <s v="425"/>
    <s v="433"/>
    <s v=""/>
    <s v="6500_118"/>
    <s v="Professional and Consultant Services Contractual Services"/>
    <n v="3000"/>
    <n v="0"/>
    <n v="3000"/>
    <n v="0"/>
    <n v="2414.37"/>
    <n v="585.63"/>
    <n v="0"/>
    <x v="158"/>
  </r>
  <r>
    <x v="0"/>
    <s v="-"/>
    <x v="177"/>
    <x v="29"/>
    <s v="19"/>
    <s v="425"/>
    <s v="433"/>
    <s v=""/>
    <s v="6700_100"/>
    <s v="Travel &amp; Training Education"/>
    <n v="590"/>
    <n v="0"/>
    <n v="590"/>
    <n v="0"/>
    <n v="381"/>
    <n v="209"/>
    <n v="66"/>
    <x v="158"/>
  </r>
  <r>
    <x v="0"/>
    <s v="-"/>
    <x v="177"/>
    <x v="29"/>
    <s v="19"/>
    <s v="425"/>
    <s v="433"/>
    <s v=""/>
    <s v="9500"/>
    <s v="Capital Outlay"/>
    <n v="30000"/>
    <n v="0"/>
    <n v="30000"/>
    <n v="775.9"/>
    <n v="3224.1"/>
    <n v="26000"/>
    <n v="0"/>
    <x v="158"/>
  </r>
  <r>
    <x v="0"/>
    <s v="-"/>
    <x v="178"/>
    <x v="30"/>
    <s v="60"/>
    <s v="600"/>
    <s v=""/>
    <s v=""/>
    <s v="6500_112"/>
    <s v="Professional and Consultant Services Audits"/>
    <n v="0"/>
    <n v="0"/>
    <n v="0"/>
    <n v="0"/>
    <n v="0"/>
    <n v="0"/>
    <n v="0"/>
    <x v="159"/>
  </r>
  <r>
    <x v="0"/>
    <s v="-"/>
    <x v="178"/>
    <x v="30"/>
    <s v="60"/>
    <s v="600"/>
    <s v=""/>
    <s v=""/>
    <s v="6500_118"/>
    <s v="Professional and Consultant Services Contractual Services"/>
    <n v="0"/>
    <n v="0"/>
    <n v="0"/>
    <n v="0"/>
    <n v="4925"/>
    <n v="-4925"/>
    <n v="962.5"/>
    <x v="159"/>
  </r>
  <r>
    <x v="0"/>
    <s v="-"/>
    <x v="178"/>
    <x v="30"/>
    <s v="60"/>
    <s v="600"/>
    <s v=""/>
    <s v=""/>
    <s v="7010"/>
    <s v="Depreciation Expense"/>
    <n v="0"/>
    <n v="0"/>
    <n v="0"/>
    <n v="0"/>
    <n v="0"/>
    <n v="0"/>
    <n v="0"/>
    <x v="159"/>
  </r>
  <r>
    <x v="0"/>
    <s v="-"/>
    <x v="178"/>
    <x v="30"/>
    <s v="60"/>
    <s v="600"/>
    <s v=""/>
    <s v=""/>
    <s v="7020"/>
    <s v="Amortization Expense"/>
    <n v="0"/>
    <n v="0"/>
    <n v="0"/>
    <n v="0"/>
    <n v="0"/>
    <n v="0"/>
    <n v="0"/>
    <x v="159"/>
  </r>
  <r>
    <x v="0"/>
    <s v="-"/>
    <x v="178"/>
    <x v="30"/>
    <s v="60"/>
    <s v="600"/>
    <s v=""/>
    <s v=""/>
    <s v="7230_107"/>
    <s v="Insurance Property"/>
    <n v="0"/>
    <n v="0"/>
    <n v="0"/>
    <n v="0"/>
    <n v="0"/>
    <n v="0"/>
    <n v="0"/>
    <x v="159"/>
  </r>
  <r>
    <x v="0"/>
    <s v="-"/>
    <x v="178"/>
    <x v="30"/>
    <s v="60"/>
    <s v="600"/>
    <s v=""/>
    <s v=""/>
    <s v="7303"/>
    <s v="Regulatory and Bank Fees"/>
    <n v="0"/>
    <n v="0"/>
    <n v="0"/>
    <n v="0"/>
    <n v="0"/>
    <n v="0"/>
    <n v="0"/>
    <x v="159"/>
  </r>
  <r>
    <x v="0"/>
    <s v="-"/>
    <x v="178"/>
    <x v="30"/>
    <s v="60"/>
    <s v="600"/>
    <s v=""/>
    <s v=""/>
    <s v="7450_225"/>
    <s v="Debt Service Interest Notes"/>
    <n v="0"/>
    <n v="0"/>
    <n v="0"/>
    <n v="0"/>
    <n v="23862.45"/>
    <n v="-23862.45"/>
    <n v="5406.5"/>
    <x v="159"/>
  </r>
  <r>
    <x v="0"/>
    <s v="-"/>
    <x v="178"/>
    <x v="30"/>
    <s v="60"/>
    <s v="600"/>
    <s v=""/>
    <s v=""/>
    <s v="7450_265"/>
    <s v="Debt Service Interest Union Bank"/>
    <n v="0"/>
    <n v="0"/>
    <n v="0"/>
    <n v="0"/>
    <n v="45404.37"/>
    <n v="-45404.37"/>
    <n v="0"/>
    <x v="159"/>
  </r>
  <r>
    <x v="0"/>
    <s v="-"/>
    <x v="178"/>
    <x v="30"/>
    <s v="60"/>
    <s v="600"/>
    <s v=""/>
    <s v=""/>
    <s v="7450_270"/>
    <s v="Debt Service Interest Veda Note"/>
    <n v="0"/>
    <n v="0"/>
    <n v="0"/>
    <n v="0"/>
    <n v="9570.86"/>
    <n v="-9570.86"/>
    <n v="1556.61"/>
    <x v="159"/>
  </r>
  <r>
    <x v="0"/>
    <s v="-"/>
    <x v="178"/>
    <x v="30"/>
    <s v="60"/>
    <s v="600"/>
    <s v=""/>
    <s v=""/>
    <s v="7450_275"/>
    <s v="Debt Service Interest BCDC/ BCLT Interest Expense"/>
    <n v="0"/>
    <n v="0"/>
    <n v="0"/>
    <n v="0"/>
    <n v="0"/>
    <n v="0"/>
    <n v="0"/>
    <x v="159"/>
  </r>
  <r>
    <x v="0"/>
    <s v="-"/>
    <x v="178"/>
    <x v="30"/>
    <s v="60"/>
    <s v="600"/>
    <s v=""/>
    <s v=""/>
    <s v="8015"/>
    <s v="Indirect Fees"/>
    <n v="0"/>
    <n v="0"/>
    <n v="0"/>
    <n v="0"/>
    <n v="0"/>
    <n v="0"/>
    <n v="0"/>
    <x v="159"/>
  </r>
  <r>
    <x v="0"/>
    <s v="-"/>
    <x v="178"/>
    <x v="30"/>
    <s v="60"/>
    <s v="600"/>
    <s v=""/>
    <s v=""/>
    <s v="8024"/>
    <s v="Administrative Fee"/>
    <n v="0"/>
    <n v="0"/>
    <n v="0"/>
    <n v="0"/>
    <n v="0"/>
    <n v="0"/>
    <n v="0"/>
    <x v="159"/>
  </r>
  <r>
    <x v="0"/>
    <s v="-"/>
    <x v="179"/>
    <x v="31"/>
    <s v="04"/>
    <s v="700"/>
    <s v=""/>
    <s v=""/>
    <s v="7200_115"/>
    <s v="Rent/Lease Equipment"/>
    <n v="0"/>
    <n v="0"/>
    <n v="0"/>
    <n v="0"/>
    <n v="572.36"/>
    <n v="-572.36"/>
    <n v="525.46"/>
    <x v="160"/>
  </r>
  <r>
    <x v="0"/>
    <s v="-"/>
    <x v="179"/>
    <x v="31"/>
    <s v="04"/>
    <s v="700"/>
    <s v=""/>
    <s v=""/>
    <s v="7475_130"/>
    <s v="Debt Paying Agent Fees Bond Issue Costs"/>
    <n v="0"/>
    <n v="0"/>
    <n v="0"/>
    <n v="0"/>
    <n v="27071.439999999999"/>
    <n v="-27071.439999999999"/>
    <n v="0"/>
    <x v="160"/>
  </r>
  <r>
    <x v="0"/>
    <s v="-"/>
    <x v="179"/>
    <x v="31"/>
    <s v="04"/>
    <s v="700"/>
    <s v=""/>
    <s v=""/>
    <s v="9500_110"/>
    <s v="Capital Outlay Capital Expenditures"/>
    <n v="400000"/>
    <n v="0"/>
    <n v="400000"/>
    <n v="46701"/>
    <n v="5712.5"/>
    <n v="347586.5"/>
    <n v="0"/>
    <x v="160"/>
  </r>
  <r>
    <x v="0"/>
    <s v="-"/>
    <x v="179"/>
    <x v="31"/>
    <s v="04"/>
    <s v="700"/>
    <s v=""/>
    <s v=""/>
    <s v="9500_150"/>
    <s v="Capital Outlay Software"/>
    <n v="0"/>
    <n v="0"/>
    <n v="0"/>
    <n v="0"/>
    <n v="19280.07"/>
    <n v="-19280.07"/>
    <n v="0"/>
    <x v="160"/>
  </r>
  <r>
    <x v="0"/>
    <s v="-"/>
    <x v="180"/>
    <x v="31"/>
    <s v="23"/>
    <s v="000"/>
    <s v=""/>
    <s v=""/>
    <s v="5000_100"/>
    <s v="Salaries and Wages Regular, Full Time"/>
    <n v="33082"/>
    <n v="0"/>
    <n v="33082"/>
    <n v="0"/>
    <n v="4660.97"/>
    <n v="28421.03"/>
    <n v="482.16"/>
    <x v="161"/>
  </r>
  <r>
    <x v="0"/>
    <s v="-"/>
    <x v="180"/>
    <x v="31"/>
    <s v="23"/>
    <s v="000"/>
    <s v=""/>
    <s v=""/>
    <s v="5000_105"/>
    <s v="Salaries and Wages Limited Service"/>
    <n v="0"/>
    <n v="0"/>
    <n v="0"/>
    <n v="0"/>
    <n v="5755.91"/>
    <n v="-5755.91"/>
    <n v="3535.92"/>
    <x v="161"/>
  </r>
  <r>
    <x v="0"/>
    <s v="-"/>
    <x v="180"/>
    <x v="31"/>
    <s v="23"/>
    <s v="000"/>
    <s v=""/>
    <s v=""/>
    <s v="5000_115"/>
    <s v="Salaries and Wages Seasonal/Temporary"/>
    <n v="3500"/>
    <n v="0"/>
    <n v="3500"/>
    <n v="0"/>
    <n v="0"/>
    <n v="3500"/>
    <n v="0"/>
    <x v="161"/>
  </r>
  <r>
    <x v="0"/>
    <s v="-"/>
    <x v="180"/>
    <x v="31"/>
    <s v="23"/>
    <s v="000"/>
    <s v=""/>
    <s v=""/>
    <s v="5100"/>
    <s v="Overtime"/>
    <n v="0"/>
    <n v="0"/>
    <n v="0"/>
    <n v="0"/>
    <n v="75.91"/>
    <n v="-75.91"/>
    <n v="75.91"/>
    <x v="161"/>
  </r>
  <r>
    <x v="0"/>
    <s v="-"/>
    <x v="180"/>
    <x v="31"/>
    <s v="23"/>
    <s v="000"/>
    <s v=""/>
    <s v=""/>
    <s v="5200_130"/>
    <s v="Other Personal Services Allowance Taxable"/>
    <n v="0"/>
    <n v="0"/>
    <n v="0"/>
    <n v="0"/>
    <n v="230.76"/>
    <n v="-230.76"/>
    <n v="96.15"/>
    <x v="161"/>
  </r>
  <r>
    <x v="0"/>
    <s v="-"/>
    <x v="180"/>
    <x v="31"/>
    <s v="23"/>
    <s v="000"/>
    <s v=""/>
    <s v=""/>
    <s v="5400_100"/>
    <s v="Employee Benefits FICA"/>
    <n v="2800"/>
    <n v="0"/>
    <n v="2800"/>
    <n v="0"/>
    <n v="820.35"/>
    <n v="1979.65"/>
    <n v="320.54000000000002"/>
    <x v="161"/>
  </r>
  <r>
    <x v="0"/>
    <s v="-"/>
    <x v="180"/>
    <x v="31"/>
    <s v="23"/>
    <s v="000"/>
    <s v=""/>
    <s v=""/>
    <s v="5400_115"/>
    <s v="Employee Benefits Retirement B"/>
    <n v="4300"/>
    <n v="0"/>
    <n v="4300"/>
    <n v="0"/>
    <n v="0"/>
    <n v="4300"/>
    <n v="0"/>
    <x v="161"/>
  </r>
  <r>
    <x v="0"/>
    <s v="-"/>
    <x v="180"/>
    <x v="31"/>
    <s v="23"/>
    <s v="000"/>
    <s v=""/>
    <s v=""/>
    <s v="5400_130"/>
    <s v="Employee Benefits Dental Insurance"/>
    <n v="340"/>
    <n v="0"/>
    <n v="340"/>
    <n v="0"/>
    <n v="58.23"/>
    <n v="281.77"/>
    <n v="25.88"/>
    <x v="161"/>
  </r>
  <r>
    <x v="0"/>
    <s v="-"/>
    <x v="180"/>
    <x v="31"/>
    <s v="23"/>
    <s v="000"/>
    <s v=""/>
    <s v=""/>
    <s v="5400_135"/>
    <s v="Employee Benefits Life Insurance"/>
    <n v="90"/>
    <n v="0"/>
    <n v="90"/>
    <n v="0"/>
    <n v="72"/>
    <n v="18"/>
    <n v="32"/>
    <x v="161"/>
  </r>
  <r>
    <x v="0"/>
    <s v="-"/>
    <x v="180"/>
    <x v="31"/>
    <s v="23"/>
    <s v="000"/>
    <s v=""/>
    <s v=""/>
    <s v="6211"/>
    <s v="Specialized Equipment"/>
    <n v="14201"/>
    <n v="0"/>
    <n v="14201"/>
    <n v="0"/>
    <n v="0"/>
    <n v="14201"/>
    <n v="0"/>
    <x v="161"/>
  </r>
  <r>
    <x v="0"/>
    <s v="-"/>
    <x v="180"/>
    <x v="31"/>
    <s v="23"/>
    <s v="000"/>
    <s v=""/>
    <s v=""/>
    <s v="6214"/>
    <s v="Clothing And Uniforms"/>
    <n v="500"/>
    <n v="0"/>
    <n v="500"/>
    <n v="0"/>
    <n v="0"/>
    <n v="500"/>
    <n v="0"/>
    <x v="161"/>
  </r>
  <r>
    <x v="0"/>
    <s v="-"/>
    <x v="180"/>
    <x v="31"/>
    <s v="23"/>
    <s v="000"/>
    <s v=""/>
    <s v=""/>
    <s v="6300_175"/>
    <s v="Repair &amp; Maintenance Landscape materials"/>
    <n v="10000"/>
    <n v="0"/>
    <n v="10000"/>
    <n v="0"/>
    <n v="0"/>
    <n v="10000"/>
    <n v="0"/>
    <x v="161"/>
  </r>
  <r>
    <x v="0"/>
    <s v="-"/>
    <x v="180"/>
    <x v="31"/>
    <s v="23"/>
    <s v="000"/>
    <s v=""/>
    <s v=""/>
    <s v="9500"/>
    <s v="Capital Outlay"/>
    <n v="351000"/>
    <n v="0"/>
    <n v="351000"/>
    <n v="90089.87"/>
    <n v="190187.84"/>
    <n v="70722.289999999994"/>
    <n v="190187.84"/>
    <x v="161"/>
  </r>
  <r>
    <x v="0"/>
    <s v="-"/>
    <x v="181"/>
    <x v="31"/>
    <s v="23"/>
    <s v="000"/>
    <s v="701"/>
    <s v=""/>
    <s v="5000_100"/>
    <s v="Salaries and Wages Regular, Full Time"/>
    <n v="0"/>
    <n v="0"/>
    <n v="0"/>
    <n v="0"/>
    <n v="18219.87"/>
    <n v="-18219.87"/>
    <n v="0"/>
    <x v="162"/>
  </r>
  <r>
    <x v="0"/>
    <s v="-"/>
    <x v="181"/>
    <x v="31"/>
    <s v="23"/>
    <s v="000"/>
    <s v="701"/>
    <s v=""/>
    <s v="5000_105"/>
    <s v="Salaries and Wages Limited Service"/>
    <n v="0"/>
    <n v="0"/>
    <n v="0"/>
    <n v="0"/>
    <n v="5468.67"/>
    <n v="-5468.67"/>
    <n v="3645.78"/>
    <x v="162"/>
  </r>
  <r>
    <x v="0"/>
    <s v="-"/>
    <x v="181"/>
    <x v="31"/>
    <s v="23"/>
    <s v="000"/>
    <s v="701"/>
    <s v=""/>
    <s v="5200_115"/>
    <s v="Other Personal Services Other Compensation"/>
    <n v="0"/>
    <n v="0"/>
    <n v="0"/>
    <n v="0"/>
    <n v="0"/>
    <n v="0"/>
    <n v="0"/>
    <x v="162"/>
  </r>
  <r>
    <x v="0"/>
    <s v="-"/>
    <x v="181"/>
    <x v="31"/>
    <s v="23"/>
    <s v="000"/>
    <s v="701"/>
    <s v=""/>
    <s v="5400_100"/>
    <s v="Employee Benefits FICA"/>
    <n v="0"/>
    <n v="0"/>
    <n v="0"/>
    <n v="0"/>
    <n v="1753.55"/>
    <n v="-1753.55"/>
    <n v="268.83"/>
    <x v="162"/>
  </r>
  <r>
    <x v="0"/>
    <s v="-"/>
    <x v="181"/>
    <x v="31"/>
    <s v="23"/>
    <s v="000"/>
    <s v="701"/>
    <s v=""/>
    <s v="5400_130"/>
    <s v="Employee Benefits Dental Insurance"/>
    <n v="0"/>
    <n v="0"/>
    <n v="0"/>
    <n v="0"/>
    <n v="518.14"/>
    <n v="-518.14"/>
    <n v="79.680000000000007"/>
    <x v="162"/>
  </r>
  <r>
    <x v="0"/>
    <s v="-"/>
    <x v="181"/>
    <x v="31"/>
    <s v="23"/>
    <s v="000"/>
    <s v="701"/>
    <s v=""/>
    <s v="5400_135"/>
    <s v="Employee Benefits Life Insurance"/>
    <n v="0"/>
    <n v="0"/>
    <n v="0"/>
    <n v="0"/>
    <n v="100.5"/>
    <n v="-100.5"/>
    <n v="16"/>
    <x v="162"/>
  </r>
  <r>
    <x v="0"/>
    <s v="-"/>
    <x v="181"/>
    <x v="31"/>
    <s v="23"/>
    <s v="000"/>
    <s v="701"/>
    <s v=""/>
    <s v="7303"/>
    <s v="Regulatory and Bank Fees"/>
    <n v="0"/>
    <n v="0"/>
    <n v="0"/>
    <n v="0"/>
    <n v="-48.91"/>
    <n v="48.91"/>
    <n v="6"/>
    <x v="162"/>
  </r>
  <r>
    <x v="0"/>
    <s v="-"/>
    <x v="181"/>
    <x v="31"/>
    <s v="23"/>
    <s v="000"/>
    <s v="701"/>
    <s v=""/>
    <s v="7900"/>
    <s v="Interfund Transfer"/>
    <n v="78000"/>
    <n v="0"/>
    <n v="78000"/>
    <n v="0"/>
    <n v="0"/>
    <n v="78000"/>
    <n v="0"/>
    <x v="162"/>
  </r>
  <r>
    <x v="0"/>
    <s v="-"/>
    <x v="181"/>
    <x v="31"/>
    <s v="23"/>
    <s v="000"/>
    <s v="701"/>
    <s v=""/>
    <s v="9500_110"/>
    <s v="Capital Outlay Capital Expenditures"/>
    <n v="700728"/>
    <n v="0"/>
    <n v="700728"/>
    <n v="6200"/>
    <n v="379570.64"/>
    <n v="314957.36"/>
    <n v="10463.17"/>
    <x v="162"/>
  </r>
  <r>
    <x v="0"/>
    <s v="-"/>
    <x v="182"/>
    <x v="31"/>
    <s v="23"/>
    <s v="000"/>
    <s v="702"/>
    <s v=""/>
    <s v="5000_100"/>
    <s v="Salaries and Wages Regular, Full Time"/>
    <n v="60322"/>
    <n v="0"/>
    <n v="60322"/>
    <n v="0"/>
    <n v="13968.59"/>
    <n v="46353.41"/>
    <n v="5554.19"/>
    <x v="163"/>
  </r>
  <r>
    <x v="0"/>
    <s v="-"/>
    <x v="182"/>
    <x v="31"/>
    <s v="23"/>
    <s v="000"/>
    <s v="702"/>
    <s v=""/>
    <s v="5000_115"/>
    <s v="Salaries and Wages Seasonal/Temporary"/>
    <n v="25440"/>
    <n v="0"/>
    <n v="25440"/>
    <n v="0"/>
    <n v="20685"/>
    <n v="4755"/>
    <n v="1872"/>
    <x v="163"/>
  </r>
  <r>
    <x v="0"/>
    <s v="-"/>
    <x v="182"/>
    <x v="31"/>
    <s v="23"/>
    <s v="000"/>
    <s v="702"/>
    <s v=""/>
    <s v="5100"/>
    <s v="Overtime"/>
    <n v="2000"/>
    <n v="0"/>
    <n v="2000"/>
    <n v="0"/>
    <n v="632.11"/>
    <n v="1367.89"/>
    <n v="632.11"/>
    <x v="163"/>
  </r>
  <r>
    <x v="0"/>
    <s v="-"/>
    <x v="182"/>
    <x v="31"/>
    <s v="23"/>
    <s v="000"/>
    <s v="702"/>
    <s v=""/>
    <s v="5200_110"/>
    <s v="Other Personal Services On-Call"/>
    <n v="550"/>
    <n v="0"/>
    <n v="550"/>
    <n v="0"/>
    <n v="210"/>
    <n v="340"/>
    <n v="210"/>
    <x v="163"/>
  </r>
  <r>
    <x v="0"/>
    <s v="-"/>
    <x v="182"/>
    <x v="31"/>
    <s v="23"/>
    <s v="000"/>
    <s v="702"/>
    <s v=""/>
    <s v="5200_115"/>
    <s v="Other Personal Services Other Compensation"/>
    <n v="1400"/>
    <n v="0"/>
    <n v="1400"/>
    <n v="0"/>
    <n v="150.4"/>
    <n v="1249.5999999999999"/>
    <n v="35.96"/>
    <x v="163"/>
  </r>
  <r>
    <x v="0"/>
    <s v="-"/>
    <x v="182"/>
    <x v="31"/>
    <s v="23"/>
    <s v="000"/>
    <s v="702"/>
    <s v=""/>
    <s v="5400_100"/>
    <s v="Employee Benefits FICA"/>
    <n v="6863"/>
    <n v="0"/>
    <n v="6863"/>
    <n v="0"/>
    <n v="2690.81"/>
    <n v="4172.1899999999996"/>
    <n v="619.95000000000005"/>
    <x v="163"/>
  </r>
  <r>
    <x v="0"/>
    <s v="-"/>
    <x v="182"/>
    <x v="31"/>
    <s v="23"/>
    <s v="000"/>
    <s v="702"/>
    <s v=""/>
    <s v="5400_115"/>
    <s v="Employee Benefits Retirement B"/>
    <n v="10765"/>
    <n v="0"/>
    <n v="10765"/>
    <n v="0"/>
    <n v="1831.52"/>
    <n v="8933.48"/>
    <n v="827.9"/>
    <x v="163"/>
  </r>
  <r>
    <x v="0"/>
    <s v="-"/>
    <x v="182"/>
    <x v="31"/>
    <s v="23"/>
    <s v="000"/>
    <s v="702"/>
    <s v=""/>
    <s v="5400_130"/>
    <s v="Employee Benefits Dental Insurance"/>
    <n v="0"/>
    <n v="0"/>
    <n v="0"/>
    <n v="0"/>
    <n v="125.27"/>
    <n v="-125.27"/>
    <n v="54.08"/>
    <x v="163"/>
  </r>
  <r>
    <x v="0"/>
    <s v="-"/>
    <x v="182"/>
    <x v="31"/>
    <s v="23"/>
    <s v="000"/>
    <s v="702"/>
    <s v=""/>
    <s v="5400_135"/>
    <s v="Employee Benefits Life Insurance"/>
    <n v="0"/>
    <n v="0"/>
    <n v="0"/>
    <n v="0"/>
    <n v="89.14"/>
    <n v="-89.14"/>
    <n v="43.98"/>
    <x v="163"/>
  </r>
  <r>
    <x v="0"/>
    <s v="-"/>
    <x v="182"/>
    <x v="31"/>
    <s v="23"/>
    <s v="000"/>
    <s v="702"/>
    <s v=""/>
    <s v="6010"/>
    <s v="Computer Equipment"/>
    <n v="1800"/>
    <n v="0"/>
    <n v="1800"/>
    <n v="0"/>
    <n v="0"/>
    <n v="1800"/>
    <n v="0"/>
    <x v="163"/>
  </r>
  <r>
    <x v="0"/>
    <s v="-"/>
    <x v="182"/>
    <x v="31"/>
    <s v="23"/>
    <s v="000"/>
    <s v="702"/>
    <s v=""/>
    <s v="6015"/>
    <s v="Computer Software"/>
    <n v="5000"/>
    <n v="0"/>
    <n v="5000"/>
    <n v="0"/>
    <n v="3000"/>
    <n v="2000"/>
    <n v="0"/>
    <x v="163"/>
  </r>
  <r>
    <x v="0"/>
    <s v="-"/>
    <x v="182"/>
    <x v="31"/>
    <s v="23"/>
    <s v="000"/>
    <s v="702"/>
    <s v=""/>
    <s v="6020"/>
    <s v="Office Equipment"/>
    <n v="1500"/>
    <n v="0"/>
    <n v="1500"/>
    <n v="0"/>
    <n v="0"/>
    <n v="1500"/>
    <n v="0"/>
    <x v="163"/>
  </r>
  <r>
    <x v="0"/>
    <s v="-"/>
    <x v="182"/>
    <x v="31"/>
    <s v="23"/>
    <s v="000"/>
    <s v="702"/>
    <s v=""/>
    <s v="6203"/>
    <s v="Dues/Subscriptions"/>
    <n v="1000"/>
    <n v="0"/>
    <n v="1000"/>
    <n v="0"/>
    <n v="655"/>
    <n v="345"/>
    <n v="0"/>
    <x v="163"/>
  </r>
  <r>
    <x v="0"/>
    <s v="-"/>
    <x v="182"/>
    <x v="31"/>
    <s v="23"/>
    <s v="000"/>
    <s v="702"/>
    <s v=""/>
    <s v="6210"/>
    <s v="Small Tools and Equipment"/>
    <n v="5500"/>
    <n v="0"/>
    <n v="5500"/>
    <n v="0"/>
    <n v="0"/>
    <n v="5500"/>
    <n v="0"/>
    <x v="163"/>
  </r>
  <r>
    <x v="0"/>
    <s v="-"/>
    <x v="182"/>
    <x v="31"/>
    <s v="23"/>
    <s v="000"/>
    <s v="702"/>
    <s v=""/>
    <s v="6211"/>
    <s v="Specialized Equipment"/>
    <n v="27000"/>
    <n v="0"/>
    <n v="27000"/>
    <n v="0"/>
    <n v="0"/>
    <n v="27000"/>
    <n v="0"/>
    <x v="163"/>
  </r>
  <r>
    <x v="0"/>
    <s v="-"/>
    <x v="182"/>
    <x v="31"/>
    <s v="23"/>
    <s v="000"/>
    <s v="702"/>
    <s v=""/>
    <s v="6214"/>
    <s v="Clothing And Uniforms"/>
    <n v="800"/>
    <n v="0"/>
    <n v="800"/>
    <n v="0"/>
    <n v="544"/>
    <n v="256"/>
    <n v="0"/>
    <x v="163"/>
  </r>
  <r>
    <x v="0"/>
    <s v="-"/>
    <x v="182"/>
    <x v="31"/>
    <s v="23"/>
    <s v="000"/>
    <s v="702"/>
    <s v=""/>
    <s v="6220"/>
    <s v="Chemicals"/>
    <n v="1300"/>
    <n v="0"/>
    <n v="1300"/>
    <n v="0"/>
    <n v="68.7"/>
    <n v="1231.3"/>
    <n v="0"/>
    <x v="163"/>
  </r>
  <r>
    <x v="0"/>
    <s v="-"/>
    <x v="182"/>
    <x v="31"/>
    <s v="23"/>
    <s v="000"/>
    <s v="702"/>
    <s v=""/>
    <s v="6276"/>
    <s v="Field Supplies&amp;Materials"/>
    <n v="600"/>
    <n v="0"/>
    <n v="600"/>
    <n v="0"/>
    <n v="0"/>
    <n v="600"/>
    <n v="0"/>
    <x v="163"/>
  </r>
  <r>
    <x v="0"/>
    <s v="-"/>
    <x v="182"/>
    <x v="31"/>
    <s v="23"/>
    <s v="000"/>
    <s v="702"/>
    <s v=""/>
    <s v="6300_175"/>
    <s v="Repair &amp; Maintenance Landscape materials"/>
    <n v="11000"/>
    <n v="0"/>
    <n v="11000"/>
    <n v="0"/>
    <n v="942.66"/>
    <n v="10057.34"/>
    <n v="0"/>
    <x v="163"/>
  </r>
  <r>
    <x v="0"/>
    <s v="-"/>
    <x v="182"/>
    <x v="31"/>
    <s v="23"/>
    <s v="000"/>
    <s v="702"/>
    <s v=""/>
    <s v="6400_127"/>
    <s v="Utilities Cellular Communications"/>
    <n v="750"/>
    <n v="0"/>
    <n v="750"/>
    <n v="125.76"/>
    <n v="120.38"/>
    <n v="503.86"/>
    <n v="30.12"/>
    <x v="163"/>
  </r>
  <r>
    <x v="0"/>
    <s v="-"/>
    <x v="182"/>
    <x v="31"/>
    <s v="23"/>
    <s v="000"/>
    <s v="702"/>
    <s v=""/>
    <s v="6500_117"/>
    <s v="Professional and Consultant Services Instructors and Lecturers"/>
    <n v="0"/>
    <n v="0"/>
    <n v="0"/>
    <n v="0"/>
    <n v="0"/>
    <n v="0"/>
    <n v="0"/>
    <x v="163"/>
  </r>
  <r>
    <x v="0"/>
    <s v="-"/>
    <x v="182"/>
    <x v="31"/>
    <s v="23"/>
    <s v="000"/>
    <s v="702"/>
    <s v=""/>
    <s v="6500_118"/>
    <s v="Professional and Consultant Services Contractual Services"/>
    <n v="14000"/>
    <n v="0"/>
    <n v="14000"/>
    <n v="5400"/>
    <n v="1225"/>
    <n v="7375"/>
    <n v="0"/>
    <x v="163"/>
  </r>
  <r>
    <x v="0"/>
    <s v="-"/>
    <x v="182"/>
    <x v="31"/>
    <s v="23"/>
    <s v="000"/>
    <s v="702"/>
    <s v=""/>
    <s v="6600"/>
    <s v="Maintenance Contracts"/>
    <n v="1400"/>
    <n v="0"/>
    <n v="1400"/>
    <n v="0"/>
    <n v="900"/>
    <n v="500"/>
    <n v="0"/>
    <x v="163"/>
  </r>
  <r>
    <x v="0"/>
    <s v="-"/>
    <x v="182"/>
    <x v="31"/>
    <s v="23"/>
    <s v="000"/>
    <s v="702"/>
    <s v=""/>
    <s v="6700_105"/>
    <s v="Travel &amp; Training Special Training"/>
    <n v="3700"/>
    <n v="0"/>
    <n v="3700"/>
    <n v="0"/>
    <n v="1638.32"/>
    <n v="2061.6799999999998"/>
    <n v="346.34"/>
    <x v="163"/>
  </r>
  <r>
    <x v="0"/>
    <s v="-"/>
    <x v="182"/>
    <x v="31"/>
    <s v="23"/>
    <s v="000"/>
    <s v="702"/>
    <s v=""/>
    <s v="7200_115"/>
    <s v="Rent/Lease Equipment"/>
    <n v="6123"/>
    <n v="0"/>
    <n v="6123"/>
    <n v="0"/>
    <n v="982.5"/>
    <n v="5140.5"/>
    <n v="0"/>
    <x v="163"/>
  </r>
  <r>
    <x v="0"/>
    <s v="-"/>
    <x v="183"/>
    <x v="31"/>
    <s v="23"/>
    <s v="000"/>
    <s v="703"/>
    <s v=""/>
    <s v="5000_100"/>
    <s v="Salaries and Wages Regular, Full Time"/>
    <n v="39913"/>
    <n v="0"/>
    <n v="39913"/>
    <n v="0"/>
    <n v="19807.96"/>
    <n v="20105.04"/>
    <n v="3048.54"/>
    <x v="164"/>
  </r>
  <r>
    <x v="0"/>
    <s v="-"/>
    <x v="183"/>
    <x v="31"/>
    <s v="23"/>
    <s v="000"/>
    <s v="703"/>
    <s v=""/>
    <s v="5000_115"/>
    <s v="Salaries and Wages Seasonal/Temporary"/>
    <n v="8700"/>
    <n v="0"/>
    <n v="8700"/>
    <n v="0"/>
    <n v="6867"/>
    <n v="1833"/>
    <n v="0"/>
    <x v="164"/>
  </r>
  <r>
    <x v="0"/>
    <s v="-"/>
    <x v="183"/>
    <x v="31"/>
    <s v="23"/>
    <s v="000"/>
    <s v="703"/>
    <s v=""/>
    <s v="5200_115"/>
    <s v="Other Personal Services Other Compensation"/>
    <n v="250"/>
    <n v="0"/>
    <n v="250"/>
    <n v="0"/>
    <n v="131.25"/>
    <n v="118.75"/>
    <n v="0"/>
    <x v="164"/>
  </r>
  <r>
    <x v="0"/>
    <s v="-"/>
    <x v="183"/>
    <x v="31"/>
    <s v="23"/>
    <s v="000"/>
    <s v="703"/>
    <s v=""/>
    <s v="5400_100"/>
    <s v="Employee Benefits FICA"/>
    <n v="3738"/>
    <n v="0"/>
    <n v="3738"/>
    <n v="0"/>
    <n v="2001.69"/>
    <n v="1736.31"/>
    <n v="224.87"/>
    <x v="164"/>
  </r>
  <r>
    <x v="0"/>
    <s v="-"/>
    <x v="183"/>
    <x v="31"/>
    <s v="23"/>
    <s v="000"/>
    <s v="703"/>
    <s v=""/>
    <s v="5400_115"/>
    <s v="Employee Benefits Retirement B"/>
    <n v="5864"/>
    <n v="0"/>
    <n v="5864"/>
    <n v="0"/>
    <n v="2256.5300000000002"/>
    <n v="3607.47"/>
    <n v="451.48"/>
    <x v="164"/>
  </r>
  <r>
    <x v="0"/>
    <s v="-"/>
    <x v="183"/>
    <x v="31"/>
    <s v="23"/>
    <s v="000"/>
    <s v="703"/>
    <s v=""/>
    <s v="5400_130"/>
    <s v="Employee Benefits Dental Insurance"/>
    <n v="0"/>
    <n v="0"/>
    <n v="0"/>
    <n v="0"/>
    <n v="125.99"/>
    <n v="-125.99"/>
    <n v="19.29"/>
    <x v="164"/>
  </r>
  <r>
    <x v="0"/>
    <s v="-"/>
    <x v="183"/>
    <x v="31"/>
    <s v="23"/>
    <s v="000"/>
    <s v="703"/>
    <s v=""/>
    <s v="5400_135"/>
    <s v="Employee Benefits Life Insurance"/>
    <n v="0"/>
    <n v="0"/>
    <n v="0"/>
    <n v="0"/>
    <n v="75.27"/>
    <n v="-75.27"/>
    <n v="11.93"/>
    <x v="164"/>
  </r>
  <r>
    <x v="0"/>
    <s v="-"/>
    <x v="183"/>
    <x v="31"/>
    <s v="23"/>
    <s v="000"/>
    <s v="703"/>
    <s v=""/>
    <s v="6010"/>
    <s v="Computer Equipment"/>
    <n v="1500"/>
    <n v="0"/>
    <n v="1500"/>
    <n v="130.37"/>
    <n v="0"/>
    <n v="1369.63"/>
    <n v="0"/>
    <x v="164"/>
  </r>
  <r>
    <x v="0"/>
    <s v="-"/>
    <x v="183"/>
    <x v="31"/>
    <s v="23"/>
    <s v="000"/>
    <s v="703"/>
    <s v=""/>
    <s v="6203"/>
    <s v="Dues/Subscriptions"/>
    <n v="450"/>
    <n v="0"/>
    <n v="450"/>
    <n v="165"/>
    <n v="0"/>
    <n v="285"/>
    <n v="0"/>
    <x v="164"/>
  </r>
  <r>
    <x v="0"/>
    <s v="-"/>
    <x v="183"/>
    <x v="31"/>
    <s v="23"/>
    <s v="000"/>
    <s v="703"/>
    <s v=""/>
    <s v="6300_165"/>
    <s v="Repair &amp; Maintenance Other Small Charges Not Capital"/>
    <n v="2000"/>
    <n v="0"/>
    <n v="2000"/>
    <n v="270.49"/>
    <n v="1315.77"/>
    <n v="413.74"/>
    <n v="0"/>
    <x v="164"/>
  </r>
  <r>
    <x v="0"/>
    <s v="-"/>
    <x v="183"/>
    <x v="31"/>
    <s v="23"/>
    <s v="000"/>
    <s v="703"/>
    <s v=""/>
    <s v="6500_118"/>
    <s v="Professional and Consultant Services Contractual Services"/>
    <n v="4700"/>
    <n v="0"/>
    <n v="4700"/>
    <n v="0"/>
    <n v="100"/>
    <n v="4600"/>
    <n v="0"/>
    <x v="164"/>
  </r>
  <r>
    <x v="0"/>
    <s v="-"/>
    <x v="183"/>
    <x v="31"/>
    <s v="23"/>
    <s v="000"/>
    <s v="703"/>
    <s v=""/>
    <s v="6700_100"/>
    <s v="Travel &amp; Training Education"/>
    <n v="1400"/>
    <n v="0"/>
    <n v="1400"/>
    <n v="0"/>
    <n v="0"/>
    <n v="1400"/>
    <n v="0"/>
    <x v="164"/>
  </r>
  <r>
    <x v="0"/>
    <s v="-"/>
    <x v="183"/>
    <x v="31"/>
    <s v="23"/>
    <s v="000"/>
    <s v="703"/>
    <s v=""/>
    <s v="7200_115"/>
    <s v="Rent/Lease Equipment"/>
    <n v="400"/>
    <n v="0"/>
    <n v="400"/>
    <n v="0"/>
    <n v="0"/>
    <n v="400"/>
    <n v="0"/>
    <x v="164"/>
  </r>
  <r>
    <x v="0"/>
    <s v="-"/>
    <x v="183"/>
    <x v="31"/>
    <s v="23"/>
    <s v="000"/>
    <s v="703"/>
    <s v=""/>
    <s v="7900_155"/>
    <s v="Interfund Transfer Pennies for Parks"/>
    <n v="36000"/>
    <n v="0"/>
    <n v="36000"/>
    <n v="0"/>
    <n v="0"/>
    <n v="36000"/>
    <n v="0"/>
    <x v="164"/>
  </r>
  <r>
    <x v="0"/>
    <s v="-"/>
    <x v="183"/>
    <x v="31"/>
    <s v="23"/>
    <s v="000"/>
    <s v="703"/>
    <s v=""/>
    <s v="9500_100"/>
    <s v="Capital Outlay Construction "/>
    <n v="64000"/>
    <n v="0"/>
    <n v="64000"/>
    <n v="7200"/>
    <n v="8690.77"/>
    <n v="48109.23"/>
    <n v="0"/>
    <x v="164"/>
  </r>
  <r>
    <x v="0"/>
    <s v="-"/>
    <x v="184"/>
    <x v="32"/>
    <s v="19"/>
    <s v="700"/>
    <s v=""/>
    <s v=""/>
    <s v="9500_100"/>
    <s v="Capital Outlay Construction "/>
    <n v="120000"/>
    <n v="0"/>
    <n v="120000"/>
    <n v="0"/>
    <n v="11984.65"/>
    <n v="108015.35"/>
    <n v="0"/>
    <x v="165"/>
  </r>
  <r>
    <x v="0"/>
    <s v="-"/>
    <x v="184"/>
    <x v="32"/>
    <s v="19"/>
    <s v="700"/>
    <s v=""/>
    <s v=""/>
    <s v="9500_110"/>
    <s v="Capital Outlay Capital Expenditures"/>
    <n v="0"/>
    <n v="0"/>
    <n v="0"/>
    <n v="0"/>
    <n v="0"/>
    <n v="0"/>
    <n v="0"/>
    <x v="165"/>
  </r>
  <r>
    <x v="0"/>
    <s v="-"/>
    <x v="185"/>
    <x v="33"/>
    <s v="19"/>
    <s v="700"/>
    <s v=""/>
    <s v=""/>
    <s v="6800_170"/>
    <s v="Fees for Services  Engineering Services"/>
    <n v="0"/>
    <n v="0"/>
    <n v="0"/>
    <n v="0"/>
    <n v="0"/>
    <n v="0"/>
    <n v="0"/>
    <x v="165"/>
  </r>
  <r>
    <x v="0"/>
    <s v="-"/>
    <x v="185"/>
    <x v="33"/>
    <s v="19"/>
    <s v="700"/>
    <s v=""/>
    <s v=""/>
    <s v="9500_100"/>
    <s v="Capital Outlay Construction "/>
    <n v="0"/>
    <n v="10000"/>
    <n v="10000"/>
    <n v="0"/>
    <n v="3311.28"/>
    <n v="6688.72"/>
    <n v="2061.7800000000002"/>
    <x v="165"/>
  </r>
  <r>
    <x v="0"/>
    <s v="-"/>
    <x v="186"/>
    <x v="34"/>
    <s v="19"/>
    <s v="150"/>
    <s v="700"/>
    <s v=""/>
    <s v="5000_100"/>
    <s v="Salaries and Wages Regular, Full Time"/>
    <n v="0"/>
    <n v="0"/>
    <n v="0"/>
    <n v="0"/>
    <n v="6690.8"/>
    <n v="-6690.8"/>
    <n v="0"/>
    <x v="166"/>
  </r>
  <r>
    <x v="0"/>
    <s v="-"/>
    <x v="186"/>
    <x v="34"/>
    <s v="19"/>
    <s v="150"/>
    <s v="700"/>
    <s v=""/>
    <s v="5000_115"/>
    <s v="Salaries and Wages Seasonal/Temporary"/>
    <n v="25000"/>
    <n v="-1500"/>
    <n v="23500"/>
    <n v="0"/>
    <n v="8272"/>
    <n v="15228"/>
    <n v="0"/>
    <x v="166"/>
  </r>
  <r>
    <x v="0"/>
    <s v="-"/>
    <x v="186"/>
    <x v="34"/>
    <s v="19"/>
    <s v="150"/>
    <s v="700"/>
    <s v=""/>
    <s v="5100"/>
    <s v="Overtime"/>
    <n v="0"/>
    <n v="0"/>
    <n v="0"/>
    <n v="0"/>
    <n v="2656.5"/>
    <n v="-2656.5"/>
    <n v="0"/>
    <x v="166"/>
  </r>
  <r>
    <x v="0"/>
    <s v="-"/>
    <x v="186"/>
    <x v="34"/>
    <s v="19"/>
    <s v="150"/>
    <s v="700"/>
    <s v=""/>
    <s v="5200_115"/>
    <s v="Other Personal Services Other Compensation"/>
    <n v="0"/>
    <n v="0"/>
    <n v="0"/>
    <n v="0"/>
    <n v="75"/>
    <n v="-75"/>
    <n v="0"/>
    <x v="166"/>
  </r>
  <r>
    <x v="0"/>
    <s v="-"/>
    <x v="186"/>
    <x v="34"/>
    <s v="19"/>
    <s v="150"/>
    <s v="700"/>
    <s v=""/>
    <s v="5400_100"/>
    <s v="Employee Benefits FICA"/>
    <n v="0"/>
    <n v="0"/>
    <n v="0"/>
    <n v="0"/>
    <n v="1338.26"/>
    <n v="-1338.26"/>
    <n v="0"/>
    <x v="166"/>
  </r>
  <r>
    <x v="0"/>
    <s v="-"/>
    <x v="186"/>
    <x v="34"/>
    <s v="19"/>
    <s v="150"/>
    <s v="700"/>
    <s v=""/>
    <s v="5400_115"/>
    <s v="Employee Benefits Retirement B"/>
    <n v="0"/>
    <n v="0"/>
    <n v="0"/>
    <n v="0"/>
    <n v="720.61"/>
    <n v="-720.61"/>
    <n v="0"/>
    <x v="166"/>
  </r>
  <r>
    <x v="0"/>
    <s v="-"/>
    <x v="186"/>
    <x v="34"/>
    <s v="19"/>
    <s v="150"/>
    <s v="700"/>
    <s v=""/>
    <s v="5400_130"/>
    <s v="Employee Benefits Dental Insurance"/>
    <n v="0"/>
    <n v="0"/>
    <n v="0"/>
    <n v="0"/>
    <n v="71.13"/>
    <n v="-71.13"/>
    <n v="0"/>
    <x v="166"/>
  </r>
  <r>
    <x v="0"/>
    <s v="-"/>
    <x v="186"/>
    <x v="34"/>
    <s v="19"/>
    <s v="150"/>
    <s v="700"/>
    <s v=""/>
    <s v="5400_135"/>
    <s v="Employee Benefits Life Insurance"/>
    <n v="0"/>
    <n v="0"/>
    <n v="0"/>
    <n v="0"/>
    <n v="22.5"/>
    <n v="-22.5"/>
    <n v="0"/>
    <x v="166"/>
  </r>
  <r>
    <x v="0"/>
    <s v="-"/>
    <x v="186"/>
    <x v="34"/>
    <s v="19"/>
    <s v="150"/>
    <s v="700"/>
    <s v=""/>
    <s v="6040"/>
    <s v="Bike Facilities"/>
    <n v="47608"/>
    <n v="0"/>
    <n v="47608"/>
    <n v="5559.88"/>
    <n v="328.2"/>
    <n v="41719.919999999998"/>
    <n v="41.07"/>
    <x v="166"/>
  </r>
  <r>
    <x v="0"/>
    <s v="-"/>
    <x v="186"/>
    <x v="34"/>
    <s v="19"/>
    <s v="150"/>
    <s v="700"/>
    <s v=""/>
    <s v="6212"/>
    <s v="Fuel"/>
    <n v="3002"/>
    <n v="0"/>
    <n v="3002"/>
    <n v="0"/>
    <n v="741.48"/>
    <n v="2260.52"/>
    <n v="137.47999999999999"/>
    <x v="166"/>
  </r>
  <r>
    <x v="0"/>
    <s v="-"/>
    <x v="186"/>
    <x v="34"/>
    <s v="19"/>
    <s v="150"/>
    <s v="700"/>
    <s v=""/>
    <s v="6300_130"/>
    <s v="Repair &amp; Maintenance Construction Supplies"/>
    <n v="1500"/>
    <n v="0"/>
    <n v="1500"/>
    <n v="0"/>
    <n v="0"/>
    <n v="1500"/>
    <n v="0"/>
    <x v="166"/>
  </r>
  <r>
    <x v="0"/>
    <s v="-"/>
    <x v="186"/>
    <x v="34"/>
    <s v="19"/>
    <s v="150"/>
    <s v="700"/>
    <s v=""/>
    <s v="6300_145"/>
    <s v="Repair &amp; Maintenance Concrete"/>
    <n v="815000"/>
    <n v="0"/>
    <n v="815000"/>
    <n v="0"/>
    <n v="116244.56"/>
    <n v="698755.44"/>
    <n v="0"/>
    <x v="166"/>
  </r>
  <r>
    <x v="0"/>
    <s v="-"/>
    <x v="186"/>
    <x v="34"/>
    <s v="19"/>
    <s v="150"/>
    <s v="700"/>
    <s v=""/>
    <s v="6300_180"/>
    <s v="Repair &amp; Maintenance Asphalt"/>
    <n v="100000"/>
    <n v="0"/>
    <n v="100000"/>
    <n v="0"/>
    <n v="30359.56"/>
    <n v="69640.44"/>
    <n v="4691.2"/>
    <x v="166"/>
  </r>
  <r>
    <x v="0"/>
    <s v="-"/>
    <x v="186"/>
    <x v="34"/>
    <s v="19"/>
    <s v="150"/>
    <s v="700"/>
    <s v=""/>
    <s v="6300_182"/>
    <s v="Repair &amp; Maintenance Drainage and Catch Basins"/>
    <n v="0"/>
    <n v="0"/>
    <n v="0"/>
    <n v="0"/>
    <n v="0"/>
    <n v="0"/>
    <n v="0"/>
    <x v="166"/>
  </r>
  <r>
    <x v="0"/>
    <s v="-"/>
    <x v="186"/>
    <x v="34"/>
    <s v="19"/>
    <s v="150"/>
    <s v="700"/>
    <s v=""/>
    <s v="6350"/>
    <s v="Legal Notice &amp; Advertising"/>
    <n v="0"/>
    <n v="1500"/>
    <n v="1500"/>
    <n v="0"/>
    <n v="831"/>
    <n v="669"/>
    <n v="0"/>
    <x v="166"/>
  </r>
  <r>
    <x v="0"/>
    <s v="-"/>
    <x v="186"/>
    <x v="34"/>
    <s v="19"/>
    <s v="150"/>
    <s v="700"/>
    <s v=""/>
    <s v="6400_125"/>
    <s v="Utilities Telecommunications"/>
    <n v="1000"/>
    <n v="0"/>
    <n v="1000"/>
    <n v="0"/>
    <n v="505.64"/>
    <n v="494.36"/>
    <n v="122.36"/>
    <x v="166"/>
  </r>
  <r>
    <x v="0"/>
    <s v="-"/>
    <x v="186"/>
    <x v="34"/>
    <s v="19"/>
    <s v="150"/>
    <s v="700"/>
    <s v=""/>
    <s v="6500_118"/>
    <s v="Professional and Consultant Services Contractual Services"/>
    <n v="10800"/>
    <n v="0"/>
    <n v="10800"/>
    <n v="89.97"/>
    <n v="5484.48"/>
    <n v="5225.55"/>
    <n v="3295.03"/>
    <x v="166"/>
  </r>
  <r>
    <x v="0"/>
    <s v="-"/>
    <x v="186"/>
    <x v="34"/>
    <s v="19"/>
    <s v="150"/>
    <s v="700"/>
    <s v=""/>
    <s v="6625"/>
    <s v="Equipment Maintenance Repairs"/>
    <n v="2190"/>
    <n v="0"/>
    <n v="2190"/>
    <n v="0"/>
    <n v="0"/>
    <n v="2190"/>
    <n v="0"/>
    <x v="166"/>
  </r>
  <r>
    <x v="0"/>
    <s v="-"/>
    <x v="186"/>
    <x v="34"/>
    <s v="19"/>
    <s v="150"/>
    <s v="700"/>
    <s v=""/>
    <s v="6700_115"/>
    <s v="Travel &amp; Training Mileage"/>
    <n v="0"/>
    <n v="1500"/>
    <n v="1500"/>
    <n v="0"/>
    <n v="0"/>
    <n v="1500"/>
    <n v="0"/>
    <x v="166"/>
  </r>
  <r>
    <x v="0"/>
    <s v="-"/>
    <x v="186"/>
    <x v="34"/>
    <s v="19"/>
    <s v="150"/>
    <s v="700"/>
    <s v=""/>
    <s v="6800_170"/>
    <s v="Fees for Services  Engineering Services"/>
    <n v="0"/>
    <n v="0"/>
    <n v="0"/>
    <n v="0"/>
    <n v="0"/>
    <n v="0"/>
    <n v="0"/>
    <x v="166"/>
  </r>
  <r>
    <x v="0"/>
    <s v="-"/>
    <x v="186"/>
    <x v="34"/>
    <s v="19"/>
    <s v="150"/>
    <s v="700"/>
    <s v=""/>
    <s v="8040"/>
    <s v="Street Paving"/>
    <n v="1034922"/>
    <n v="-1500"/>
    <n v="1033422"/>
    <n v="0"/>
    <n v="904510.84"/>
    <n v="128911.16"/>
    <n v="380459.28"/>
    <x v="166"/>
  </r>
  <r>
    <x v="0"/>
    <s v="-"/>
    <x v="186"/>
    <x v="34"/>
    <s v="19"/>
    <s v="150"/>
    <s v="700"/>
    <s v=""/>
    <s v="8070"/>
    <s v="Dpw Adm Cost Allocation"/>
    <n v="42316"/>
    <n v="0"/>
    <n v="42316"/>
    <n v="0"/>
    <n v="23059.98"/>
    <n v="19256.02"/>
    <n v="3843.33"/>
    <x v="166"/>
  </r>
  <r>
    <x v="0"/>
    <s v="-"/>
    <x v="186"/>
    <x v="34"/>
    <s v="19"/>
    <s v="150"/>
    <s v="700"/>
    <s v=""/>
    <s v="8075"/>
    <s v="Dpw Eng Cost Allocation"/>
    <n v="180693"/>
    <n v="0"/>
    <n v="180693"/>
    <n v="0"/>
    <n v="27357.21"/>
    <n v="153335.79"/>
    <n v="0"/>
    <x v="166"/>
  </r>
  <r>
    <x v="0"/>
    <s v="-"/>
    <x v="186"/>
    <x v="34"/>
    <s v="19"/>
    <s v="150"/>
    <s v="700"/>
    <s v=""/>
    <s v="8105"/>
    <s v="Labor Force Work"/>
    <n v="18000"/>
    <n v="0"/>
    <n v="18000"/>
    <n v="0"/>
    <n v="0"/>
    <n v="18000"/>
    <n v="0"/>
    <x v="166"/>
  </r>
  <r>
    <x v="0"/>
    <s v="-"/>
    <x v="186"/>
    <x v="34"/>
    <s v="19"/>
    <s v="150"/>
    <s v="700"/>
    <s v=""/>
    <s v="8140"/>
    <s v="Streets Traffic Calming"/>
    <n v="50000"/>
    <n v="0"/>
    <n v="50000"/>
    <n v="0"/>
    <n v="626.15"/>
    <n v="49373.85"/>
    <n v="0"/>
    <x v="166"/>
  </r>
  <r>
    <x v="0"/>
    <s v="-"/>
    <x v="186"/>
    <x v="34"/>
    <s v="19"/>
    <s v="150"/>
    <s v="700"/>
    <s v=""/>
    <s v="8160"/>
    <s v="Local Match"/>
    <n v="353877"/>
    <n v="0"/>
    <n v="353877"/>
    <n v="0"/>
    <n v="107197.91"/>
    <n v="246679.09"/>
    <n v="68978.850000000006"/>
    <x v="166"/>
  </r>
  <r>
    <x v="0"/>
    <s v="-"/>
    <x v="186"/>
    <x v="34"/>
    <s v="19"/>
    <s v="150"/>
    <s v="700"/>
    <s v=""/>
    <s v="9500_100"/>
    <s v="Capital Outlay Construction "/>
    <n v="0"/>
    <n v="0"/>
    <n v="0"/>
    <n v="0"/>
    <n v="13822.59"/>
    <n v="-13822.59"/>
    <n v="13707.09"/>
    <x v="166"/>
  </r>
  <r>
    <x v="0"/>
    <s v="-"/>
    <x v="187"/>
    <x v="34"/>
    <s v="19"/>
    <s v="150"/>
    <s v="800"/>
    <s v=""/>
    <s v="5000_100"/>
    <s v="Salaries and Wages Regular, Full Time"/>
    <n v="0"/>
    <n v="0"/>
    <n v="0"/>
    <n v="0"/>
    <n v="0"/>
    <n v="0"/>
    <n v="-4472"/>
    <x v="167"/>
  </r>
  <r>
    <x v="0"/>
    <s v="-"/>
    <x v="187"/>
    <x v="34"/>
    <s v="19"/>
    <s v="150"/>
    <s v="800"/>
    <s v=""/>
    <s v="5000_115"/>
    <s v="Salaries and Wages Seasonal/Temporary"/>
    <n v="0"/>
    <n v="0"/>
    <n v="0"/>
    <n v="0"/>
    <n v="-676"/>
    <n v="676"/>
    <n v="-5967"/>
    <x v="167"/>
  </r>
  <r>
    <x v="0"/>
    <s v="-"/>
    <x v="187"/>
    <x v="34"/>
    <s v="19"/>
    <s v="150"/>
    <s v="800"/>
    <s v=""/>
    <s v="5100"/>
    <s v="Overtime"/>
    <n v="0"/>
    <n v="0"/>
    <n v="0"/>
    <n v="0"/>
    <n v="0"/>
    <n v="0"/>
    <n v="-48.75"/>
    <x v="167"/>
  </r>
  <r>
    <x v="0"/>
    <s v="-"/>
    <x v="187"/>
    <x v="34"/>
    <s v="19"/>
    <s v="150"/>
    <s v="800"/>
    <s v=""/>
    <s v="5400_100"/>
    <s v="Employee Benefits FICA"/>
    <n v="0"/>
    <n v="0"/>
    <n v="0"/>
    <n v="0"/>
    <n v="-51.71"/>
    <n v="51.71"/>
    <n v="-802.31"/>
    <x v="167"/>
  </r>
  <r>
    <x v="0"/>
    <s v="-"/>
    <x v="188"/>
    <x v="34"/>
    <s v="19"/>
    <s v="150"/>
    <s v="801"/>
    <s v=""/>
    <s v="6800_170"/>
    <s v="Fees for Services  Engineering Services"/>
    <n v="0"/>
    <n v="0"/>
    <n v="0"/>
    <n v="0"/>
    <n v="0"/>
    <n v="0"/>
    <n v="0"/>
    <x v="168"/>
  </r>
  <r>
    <x v="0"/>
    <s v="-"/>
    <x v="188"/>
    <x v="34"/>
    <s v="19"/>
    <s v="150"/>
    <s v="801"/>
    <s v=""/>
    <s v="9500_100"/>
    <s v="Capital Outlay Construction "/>
    <n v="0"/>
    <n v="5700"/>
    <n v="5700"/>
    <n v="0"/>
    <n v="22955.86"/>
    <n v="-17255.86"/>
    <n v="990"/>
    <x v="168"/>
  </r>
  <r>
    <x v="0"/>
    <s v="-"/>
    <x v="189"/>
    <x v="34"/>
    <s v="19"/>
    <s v="150"/>
    <s v="802"/>
    <s v=""/>
    <s v="9500_100"/>
    <s v="Capital Outlay Construction "/>
    <n v="95184"/>
    <n v="0"/>
    <n v="95184"/>
    <n v="23700"/>
    <n v="3148.88"/>
    <n v="68335.12"/>
    <n v="0"/>
    <x v="169"/>
  </r>
  <r>
    <x v="0"/>
    <s v="-"/>
    <x v="190"/>
    <x v="34"/>
    <s v="19"/>
    <s v="150"/>
    <s v="803"/>
    <s v=""/>
    <s v="9500"/>
    <s v="Capital Outlay"/>
    <n v="434839"/>
    <n v="0"/>
    <n v="434839"/>
    <n v="0"/>
    <n v="94618.9"/>
    <n v="340220.1"/>
    <n v="65232.9"/>
    <x v="170"/>
  </r>
  <r>
    <x v="0"/>
    <s v="-"/>
    <x v="191"/>
    <x v="34"/>
    <s v="19"/>
    <s v="150"/>
    <s v="804"/>
    <s v=""/>
    <s v="9500"/>
    <s v="Capital Outlay"/>
    <n v="3360000"/>
    <n v="0"/>
    <n v="3360000"/>
    <n v="0"/>
    <n v="7535.17"/>
    <n v="3352464.83"/>
    <n v="3786.98"/>
    <x v="171"/>
  </r>
  <r>
    <x v="0"/>
    <s v="-"/>
    <x v="192"/>
    <x v="34"/>
    <s v="19"/>
    <s v="700"/>
    <s v=""/>
    <s v=""/>
    <s v="9500_110"/>
    <s v="Capital Outlay Capital Expenditures"/>
    <n v="2681000"/>
    <n v="0"/>
    <n v="2681000"/>
    <n v="154314"/>
    <n v="271363.59999999998"/>
    <n v="2255322.4"/>
    <n v="44874.32"/>
    <x v="165"/>
  </r>
  <r>
    <x v="0"/>
    <s v="-"/>
    <x v="193"/>
    <x v="35"/>
    <s v="19"/>
    <s v="700"/>
    <s v=""/>
    <s v=""/>
    <s v="6500_118"/>
    <s v="Professional and Consultant Services Contractual Services"/>
    <n v="0"/>
    <n v="0"/>
    <n v="0"/>
    <n v="0"/>
    <n v="0"/>
    <n v="0"/>
    <n v="0"/>
    <x v="165"/>
  </r>
  <r>
    <x v="0"/>
    <s v="-"/>
    <x v="193"/>
    <x v="35"/>
    <s v="19"/>
    <s v="700"/>
    <s v=""/>
    <s v=""/>
    <s v="6800_170"/>
    <s v="Fees for Services  Engineering Services"/>
    <n v="0"/>
    <n v="0"/>
    <n v="0"/>
    <n v="0"/>
    <n v="0"/>
    <n v="0"/>
    <n v="0"/>
    <x v="165"/>
  </r>
  <r>
    <x v="0"/>
    <s v="-"/>
    <x v="193"/>
    <x v="35"/>
    <s v="19"/>
    <s v="700"/>
    <s v=""/>
    <s v=""/>
    <s v="9500_110"/>
    <s v="Capital Outlay Capital Expenditures"/>
    <n v="6916651"/>
    <n v="0"/>
    <n v="6916651"/>
    <n v="0"/>
    <n v="94404.85"/>
    <n v="6822246.1500000004"/>
    <n v="4127"/>
    <x v="165"/>
  </r>
  <r>
    <x v="0"/>
    <s v="-"/>
    <x v="194"/>
    <x v="36"/>
    <s v="19"/>
    <s v="700"/>
    <s v=""/>
    <s v=""/>
    <s v="6500_118"/>
    <s v="Professional and Consultant Services Contractual Services"/>
    <n v="0"/>
    <n v="0"/>
    <n v="0"/>
    <n v="0"/>
    <n v="0"/>
    <n v="0"/>
    <n v="0"/>
    <x v="165"/>
  </r>
  <r>
    <x v="0"/>
    <s v="-"/>
    <x v="194"/>
    <x v="36"/>
    <s v="19"/>
    <s v="700"/>
    <s v=""/>
    <s v=""/>
    <s v="6800_170"/>
    <s v="Fees for Services  Engineering Services"/>
    <n v="0"/>
    <n v="0"/>
    <n v="0"/>
    <n v="0"/>
    <n v="0"/>
    <n v="0"/>
    <n v="0"/>
    <x v="165"/>
  </r>
  <r>
    <x v="0"/>
    <s v="-"/>
    <x v="194"/>
    <x v="36"/>
    <s v="19"/>
    <s v="700"/>
    <s v=""/>
    <s v=""/>
    <s v="9500_110"/>
    <s v="Capital Outlay Capital Expenditures"/>
    <n v="431358"/>
    <n v="0"/>
    <n v="431358"/>
    <n v="0"/>
    <n v="1263.8800000000001"/>
    <n v="430094.12"/>
    <n v="0"/>
    <x v="165"/>
  </r>
  <r>
    <x v="0"/>
    <s v="-"/>
    <x v="195"/>
    <x v="37"/>
    <s v="19"/>
    <s v="700"/>
    <s v=""/>
    <s v=""/>
    <s v="6500_118"/>
    <s v="Professional and Consultant Services Contractual Services"/>
    <n v="0"/>
    <n v="0"/>
    <n v="0"/>
    <n v="0"/>
    <n v="-1114.6500000000001"/>
    <n v="1114.6500000000001"/>
    <n v="0"/>
    <x v="165"/>
  </r>
  <r>
    <x v="0"/>
    <s v="-"/>
    <x v="195"/>
    <x v="37"/>
    <s v="19"/>
    <s v="700"/>
    <s v=""/>
    <s v=""/>
    <s v="6800_170"/>
    <s v="Fees for Services  Engineering Services"/>
    <n v="0"/>
    <n v="0"/>
    <n v="0"/>
    <n v="0"/>
    <n v="0"/>
    <n v="0"/>
    <n v="0"/>
    <x v="165"/>
  </r>
  <r>
    <x v="0"/>
    <s v="-"/>
    <x v="195"/>
    <x v="37"/>
    <s v="19"/>
    <s v="700"/>
    <s v=""/>
    <s v=""/>
    <s v="9500_110"/>
    <s v="Capital Outlay Capital Expenditures"/>
    <n v="941500"/>
    <n v="0"/>
    <n v="941500"/>
    <n v="0"/>
    <n v="357972.19"/>
    <n v="583527.81000000006"/>
    <n v="70671.59"/>
    <x v="165"/>
  </r>
  <r>
    <x v="0"/>
    <s v="-"/>
    <x v="196"/>
    <x v="38"/>
    <s v="19"/>
    <s v="700"/>
    <s v=""/>
    <s v=""/>
    <s v="9500_110"/>
    <s v="Capital Outlay Capital Expenditures"/>
    <n v="0"/>
    <n v="0"/>
    <n v="0"/>
    <n v="0"/>
    <n v="10186.799999999999"/>
    <n v="-10186.799999999999"/>
    <n v="10186.799999999999"/>
    <x v="165"/>
  </r>
  <r>
    <x v="0"/>
    <s v="-"/>
    <x v="197"/>
    <x v="39"/>
    <s v="19"/>
    <s v="700"/>
    <s v=""/>
    <s v=""/>
    <s v="9500_110"/>
    <s v="Capital Outlay Capital Expenditures"/>
    <n v="0"/>
    <n v="0"/>
    <n v="0"/>
    <n v="0"/>
    <n v="0"/>
    <n v="0"/>
    <n v="0"/>
    <x v="165"/>
  </r>
  <r>
    <x v="1"/>
    <s v="-"/>
    <x v="0"/>
    <x v="0"/>
    <s v="00"/>
    <s v=""/>
    <s v=""/>
    <s v=""/>
    <s v="4000"/>
    <s v="Property  Taxes"/>
    <n v="0"/>
    <n v="0"/>
    <n v="0"/>
    <n v="0"/>
    <n v="-721091.32"/>
    <n v="721091.32"/>
    <n v="-1246"/>
    <x v="0"/>
  </r>
  <r>
    <x v="1"/>
    <s v="-"/>
    <x v="0"/>
    <x v="0"/>
    <s v="00"/>
    <s v=""/>
    <s v=""/>
    <s v=""/>
    <s v="4000_100"/>
    <s v="Property  Taxes General City"/>
    <n v="8318279"/>
    <n v="0"/>
    <n v="8318279"/>
    <n v="0"/>
    <n v="4033804.1"/>
    <n v="4284474.9000000004"/>
    <n v="71834.44"/>
    <x v="0"/>
  </r>
  <r>
    <x v="1"/>
    <s v="-"/>
    <x v="0"/>
    <x v="0"/>
    <s v="00"/>
    <s v=""/>
    <s v=""/>
    <s v=""/>
    <s v="4000_110"/>
    <s v="Property  Taxes Capital Street"/>
    <n v="2157368"/>
    <n v="0"/>
    <n v="2157368"/>
    <n v="0"/>
    <n v="1057975.52"/>
    <n v="1099392.48"/>
    <n v="11206.68"/>
    <x v="0"/>
  </r>
  <r>
    <x v="1"/>
    <s v="-"/>
    <x v="0"/>
    <x v="0"/>
    <s v="00"/>
    <s v=""/>
    <s v=""/>
    <s v=""/>
    <s v="4000_120"/>
    <s v="Property  Taxes Police/Fire"/>
    <n v="2821711"/>
    <n v="0"/>
    <n v="2821711"/>
    <n v="0"/>
    <n v="1430169.71"/>
    <n v="1391541.29"/>
    <n v="15689.36"/>
    <x v="0"/>
  </r>
  <r>
    <x v="1"/>
    <s v="-"/>
    <x v="0"/>
    <x v="0"/>
    <s v="00"/>
    <s v=""/>
    <s v=""/>
    <s v=""/>
    <s v="4000_130"/>
    <s v="Property  Taxes Open Space "/>
    <n v="188813"/>
    <n v="0"/>
    <n v="188813"/>
    <n v="0"/>
    <n v="95782.5"/>
    <n v="93030.5"/>
    <n v="1056.6300000000001"/>
    <x v="0"/>
  </r>
  <r>
    <x v="1"/>
    <s v="-"/>
    <x v="0"/>
    <x v="0"/>
    <s v="00"/>
    <s v=""/>
    <s v=""/>
    <s v=""/>
    <s v="4000_150"/>
    <s v="Property  Taxes Housing Trust"/>
    <n v="188813"/>
    <n v="0"/>
    <n v="188813"/>
    <n v="0"/>
    <n v="95782.5"/>
    <n v="93030.5"/>
    <n v="1056.6300000000001"/>
    <x v="0"/>
  </r>
  <r>
    <x v="1"/>
    <s v="-"/>
    <x v="0"/>
    <x v="0"/>
    <s v="00"/>
    <s v=""/>
    <s v=""/>
    <s v=""/>
    <s v="4000_160"/>
    <s v="Property  Taxes Parks"/>
    <n v="874136"/>
    <n v="0"/>
    <n v="874136"/>
    <n v="0"/>
    <n v="443139.55"/>
    <n v="430996.45"/>
    <n v="4866.8999999999996"/>
    <x v="0"/>
  </r>
  <r>
    <x v="1"/>
    <s v="-"/>
    <x v="0"/>
    <x v="0"/>
    <s v="00"/>
    <s v=""/>
    <s v=""/>
    <s v=""/>
    <s v="4000_165"/>
    <s v="Property  Taxes Penny for Parks"/>
    <n v="349654"/>
    <n v="0"/>
    <n v="349654"/>
    <n v="0"/>
    <n v="176538.43"/>
    <n v="173115.57"/>
    <n v="1937.16"/>
    <x v="0"/>
  </r>
  <r>
    <x v="1"/>
    <s v="-"/>
    <x v="0"/>
    <x v="0"/>
    <s v="00"/>
    <s v=""/>
    <s v=""/>
    <s v=""/>
    <s v="4000_170"/>
    <s v="Property  Taxes Highway / Streets"/>
    <n v="1090922"/>
    <n v="0"/>
    <n v="1090922"/>
    <n v="0"/>
    <n v="553197.38"/>
    <n v="537724.62"/>
    <n v="6067.62"/>
    <x v="0"/>
  </r>
  <r>
    <x v="1"/>
    <s v="-"/>
    <x v="0"/>
    <x v="0"/>
    <s v="00"/>
    <s v=""/>
    <s v=""/>
    <s v=""/>
    <s v="4000_180"/>
    <s v="Property  Taxes Library Tax"/>
    <n v="174827"/>
    <n v="0"/>
    <n v="174827"/>
    <n v="0"/>
    <n v="88632.74"/>
    <n v="86194.26"/>
    <n v="976.58"/>
    <x v="0"/>
  </r>
  <r>
    <x v="1"/>
    <s v="-"/>
    <x v="0"/>
    <x v="0"/>
    <s v="00"/>
    <s v=""/>
    <s v=""/>
    <s v=""/>
    <s v="4000_190"/>
    <s v="Property  Taxes CCTA"/>
    <n v="1475542"/>
    <n v="0"/>
    <n v="1475542"/>
    <n v="0"/>
    <n v="747598.07"/>
    <n v="727943.93"/>
    <n v="8196.89"/>
    <x v="0"/>
  </r>
  <r>
    <x v="1"/>
    <s v="-"/>
    <x v="0"/>
    <x v="0"/>
    <s v="00"/>
    <s v=""/>
    <s v=""/>
    <s v=""/>
    <s v="4000_200"/>
    <s v="Property  Taxes County"/>
    <n v="174827"/>
    <n v="0"/>
    <n v="174827"/>
    <n v="0"/>
    <n v="88632.74"/>
    <n v="86194.26"/>
    <n v="976.58"/>
    <x v="0"/>
  </r>
  <r>
    <x v="1"/>
    <s v="-"/>
    <x v="0"/>
    <x v="0"/>
    <s v="00"/>
    <s v=""/>
    <s v=""/>
    <s v=""/>
    <s v="4000_210"/>
    <s v="Property  Taxes Retirement"/>
    <n v="6461614"/>
    <n v="0"/>
    <n v="6461614"/>
    <n v="0"/>
    <n v="3274177.05"/>
    <n v="3187436.95"/>
    <n v="35925.42"/>
    <x v="0"/>
  </r>
  <r>
    <x v="1"/>
    <s v="-"/>
    <x v="0"/>
    <x v="0"/>
    <s v="00"/>
    <s v=""/>
    <s v=""/>
    <s v=""/>
    <s v="4000_220"/>
    <s v="Property  Taxes Debt Service"/>
    <n v="2241285"/>
    <n v="0"/>
    <n v="2241285"/>
    <n v="0"/>
    <n v="1135696.6299999999"/>
    <n v="1105588.3700000001"/>
    <n v="12455.43"/>
    <x v="0"/>
  </r>
  <r>
    <x v="1"/>
    <s v="-"/>
    <x v="0"/>
    <x v="0"/>
    <s v="00"/>
    <s v=""/>
    <s v=""/>
    <s v=""/>
    <s v="4002"/>
    <s v="Commercial Tax Assessment"/>
    <n v="1072414"/>
    <n v="0"/>
    <n v="1072414"/>
    <n v="0"/>
    <n v="0"/>
    <n v="1072414"/>
    <n v="0"/>
    <x v="0"/>
  </r>
  <r>
    <x v="1"/>
    <s v="-"/>
    <x v="0"/>
    <x v="0"/>
    <s v="00"/>
    <s v=""/>
    <s v=""/>
    <s v=""/>
    <s v="4005"/>
    <s v="DID Taxes"/>
    <n v="310082"/>
    <n v="0"/>
    <n v="310082"/>
    <n v="0"/>
    <n v="153659.22"/>
    <n v="156422.78"/>
    <n v="1681"/>
    <x v="0"/>
  </r>
  <r>
    <x v="1"/>
    <s v="-"/>
    <x v="0"/>
    <x v="0"/>
    <s v="00"/>
    <s v=""/>
    <s v=""/>
    <s v=""/>
    <s v="4010"/>
    <s v="Local Option Sales Tax"/>
    <n v="2180000"/>
    <n v="0"/>
    <n v="2180000"/>
    <n v="0"/>
    <n v="541585.56000000006"/>
    <n v="1638414.44"/>
    <n v="0"/>
    <x v="0"/>
  </r>
  <r>
    <x v="1"/>
    <s v="-"/>
    <x v="0"/>
    <x v="0"/>
    <s v="00"/>
    <s v=""/>
    <s v=""/>
    <s v=""/>
    <s v="4015"/>
    <s v="Tax Increment Financing"/>
    <n v="2289497"/>
    <n v="0"/>
    <n v="2289497"/>
    <n v="0"/>
    <n v="1001329.65"/>
    <n v="1288167.3500000001"/>
    <n v="10982.55"/>
    <x v="0"/>
  </r>
  <r>
    <x v="1"/>
    <s v="-"/>
    <x v="0"/>
    <x v="0"/>
    <s v="00"/>
    <s v=""/>
    <s v=""/>
    <s v=""/>
    <s v="4020"/>
    <s v="Gross Receipts"/>
    <n v="2800000"/>
    <n v="0"/>
    <n v="2800000"/>
    <n v="0"/>
    <n v="1473286.11"/>
    <n v="1326713.8899999999"/>
    <n v="22147.56"/>
    <x v="0"/>
  </r>
  <r>
    <x v="1"/>
    <s v="-"/>
    <x v="0"/>
    <x v="0"/>
    <s v="00"/>
    <s v=""/>
    <s v=""/>
    <s v=""/>
    <s v="4025_100"/>
    <s v="Pilot State"/>
    <n v="746000"/>
    <n v="0"/>
    <n v="746000"/>
    <n v="0"/>
    <n v="674329"/>
    <n v="71671"/>
    <n v="0"/>
    <x v="0"/>
  </r>
  <r>
    <x v="1"/>
    <s v="-"/>
    <x v="0"/>
    <x v="0"/>
    <s v="00"/>
    <s v=""/>
    <s v=""/>
    <s v=""/>
    <s v="4025_105"/>
    <s v="Pilot Local"/>
    <n v="0"/>
    <n v="0"/>
    <n v="0"/>
    <n v="0"/>
    <n v="32200.02"/>
    <n v="-32200.02"/>
    <n v="5366.67"/>
    <x v="0"/>
  </r>
  <r>
    <x v="1"/>
    <s v="-"/>
    <x v="0"/>
    <x v="0"/>
    <s v="00"/>
    <s v=""/>
    <s v=""/>
    <s v=""/>
    <s v="4027_100"/>
    <s v="Pilot Water"/>
    <n v="181500"/>
    <n v="0"/>
    <n v="181500"/>
    <n v="0"/>
    <n v="0"/>
    <n v="181500"/>
    <n v="0"/>
    <x v="0"/>
  </r>
  <r>
    <x v="1"/>
    <s v="-"/>
    <x v="0"/>
    <x v="0"/>
    <s v="00"/>
    <s v=""/>
    <s v=""/>
    <s v=""/>
    <s v="4027_101"/>
    <s v="Pilot Wastewater"/>
    <n v="425000"/>
    <n v="0"/>
    <n v="425000"/>
    <n v="0"/>
    <n v="432432.38"/>
    <n v="-7432.38"/>
    <n v="0"/>
    <x v="0"/>
  </r>
  <r>
    <x v="1"/>
    <s v="-"/>
    <x v="0"/>
    <x v="0"/>
    <s v="00"/>
    <s v=""/>
    <s v=""/>
    <s v=""/>
    <s v="4027_102"/>
    <s v="Pilot Howard Health"/>
    <n v="24500"/>
    <n v="0"/>
    <n v="24500"/>
    <n v="0"/>
    <n v="25430.78"/>
    <n v="-930.78"/>
    <n v="0"/>
    <x v="0"/>
  </r>
  <r>
    <x v="1"/>
    <s v="-"/>
    <x v="0"/>
    <x v="0"/>
    <s v="00"/>
    <s v=""/>
    <s v=""/>
    <s v=""/>
    <s v="4027_103"/>
    <s v="Pilot Burlington Electric"/>
    <n v="390000"/>
    <n v="0"/>
    <n v="390000"/>
    <n v="0"/>
    <n v="377229.32"/>
    <n v="12770.68"/>
    <n v="-27814.63"/>
    <x v="0"/>
  </r>
  <r>
    <x v="1"/>
    <s v="-"/>
    <x v="0"/>
    <x v="0"/>
    <s v="00"/>
    <s v=""/>
    <s v=""/>
    <s v=""/>
    <s v="4027_104"/>
    <s v="Pilot Degoesbriand Unit Pilot."/>
    <n v="22000"/>
    <n v="0"/>
    <n v="22000"/>
    <n v="0"/>
    <n v="0"/>
    <n v="22000"/>
    <n v="0"/>
    <x v="0"/>
  </r>
  <r>
    <x v="1"/>
    <s v="-"/>
    <x v="0"/>
    <x v="0"/>
    <s v="00"/>
    <s v=""/>
    <s v=""/>
    <s v=""/>
    <s v="4027_105"/>
    <s v="Pilot Cathedral Square"/>
    <n v="32000"/>
    <n v="0"/>
    <n v="32000"/>
    <n v="0"/>
    <n v="33357"/>
    <n v="-1357"/>
    <n v="0"/>
    <x v="0"/>
  </r>
  <r>
    <x v="1"/>
    <s v="-"/>
    <x v="0"/>
    <x v="0"/>
    <s v="00"/>
    <s v=""/>
    <s v=""/>
    <s v=""/>
    <s v="4027_106"/>
    <s v="Pilot Fern"/>
    <n v="41500"/>
    <n v="0"/>
    <n v="41500"/>
    <n v="0"/>
    <n v="43812"/>
    <n v="-2312"/>
    <n v="0"/>
    <x v="0"/>
  </r>
  <r>
    <x v="1"/>
    <s v="-"/>
    <x v="0"/>
    <x v="0"/>
    <s v="00"/>
    <s v=""/>
    <s v=""/>
    <s v=""/>
    <s v="4027_107"/>
    <s v="Pilot Burl Housing Authoriity"/>
    <n v="55000"/>
    <n v="0"/>
    <n v="55000"/>
    <n v="0"/>
    <n v="118739.82"/>
    <n v="-63739.82"/>
    <n v="0"/>
    <x v="0"/>
  </r>
  <r>
    <x v="1"/>
    <s v="-"/>
    <x v="0"/>
    <x v="0"/>
    <s v="00"/>
    <s v=""/>
    <s v=""/>
    <s v=""/>
    <s v="4027_108"/>
    <s v="Pilot VPPSA"/>
    <n v="104000"/>
    <n v="0"/>
    <n v="104000"/>
    <n v="0"/>
    <n v="107958.44"/>
    <n v="-3958.44"/>
    <n v="0"/>
    <x v="0"/>
  </r>
  <r>
    <x v="1"/>
    <s v="-"/>
    <x v="0"/>
    <x v="0"/>
    <s v="00"/>
    <s v=""/>
    <s v=""/>
    <s v=""/>
    <s v="4027_109"/>
    <s v="Pilot Burl Area Foundation"/>
    <n v="1700"/>
    <n v="0"/>
    <n v="1700"/>
    <n v="0"/>
    <n v="1766.04"/>
    <n v="-66.040000000000006"/>
    <n v="0"/>
    <x v="0"/>
  </r>
  <r>
    <x v="1"/>
    <s v="-"/>
    <x v="0"/>
    <x v="0"/>
    <s v="00"/>
    <s v=""/>
    <s v=""/>
    <s v=""/>
    <s v="4027_110"/>
    <s v="Pilot Champlain Housing Trust"/>
    <n v="11638"/>
    <n v="0"/>
    <n v="11638"/>
    <n v="0"/>
    <n v="16084.62"/>
    <n v="-4446.62"/>
    <n v="0"/>
    <x v="0"/>
  </r>
  <r>
    <x v="1"/>
    <s v="-"/>
    <x v="0"/>
    <x v="0"/>
    <s v="00"/>
    <s v=""/>
    <s v=""/>
    <s v=""/>
    <s v="4027_111"/>
    <s v="Pilot Traffic"/>
    <n v="0"/>
    <n v="0"/>
    <n v="0"/>
    <n v="0"/>
    <n v="0"/>
    <n v="0"/>
    <n v="0"/>
    <x v="0"/>
  </r>
  <r>
    <x v="1"/>
    <s v="-"/>
    <x v="0"/>
    <x v="0"/>
    <s v="00"/>
    <s v=""/>
    <s v=""/>
    <s v=""/>
    <s v="4027_113"/>
    <s v="Pilot Burlington Telecom"/>
    <n v="46500"/>
    <n v="0"/>
    <n v="46500"/>
    <n v="0"/>
    <n v="49694.239999999998"/>
    <n v="-3194.24"/>
    <n v="0"/>
    <x v="0"/>
  </r>
  <r>
    <x v="1"/>
    <s v="-"/>
    <x v="0"/>
    <x v="0"/>
    <s v="00"/>
    <s v=""/>
    <s v=""/>
    <s v=""/>
    <s v="4230"/>
    <s v="Street Franchise Fees"/>
    <n v="2200000"/>
    <n v="0"/>
    <n v="2200000"/>
    <n v="0"/>
    <n v="1083113.3999999999"/>
    <n v="1116886.6000000001"/>
    <n v="119990.01"/>
    <x v="0"/>
  </r>
  <r>
    <x v="1"/>
    <s v="-"/>
    <x v="0"/>
    <x v="0"/>
    <s v="00"/>
    <s v=""/>
    <s v=""/>
    <s v=""/>
    <s v="4600_101"/>
    <s v="Fees For Services Fletcher Allen Hospital "/>
    <n v="410000"/>
    <n v="0"/>
    <n v="410000"/>
    <n v="0"/>
    <n v="107207.75"/>
    <n v="302792.25"/>
    <n v="0"/>
    <x v="0"/>
  </r>
  <r>
    <x v="1"/>
    <s v="-"/>
    <x v="0"/>
    <x v="0"/>
    <s v="00"/>
    <s v=""/>
    <s v=""/>
    <s v=""/>
    <s v="4600_102"/>
    <s v="Fees For Services UVM "/>
    <n v="1220000"/>
    <n v="0"/>
    <n v="1220000"/>
    <n v="0"/>
    <n v="40248.26"/>
    <n v="1179751.74"/>
    <n v="0"/>
    <x v="0"/>
  </r>
  <r>
    <x v="1"/>
    <s v="-"/>
    <x v="0"/>
    <x v="0"/>
    <s v="00"/>
    <s v=""/>
    <s v=""/>
    <s v=""/>
    <s v="4600_103"/>
    <s v="Fees For Services Champlain College"/>
    <n v="103000"/>
    <n v="0"/>
    <n v="103000"/>
    <n v="0"/>
    <n v="60273.74"/>
    <n v="42726.26"/>
    <n v="0"/>
    <x v="0"/>
  </r>
  <r>
    <x v="1"/>
    <s v="-"/>
    <x v="0"/>
    <x v="0"/>
    <s v="00"/>
    <s v=""/>
    <s v=""/>
    <s v=""/>
    <s v="4600_104"/>
    <s v="Fees For Services Burl Housing Authority"/>
    <n v="0"/>
    <n v="0"/>
    <n v="0"/>
    <n v="0"/>
    <n v="5589.7"/>
    <n v="-5589.7"/>
    <n v="0"/>
    <x v="0"/>
  </r>
  <r>
    <x v="1"/>
    <s v="-"/>
    <x v="0"/>
    <x v="0"/>
    <s v="00"/>
    <s v=""/>
    <s v=""/>
    <s v=""/>
    <s v="4700"/>
    <s v="Interest / Investment  Income "/>
    <n v="1500"/>
    <n v="50000"/>
    <n v="51500"/>
    <n v="0"/>
    <n v="2703.06"/>
    <n v="48796.94"/>
    <n v="348.55"/>
    <x v="0"/>
  </r>
  <r>
    <x v="1"/>
    <s v="-"/>
    <x v="0"/>
    <x v="0"/>
    <s v="00"/>
    <s v=""/>
    <s v=""/>
    <s v=""/>
    <s v="4715"/>
    <s v="Interest Gross Receipts"/>
    <n v="10000"/>
    <n v="0"/>
    <n v="10000"/>
    <n v="0"/>
    <n v="4029.45"/>
    <n v="5970.55"/>
    <n v="0"/>
    <x v="0"/>
  </r>
  <r>
    <x v="1"/>
    <s v="-"/>
    <x v="0"/>
    <x v="0"/>
    <s v="00"/>
    <s v=""/>
    <s v=""/>
    <s v=""/>
    <s v="4800_110"/>
    <s v="Insurance Reimbursements Health Insurance"/>
    <n v="0"/>
    <n v="0"/>
    <n v="0"/>
    <n v="0"/>
    <n v="0"/>
    <n v="0"/>
    <n v="0"/>
    <x v="0"/>
  </r>
  <r>
    <x v="1"/>
    <s v="-"/>
    <x v="0"/>
    <x v="0"/>
    <s v="00"/>
    <s v=""/>
    <s v=""/>
    <s v=""/>
    <s v="4825_155"/>
    <s v="Interdepartmental Interest on Pooled Cash"/>
    <n v="130000"/>
    <n v="0"/>
    <n v="130000"/>
    <n v="0"/>
    <n v="0"/>
    <n v="130000"/>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25_100"/>
    <s v="Proceeds  Bank/Bond Note"/>
    <n v="0"/>
    <n v="0"/>
    <n v="0"/>
    <n v="0"/>
    <n v="2000000"/>
    <n v="-2000000"/>
    <n v="0"/>
    <x v="0"/>
  </r>
  <r>
    <x v="1"/>
    <s v="-"/>
    <x v="0"/>
    <x v="0"/>
    <s v="00"/>
    <s v=""/>
    <s v=""/>
    <s v=""/>
    <s v="4937"/>
    <s v="Bond - Premium"/>
    <n v="0"/>
    <n v="0"/>
    <n v="0"/>
    <n v="0"/>
    <n v="5466.83"/>
    <n v="-5466.83"/>
    <n v="0"/>
    <x v="0"/>
  </r>
  <r>
    <x v="1"/>
    <s v="-"/>
    <x v="0"/>
    <x v="0"/>
    <s v="00"/>
    <s v=""/>
    <s v=""/>
    <s v=""/>
    <s v="4965"/>
    <s v="CCTA Reimbursement"/>
    <n v="128500"/>
    <n v="0"/>
    <n v="128500"/>
    <n v="0"/>
    <n v="0"/>
    <n v="128500"/>
    <n v="0"/>
    <x v="0"/>
  </r>
  <r>
    <x v="1"/>
    <s v="-"/>
    <x v="4"/>
    <x v="0"/>
    <s v="04"/>
    <s v="000"/>
    <s v=""/>
    <s v=""/>
    <s v="4030_100"/>
    <s v="Late Fees General Government"/>
    <n v="1000"/>
    <n v="0"/>
    <n v="1000"/>
    <n v="0"/>
    <n v="102"/>
    <n v="898"/>
    <n v="0"/>
    <x v="4"/>
  </r>
  <r>
    <x v="1"/>
    <s v="-"/>
    <x v="4"/>
    <x v="0"/>
    <s v="04"/>
    <s v="000"/>
    <s v=""/>
    <s v=""/>
    <s v="4055_100"/>
    <s v="Fines  Misc General Government"/>
    <n v="4000"/>
    <n v="0"/>
    <n v="4000"/>
    <n v="0"/>
    <n v="1270"/>
    <n v="2730"/>
    <n v="225"/>
    <x v="4"/>
  </r>
  <r>
    <x v="1"/>
    <s v="-"/>
    <x v="4"/>
    <x v="0"/>
    <s v="04"/>
    <s v="000"/>
    <s v=""/>
    <s v=""/>
    <s v="4075"/>
    <s v="Penalties &amp; Interest "/>
    <n v="2500"/>
    <n v="0"/>
    <n v="2500"/>
    <n v="0"/>
    <n v="6448.47"/>
    <n v="-3948.47"/>
    <n v="0"/>
    <x v="4"/>
  </r>
  <r>
    <x v="1"/>
    <s v="-"/>
    <x v="4"/>
    <x v="0"/>
    <s v="04"/>
    <s v="000"/>
    <s v=""/>
    <s v=""/>
    <s v="4080"/>
    <s v="Recording Fees"/>
    <n v="300000"/>
    <n v="0"/>
    <n v="300000"/>
    <n v="0"/>
    <n v="5806.95"/>
    <n v="294193.05"/>
    <n v="1202.3"/>
    <x v="4"/>
  </r>
  <r>
    <x v="1"/>
    <s v="-"/>
    <x v="4"/>
    <x v="0"/>
    <s v="04"/>
    <s v="000"/>
    <s v=""/>
    <s v=""/>
    <s v="4100_100"/>
    <s v="Licenses And Certificates General Government"/>
    <n v="190000"/>
    <n v="0"/>
    <n v="190000"/>
    <n v="0"/>
    <n v="58713.1"/>
    <n v="131286.9"/>
    <n v="8957"/>
    <x v="4"/>
  </r>
  <r>
    <x v="1"/>
    <s v="-"/>
    <x v="4"/>
    <x v="0"/>
    <s v="04"/>
    <s v="000"/>
    <s v=""/>
    <s v=""/>
    <s v="4200"/>
    <s v="Preservation Restoration"/>
    <n v="32537"/>
    <n v="0"/>
    <n v="32537"/>
    <n v="0"/>
    <n v="14474.95"/>
    <n v="18062.05"/>
    <n v="1990.7"/>
    <x v="4"/>
  </r>
  <r>
    <x v="1"/>
    <s v="-"/>
    <x v="4"/>
    <x v="0"/>
    <s v="04"/>
    <s v="000"/>
    <s v=""/>
    <s v=""/>
    <s v="4275"/>
    <s v="Rent &amp; Lease"/>
    <n v="12000"/>
    <n v="0"/>
    <n v="12000"/>
    <n v="0"/>
    <n v="2349"/>
    <n v="9651"/>
    <n v="2349"/>
    <x v="4"/>
  </r>
  <r>
    <x v="1"/>
    <s v="-"/>
    <x v="4"/>
    <x v="0"/>
    <s v="04"/>
    <s v="000"/>
    <s v=""/>
    <s v=""/>
    <s v="4285_100"/>
    <s v="Indirect cost  Admin"/>
    <n v="1525000"/>
    <n v="25000"/>
    <n v="1550000"/>
    <n v="0"/>
    <n v="1099938.18"/>
    <n v="450061.82"/>
    <n v="183323.03"/>
    <x v="4"/>
  </r>
  <r>
    <x v="1"/>
    <s v="-"/>
    <x v="4"/>
    <x v="0"/>
    <s v="04"/>
    <s v="000"/>
    <s v=""/>
    <s v=""/>
    <s v="4285_105"/>
    <s v="Indirect cost  Risk Management"/>
    <n v="45000"/>
    <n v="0"/>
    <n v="45000"/>
    <n v="0"/>
    <n v="21265.56"/>
    <n v="23734.44"/>
    <n v="3544.26"/>
    <x v="4"/>
  </r>
  <r>
    <x v="1"/>
    <s v="-"/>
    <x v="4"/>
    <x v="0"/>
    <s v="04"/>
    <s v="000"/>
    <s v=""/>
    <s v=""/>
    <s v="4535"/>
    <s v="Misc Rev "/>
    <n v="3000"/>
    <n v="0"/>
    <n v="3000"/>
    <n v="0"/>
    <n v="1998"/>
    <n v="1002"/>
    <n v="0"/>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258030.91"/>
    <n v="-226030.91"/>
    <n v="18651.97"/>
    <x v="4"/>
  </r>
  <r>
    <x v="1"/>
    <s v="-"/>
    <x v="4"/>
    <x v="0"/>
    <s v="04"/>
    <s v="000"/>
    <s v=""/>
    <s v=""/>
    <s v="4710"/>
    <s v="Interest On Taxes"/>
    <n v="200000"/>
    <n v="0"/>
    <n v="200000"/>
    <n v="0"/>
    <n v="130186.43"/>
    <n v="69813.570000000007"/>
    <n v="12166.46"/>
    <x v="4"/>
  </r>
  <r>
    <x v="1"/>
    <s v="-"/>
    <x v="4"/>
    <x v="0"/>
    <s v="04"/>
    <s v="000"/>
    <s v=""/>
    <s v=""/>
    <s v="4850"/>
    <s v="Cash Over "/>
    <n v="0"/>
    <n v="0"/>
    <n v="0"/>
    <n v="0"/>
    <n v="10"/>
    <n v="-10"/>
    <n v="0"/>
    <x v="4"/>
  </r>
  <r>
    <x v="1"/>
    <s v="-"/>
    <x v="8"/>
    <x v="0"/>
    <s v="05"/>
    <s v="000"/>
    <s v=""/>
    <s v=""/>
    <s v="4055_105"/>
    <s v="Fines  Misc Public Safety"/>
    <n v="125000"/>
    <n v="0"/>
    <n v="125000"/>
    <n v="0"/>
    <n v="20552.099999999999"/>
    <n v="104447.9"/>
    <n v="3300.5"/>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83632.59"/>
    <n v="91367.41"/>
    <n v="83168.59"/>
    <x v="9"/>
  </r>
  <r>
    <x v="1"/>
    <s v="-"/>
    <x v="9"/>
    <x v="0"/>
    <s v="06"/>
    <s v="000"/>
    <s v=""/>
    <s v=""/>
    <s v="4250"/>
    <s v="Zoning Permits"/>
    <n v="20000"/>
    <n v="0"/>
    <n v="20000"/>
    <n v="0"/>
    <n v="149238.10999999999"/>
    <n v="-129238.11"/>
    <n v="90"/>
    <x v="9"/>
  </r>
  <r>
    <x v="1"/>
    <s v="-"/>
    <x v="9"/>
    <x v="0"/>
    <s v="06"/>
    <s v="000"/>
    <s v=""/>
    <s v=""/>
    <s v="4600_125"/>
    <s v="Fees For Services Housing &amp; Development"/>
    <n v="250000"/>
    <n v="0"/>
    <n v="250000"/>
    <n v="0"/>
    <n v="207532.66"/>
    <n v="42467.34"/>
    <n v="2356.4899999999998"/>
    <x v="9"/>
  </r>
  <r>
    <x v="1"/>
    <s v="-"/>
    <x v="9"/>
    <x v="0"/>
    <s v="06"/>
    <s v="000"/>
    <s v=""/>
    <s v=""/>
    <s v="4600_130"/>
    <s v="Fees For Services Miscellaneous"/>
    <n v="2750"/>
    <n v="0"/>
    <n v="2750"/>
    <n v="0"/>
    <n v="603"/>
    <n v="2147"/>
    <n v="82.8"/>
    <x v="9"/>
  </r>
  <r>
    <x v="1"/>
    <s v="-"/>
    <x v="9"/>
    <x v="0"/>
    <s v="06"/>
    <s v="000"/>
    <s v=""/>
    <s v=""/>
    <s v="4875_100"/>
    <s v="Grant  Federal Operating Direct"/>
    <n v="0"/>
    <n v="0"/>
    <n v="0"/>
    <n v="0"/>
    <n v="0"/>
    <n v="0"/>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46.8"/>
    <n v="-146.80000000000001"/>
    <n v="75.8"/>
    <x v="10"/>
  </r>
  <r>
    <x v="1"/>
    <s v="-"/>
    <x v="10"/>
    <x v="0"/>
    <s v="07"/>
    <s v="000"/>
    <s v=""/>
    <s v=""/>
    <s v="4875_160"/>
    <s v="Grant  Act 60 Maintenance"/>
    <n v="94000"/>
    <n v="0"/>
    <n v="94000"/>
    <n v="0"/>
    <n v="0"/>
    <n v="94000"/>
    <n v="0"/>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359669.54"/>
    <n v="490330.46"/>
    <n v="42344.56"/>
    <x v="12"/>
  </r>
  <r>
    <x v="1"/>
    <s v="-"/>
    <x v="12"/>
    <x v="0"/>
    <s v="15"/>
    <s v="000"/>
    <s v=""/>
    <s v=""/>
    <s v="4600_105"/>
    <s v="Fees For Services Public Safety"/>
    <n v="40000"/>
    <n v="0"/>
    <n v="40000"/>
    <n v="0"/>
    <n v="18462.5"/>
    <n v="21537.5"/>
    <n v="10097.5"/>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192"/>
    <n v="-3192"/>
    <n v="0"/>
    <x v="12"/>
  </r>
  <r>
    <x v="1"/>
    <s v="-"/>
    <x v="12"/>
    <x v="0"/>
    <s v="15"/>
    <s v="000"/>
    <s v=""/>
    <s v=""/>
    <s v="4950_105"/>
    <s v="Donations Restricted"/>
    <n v="0"/>
    <n v="0"/>
    <n v="0"/>
    <n v="0"/>
    <n v="0"/>
    <n v="0"/>
    <n v="0"/>
    <x v="12"/>
  </r>
  <r>
    <x v="1"/>
    <s v="-"/>
    <x v="15"/>
    <x v="0"/>
    <s v="15"/>
    <s v="042"/>
    <s v=""/>
    <s v=""/>
    <s v="4435"/>
    <s v=" Alarm Replacement Surcharge"/>
    <n v="30000"/>
    <n v="0"/>
    <n v="30000"/>
    <n v="0"/>
    <n v="28200"/>
    <n v="1800"/>
    <n v="11800"/>
    <x v="15"/>
  </r>
  <r>
    <x v="1"/>
    <s v="-"/>
    <x v="15"/>
    <x v="0"/>
    <s v="15"/>
    <s v="042"/>
    <s v=""/>
    <s v=""/>
    <s v="4600_105"/>
    <s v="Fees For Services Public Safety"/>
    <n v="270000"/>
    <n v="0"/>
    <n v="270000"/>
    <n v="0"/>
    <n v="270684"/>
    <n v="-684"/>
    <n v="78602.460000000006"/>
    <x v="15"/>
  </r>
  <r>
    <x v="1"/>
    <s v="-"/>
    <x v="17"/>
    <x v="0"/>
    <s v="15"/>
    <s v="044"/>
    <s v=""/>
    <s v=""/>
    <s v="4875_115"/>
    <s v="Grant  Public Safety Operating"/>
    <n v="77763"/>
    <n v="82264"/>
    <n v="160027"/>
    <n v="0"/>
    <n v="13447"/>
    <n v="146580"/>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880_100"/>
    <s v="Federal Grants Equitable - Justice"/>
    <n v="0"/>
    <n v="0"/>
    <n v="0"/>
    <n v="0"/>
    <n v="161380.57"/>
    <n v="-161380.57"/>
    <n v="1465.37"/>
    <x v="18"/>
  </r>
  <r>
    <x v="1"/>
    <s v="-"/>
    <x v="18"/>
    <x v="0"/>
    <s v="17"/>
    <s v="000"/>
    <s v=""/>
    <s v=""/>
    <s v="4950"/>
    <s v="Donations"/>
    <n v="0"/>
    <n v="0"/>
    <n v="0"/>
    <n v="0"/>
    <n v="0"/>
    <n v="0"/>
    <n v="0"/>
    <x v="18"/>
  </r>
  <r>
    <x v="1"/>
    <s v="-"/>
    <x v="19"/>
    <x v="0"/>
    <s v="17"/>
    <s v="044"/>
    <s v=""/>
    <s v=""/>
    <s v="4875_100"/>
    <s v="Grant  Federal Operating Direct"/>
    <n v="309914"/>
    <n v="98740"/>
    <n v="408654"/>
    <n v="0"/>
    <n v="97746.77"/>
    <n v="310907.23"/>
    <n v="0"/>
    <x v="19"/>
  </r>
  <r>
    <x v="1"/>
    <s v="-"/>
    <x v="19"/>
    <x v="0"/>
    <s v="17"/>
    <s v="044"/>
    <s v=""/>
    <s v=""/>
    <s v="4875_115"/>
    <s v="Grant  Public Safety Operating"/>
    <n v="50000"/>
    <n v="0"/>
    <n v="50000"/>
    <n v="0"/>
    <n v="0"/>
    <n v="50000"/>
    <n v="0"/>
    <x v="19"/>
  </r>
  <r>
    <x v="1"/>
    <s v="-"/>
    <x v="19"/>
    <x v="0"/>
    <s v="17"/>
    <s v="044"/>
    <s v=""/>
    <s v=""/>
    <s v="4875_135"/>
    <s v="Grant  State Capital "/>
    <n v="72323"/>
    <n v="0"/>
    <n v="72323"/>
    <n v="0"/>
    <n v="50248"/>
    <n v="22075"/>
    <n v="0"/>
    <x v="19"/>
  </r>
  <r>
    <x v="1"/>
    <s v="-"/>
    <x v="20"/>
    <x v="0"/>
    <s v="17"/>
    <s v="050"/>
    <s v=""/>
    <s v=""/>
    <s v="4040"/>
    <s v="Motor Vehicle Fines"/>
    <n v="125000"/>
    <n v="0"/>
    <n v="125000"/>
    <n v="0"/>
    <n v="51791.15"/>
    <n v="73208.850000000006"/>
    <n v="24235.65"/>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64681.5"/>
    <n v="184518.5"/>
    <n v="0"/>
    <x v="20"/>
  </r>
  <r>
    <x v="1"/>
    <s v="-"/>
    <x v="20"/>
    <x v="0"/>
    <s v="17"/>
    <s v="050"/>
    <s v=""/>
    <s v=""/>
    <s v="4750"/>
    <s v="Gain/Loss On Asset"/>
    <n v="0"/>
    <n v="0"/>
    <n v="0"/>
    <n v="0"/>
    <n v="1532.5"/>
    <n v="-1532.5"/>
    <n v="0"/>
    <x v="20"/>
  </r>
  <r>
    <x v="1"/>
    <s v="-"/>
    <x v="20"/>
    <x v="0"/>
    <s v="17"/>
    <s v="050"/>
    <s v=""/>
    <s v=""/>
    <s v="4825_200"/>
    <s v="Interdepartmental Streets Traffic Calming"/>
    <n v="200000"/>
    <n v="0"/>
    <n v="200000"/>
    <n v="0"/>
    <n v="100348.67"/>
    <n v="99651.33"/>
    <n v="16666.669999999998"/>
    <x v="20"/>
  </r>
  <r>
    <x v="1"/>
    <s v="-"/>
    <x v="20"/>
    <x v="0"/>
    <s v="17"/>
    <s v="050"/>
    <s v=""/>
    <s v=""/>
    <s v="4875_105"/>
    <s v="Grant  DEA Reimbursement"/>
    <n v="0"/>
    <n v="0"/>
    <n v="0"/>
    <n v="0"/>
    <n v="3281.42"/>
    <n v="-3281.42"/>
    <n v="0"/>
    <x v="20"/>
  </r>
  <r>
    <x v="1"/>
    <s v="-"/>
    <x v="20"/>
    <x v="0"/>
    <s v="17"/>
    <s v="050"/>
    <s v=""/>
    <s v=""/>
    <s v="4875_123"/>
    <s v="Grant  Federal - Operating Equipment"/>
    <n v="0"/>
    <n v="0"/>
    <n v="0"/>
    <n v="0"/>
    <n v="2695.5"/>
    <n v="-2695.5"/>
    <n v="0"/>
    <x v="20"/>
  </r>
  <r>
    <x v="1"/>
    <s v="-"/>
    <x v="20"/>
    <x v="0"/>
    <s v="17"/>
    <s v="050"/>
    <s v=""/>
    <s v=""/>
    <s v="4875_140"/>
    <s v="Grant  State Operating"/>
    <n v="0"/>
    <n v="0"/>
    <n v="0"/>
    <n v="0"/>
    <n v="0"/>
    <n v="0"/>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571135.5"/>
    <n v="571134.5"/>
    <n v="95189.25"/>
    <x v="21"/>
  </r>
  <r>
    <x v="1"/>
    <s v="-"/>
    <x v="22"/>
    <x v="0"/>
    <s v="17"/>
    <s v="052"/>
    <s v=""/>
    <s v=""/>
    <s v="4600_105"/>
    <s v="Fees For Services Public Safety"/>
    <n v="40000"/>
    <n v="0"/>
    <n v="40000"/>
    <n v="0"/>
    <n v="32052"/>
    <n v="7948"/>
    <n v="0"/>
    <x v="22"/>
  </r>
  <r>
    <x v="1"/>
    <s v="-"/>
    <x v="23"/>
    <x v="0"/>
    <s v="17"/>
    <s v="053"/>
    <s v=""/>
    <s v=""/>
    <s v="4050"/>
    <s v="Parking Fines"/>
    <n v="1215000"/>
    <n v="0"/>
    <n v="1215000"/>
    <n v="0"/>
    <n v="543092.78"/>
    <n v="671907.22"/>
    <n v="87025"/>
    <x v="23"/>
  </r>
  <r>
    <x v="1"/>
    <s v="-"/>
    <x v="23"/>
    <x v="0"/>
    <s v="17"/>
    <s v="053"/>
    <s v=""/>
    <s v=""/>
    <s v="4055_105"/>
    <s v="Fines  Misc Public Safety"/>
    <n v="1000"/>
    <n v="0"/>
    <n v="1000"/>
    <n v="0"/>
    <n v="895"/>
    <n v="105"/>
    <n v="188"/>
    <x v="23"/>
  </r>
  <r>
    <x v="1"/>
    <s v="-"/>
    <x v="23"/>
    <x v="0"/>
    <s v="17"/>
    <s v="053"/>
    <s v=""/>
    <s v=""/>
    <s v="4265"/>
    <s v="Towing Fees"/>
    <n v="130000"/>
    <n v="0"/>
    <n v="130000"/>
    <n v="0"/>
    <n v="39204.5"/>
    <n v="90795.5"/>
    <n v="12287"/>
    <x v="23"/>
  </r>
  <r>
    <x v="1"/>
    <s v="-"/>
    <x v="23"/>
    <x v="0"/>
    <s v="17"/>
    <s v="053"/>
    <s v=""/>
    <s v=""/>
    <s v="4320"/>
    <s v="Parking Permits / Leases"/>
    <n v="90100"/>
    <n v="0"/>
    <n v="90100"/>
    <n v="0"/>
    <n v="114331.5"/>
    <n v="-24231.5"/>
    <n v="16423"/>
    <x v="23"/>
  </r>
  <r>
    <x v="1"/>
    <s v="-"/>
    <x v="24"/>
    <x v="0"/>
    <s v="19"/>
    <s v="000"/>
    <s v=""/>
    <s v=""/>
    <s v="4275"/>
    <s v="Rent &amp; Lease"/>
    <n v="0"/>
    <n v="0"/>
    <n v="0"/>
    <n v="0"/>
    <n v="1"/>
    <n v="-1"/>
    <n v="0"/>
    <x v="24"/>
  </r>
  <r>
    <x v="1"/>
    <s v="-"/>
    <x v="24"/>
    <x v="0"/>
    <s v="19"/>
    <s v="000"/>
    <s v=""/>
    <s v=""/>
    <s v="4535"/>
    <s v="Misc Rev "/>
    <n v="0"/>
    <n v="0"/>
    <n v="0"/>
    <n v="0"/>
    <n v="2583.58"/>
    <n v="-2583.58"/>
    <n v="966.6"/>
    <x v="24"/>
  </r>
  <r>
    <x v="1"/>
    <s v="-"/>
    <x v="24"/>
    <x v="0"/>
    <s v="19"/>
    <s v="000"/>
    <s v=""/>
    <s v=""/>
    <s v="4600_110"/>
    <s v="Fees For Services Public Works"/>
    <n v="19170"/>
    <n v="0"/>
    <n v="19170"/>
    <n v="0"/>
    <n v="7286.82"/>
    <n v="11883.18"/>
    <n v="828"/>
    <x v="24"/>
  </r>
  <r>
    <x v="1"/>
    <s v="-"/>
    <x v="24"/>
    <x v="0"/>
    <s v="19"/>
    <s v="000"/>
    <s v=""/>
    <s v=""/>
    <s v="4600_111"/>
    <s v="Fees For Services Interdepartmental"/>
    <n v="254298"/>
    <n v="0"/>
    <n v="254298"/>
    <n v="0"/>
    <n v="127149"/>
    <n v="127149"/>
    <n v="21191.5"/>
    <x v="24"/>
  </r>
  <r>
    <x v="1"/>
    <s v="-"/>
    <x v="24"/>
    <x v="0"/>
    <s v="19"/>
    <s v="000"/>
    <s v=""/>
    <s v=""/>
    <s v="4600_113"/>
    <s v="Fees For Services Interfund"/>
    <n v="221982"/>
    <n v="0"/>
    <n v="221982"/>
    <n v="0"/>
    <n v="110991.06"/>
    <n v="110990.94"/>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215331.39"/>
    <n v="218446.61"/>
    <n v="0"/>
    <x v="25"/>
  </r>
  <r>
    <x v="1"/>
    <s v="-"/>
    <x v="25"/>
    <x v="0"/>
    <s v="19"/>
    <s v="150"/>
    <s v=""/>
    <s v=""/>
    <s v="4600_113"/>
    <s v="Fees For Services Interfund"/>
    <n v="347481"/>
    <n v="0"/>
    <n v="347481"/>
    <n v="0"/>
    <n v="0"/>
    <n v="347481"/>
    <n v="0"/>
    <x v="25"/>
  </r>
  <r>
    <x v="1"/>
    <s v="-"/>
    <x v="26"/>
    <x v="0"/>
    <s v="19"/>
    <s v="151"/>
    <s v=""/>
    <s v=""/>
    <s v="4535"/>
    <s v="Misc Rev "/>
    <n v="0"/>
    <n v="0"/>
    <n v="0"/>
    <n v="0"/>
    <n v="362.5"/>
    <n v="-362.5"/>
    <n v="150"/>
    <x v="26"/>
  </r>
  <r>
    <x v="1"/>
    <s v="-"/>
    <x v="26"/>
    <x v="0"/>
    <s v="19"/>
    <s v="151"/>
    <s v=""/>
    <s v=""/>
    <s v="4560"/>
    <s v="Fuel Reimb Outside City"/>
    <n v="230289"/>
    <n v="0"/>
    <n v="230289"/>
    <n v="0"/>
    <n v="6215.92"/>
    <n v="224073.08"/>
    <n v="598.57000000000005"/>
    <x v="26"/>
  </r>
  <r>
    <x v="1"/>
    <s v="-"/>
    <x v="26"/>
    <x v="0"/>
    <s v="19"/>
    <s v="151"/>
    <s v=""/>
    <s v=""/>
    <s v="4600_110"/>
    <s v="Fees For Services Public Works"/>
    <n v="127000"/>
    <n v="0"/>
    <n v="127000"/>
    <n v="0"/>
    <n v="0"/>
    <n v="127000"/>
    <n v="0"/>
    <x v="26"/>
  </r>
  <r>
    <x v="1"/>
    <s v="-"/>
    <x v="26"/>
    <x v="0"/>
    <s v="19"/>
    <s v="151"/>
    <s v=""/>
    <s v=""/>
    <s v="4825_100"/>
    <s v="Interdepartmental Equipment Repair"/>
    <n v="1010425"/>
    <n v="0"/>
    <n v="1010425"/>
    <n v="0"/>
    <n v="598747.01"/>
    <n v="411677.99"/>
    <n v="131771.34"/>
    <x v="26"/>
  </r>
  <r>
    <x v="1"/>
    <s v="-"/>
    <x v="26"/>
    <x v="0"/>
    <s v="19"/>
    <s v="151"/>
    <s v=""/>
    <s v=""/>
    <s v="4825_105"/>
    <s v="Interdepartmental Equipment Fuel"/>
    <n v="590325"/>
    <n v="0"/>
    <n v="590325"/>
    <n v="0"/>
    <n v="393986.87"/>
    <n v="196338.13"/>
    <n v="70951.31"/>
    <x v="26"/>
  </r>
  <r>
    <x v="1"/>
    <s v="-"/>
    <x v="26"/>
    <x v="0"/>
    <s v="19"/>
    <s v="151"/>
    <s v=""/>
    <s v=""/>
    <s v="4960"/>
    <s v="Excise Tax Rebate"/>
    <n v="0"/>
    <n v="0"/>
    <n v="0"/>
    <n v="0"/>
    <n v="14771.19"/>
    <n v="-14771.19"/>
    <n v="0"/>
    <x v="26"/>
  </r>
  <r>
    <x v="1"/>
    <s v="-"/>
    <x v="27"/>
    <x v="0"/>
    <s v="19"/>
    <s v="152"/>
    <s v="480"/>
    <s v=""/>
    <s v="4600_110"/>
    <s v="Fees For Services Public Works"/>
    <n v="215000"/>
    <n v="0"/>
    <n v="215000"/>
    <n v="0"/>
    <n v="109830.52"/>
    <n v="105169.48"/>
    <n v="20247.169999999998"/>
    <x v="27"/>
  </r>
  <r>
    <x v="1"/>
    <s v="-"/>
    <x v="28"/>
    <x v="0"/>
    <s v="19"/>
    <s v="152"/>
    <s v="481"/>
    <s v=""/>
    <s v="4247"/>
    <s v="Fees and Permits"/>
    <n v="5000"/>
    <n v="0"/>
    <n v="5000"/>
    <n v="0"/>
    <n v="1691"/>
    <n v="3309"/>
    <n v="75"/>
    <x v="28"/>
  </r>
  <r>
    <x v="1"/>
    <s v="-"/>
    <x v="28"/>
    <x v="0"/>
    <s v="19"/>
    <s v="152"/>
    <s v="481"/>
    <s v=""/>
    <s v="4365"/>
    <s v="Material, Labor And Equipment"/>
    <n v="0"/>
    <n v="0"/>
    <n v="0"/>
    <n v="0"/>
    <n v="18425"/>
    <n v="-18425"/>
    <n v="10186.799999999999"/>
    <x v="28"/>
  </r>
  <r>
    <x v="1"/>
    <s v="-"/>
    <x v="28"/>
    <x v="0"/>
    <s v="19"/>
    <s v="152"/>
    <s v="481"/>
    <s v=""/>
    <s v="4535"/>
    <s v="Misc Rev "/>
    <n v="0"/>
    <n v="0"/>
    <n v="0"/>
    <n v="0"/>
    <n v="0"/>
    <n v="0"/>
    <n v="0"/>
    <x v="28"/>
  </r>
  <r>
    <x v="1"/>
    <s v="-"/>
    <x v="28"/>
    <x v="0"/>
    <s v="19"/>
    <s v="152"/>
    <s v="481"/>
    <s v=""/>
    <s v="4600_110"/>
    <s v="Fees For Services Public Works"/>
    <n v="895000"/>
    <n v="0"/>
    <n v="895000"/>
    <n v="0"/>
    <n v="150731.9"/>
    <n v="744268.1"/>
    <n v="68784.55"/>
    <x v="28"/>
  </r>
  <r>
    <x v="1"/>
    <s v="-"/>
    <x v="28"/>
    <x v="0"/>
    <s v="19"/>
    <s v="152"/>
    <s v="481"/>
    <s v=""/>
    <s v="4825_130"/>
    <s v="Interdepartmental Material, Labor &amp; Equipment"/>
    <n v="9200"/>
    <n v="0"/>
    <n v="9200"/>
    <n v="0"/>
    <n v="231367.31"/>
    <n v="-222167.31"/>
    <n v="34975.03"/>
    <x v="28"/>
  </r>
  <r>
    <x v="1"/>
    <s v="-"/>
    <x v="28"/>
    <x v="0"/>
    <s v="19"/>
    <s v="152"/>
    <s v="481"/>
    <s v=""/>
    <s v="4875_150"/>
    <s v="Grant  State Aid"/>
    <n v="259720"/>
    <n v="0"/>
    <n v="259720"/>
    <n v="0"/>
    <n v="157314.26"/>
    <n v="102405.74"/>
    <n v="0"/>
    <x v="28"/>
  </r>
  <r>
    <x v="1"/>
    <s v="-"/>
    <x v="29"/>
    <x v="0"/>
    <s v="19"/>
    <s v="152"/>
    <s v="482"/>
    <s v=""/>
    <s v="4600_110"/>
    <s v="Fees For Services Public Works"/>
    <n v="815000"/>
    <n v="0"/>
    <n v="815000"/>
    <n v="0"/>
    <n v="50"/>
    <n v="814950"/>
    <n v="0"/>
    <x v="29"/>
  </r>
  <r>
    <x v="1"/>
    <s v="-"/>
    <x v="30"/>
    <x v="0"/>
    <s v="19"/>
    <s v="153"/>
    <s v=""/>
    <s v=""/>
    <s v="4275"/>
    <s v="Rent &amp; Lease"/>
    <n v="0"/>
    <n v="0"/>
    <n v="0"/>
    <n v="0"/>
    <n v="0"/>
    <n v="0"/>
    <n v="0"/>
    <x v="30"/>
  </r>
  <r>
    <x v="1"/>
    <s v="-"/>
    <x v="30"/>
    <x v="0"/>
    <s v="19"/>
    <s v="153"/>
    <s v=""/>
    <s v=""/>
    <s v="4350"/>
    <s v="Recycling Fees"/>
    <n v="500200"/>
    <n v="0"/>
    <n v="500200"/>
    <n v="0"/>
    <n v="214985.08"/>
    <n v="285214.92"/>
    <n v="47694.400000000001"/>
    <x v="30"/>
  </r>
  <r>
    <x v="1"/>
    <s v="-"/>
    <x v="30"/>
    <x v="0"/>
    <s v="19"/>
    <s v="153"/>
    <s v=""/>
    <s v=""/>
    <s v="4515"/>
    <s v="Recycling Containers"/>
    <n v="6000"/>
    <n v="0"/>
    <n v="6000"/>
    <n v="0"/>
    <n v="4036"/>
    <n v="1964"/>
    <n v="225"/>
    <x v="30"/>
  </r>
  <r>
    <x v="1"/>
    <s v="-"/>
    <x v="30"/>
    <x v="0"/>
    <s v="19"/>
    <s v="153"/>
    <s v=""/>
    <s v=""/>
    <s v="4535"/>
    <s v="Misc Rev "/>
    <n v="5000"/>
    <n v="0"/>
    <n v="5000"/>
    <n v="0"/>
    <n v="0"/>
    <n v="5000"/>
    <n v="0"/>
    <x v="30"/>
  </r>
  <r>
    <x v="1"/>
    <s v="-"/>
    <x v="31"/>
    <x v="0"/>
    <s v="19"/>
    <s v="154"/>
    <s v=""/>
    <s v=""/>
    <s v="4225"/>
    <s v="Building Trade Permits"/>
    <n v="718000"/>
    <n v="0"/>
    <n v="718000"/>
    <n v="0"/>
    <n v="411111.04"/>
    <n v="306888.96000000002"/>
    <n v="26180.34"/>
    <x v="31"/>
  </r>
  <r>
    <x v="1"/>
    <s v="-"/>
    <x v="31"/>
    <x v="0"/>
    <s v="19"/>
    <s v="154"/>
    <s v=""/>
    <s v=""/>
    <s v="4535"/>
    <s v="Misc Rev "/>
    <n v="2000"/>
    <n v="0"/>
    <n v="2000"/>
    <n v="0"/>
    <n v="90"/>
    <n v="1910"/>
    <n v="10"/>
    <x v="31"/>
  </r>
  <r>
    <x v="1"/>
    <s v="-"/>
    <x v="31"/>
    <x v="0"/>
    <s v="19"/>
    <s v="154"/>
    <s v=""/>
    <s v=""/>
    <s v="4600_105"/>
    <s v="Fees For Services Public Safety"/>
    <n v="0"/>
    <n v="0"/>
    <n v="0"/>
    <n v="0"/>
    <n v="33523.03"/>
    <n v="-33523.03"/>
    <n v="4647.99"/>
    <x v="31"/>
  </r>
  <r>
    <x v="1"/>
    <s v="-"/>
    <x v="32"/>
    <x v="0"/>
    <s v="19"/>
    <s v="155"/>
    <s v=""/>
    <s v=""/>
    <s v="4825_145"/>
    <s v="Interdepartmental Facility Charges"/>
    <n v="247140"/>
    <n v="0"/>
    <n v="247140"/>
    <n v="0"/>
    <n v="123570"/>
    <n v="123570"/>
    <n v="20595"/>
    <x v="32"/>
  </r>
  <r>
    <x v="1"/>
    <s v="-"/>
    <x v="34"/>
    <x v="0"/>
    <s v="20"/>
    <s v="000"/>
    <s v=""/>
    <s v=""/>
    <s v="4035"/>
    <s v="Late Filing Penalty"/>
    <n v="3600"/>
    <n v="0"/>
    <n v="3600"/>
    <n v="0"/>
    <n v="874"/>
    <n v="2726"/>
    <n v="1152"/>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3400"/>
    <n v="200"/>
    <n v="550"/>
    <x v="34"/>
  </r>
  <r>
    <x v="1"/>
    <s v="-"/>
    <x v="34"/>
    <x v="0"/>
    <s v="20"/>
    <s v="000"/>
    <s v=""/>
    <s v=""/>
    <s v="4215"/>
    <s v="Reinspection Fees"/>
    <n v="10000"/>
    <n v="0"/>
    <n v="10000"/>
    <n v="0"/>
    <n v="9300"/>
    <n v="700"/>
    <n v="0"/>
    <x v="34"/>
  </r>
  <r>
    <x v="1"/>
    <s v="-"/>
    <x v="34"/>
    <x v="0"/>
    <s v="20"/>
    <s v="000"/>
    <s v=""/>
    <s v=""/>
    <s v="4220"/>
    <s v="Rental Registration Fees"/>
    <n v="871150"/>
    <n v="0"/>
    <n v="871150"/>
    <n v="0"/>
    <n v="625"/>
    <n v="870525"/>
    <n v="0"/>
    <x v="34"/>
  </r>
  <r>
    <x v="1"/>
    <s v="-"/>
    <x v="34"/>
    <x v="0"/>
    <s v="20"/>
    <s v="000"/>
    <s v=""/>
    <s v=""/>
    <s v="4247"/>
    <s v="Fees and Permits"/>
    <n v="0"/>
    <n v="0"/>
    <n v="0"/>
    <n v="0"/>
    <n v="13260"/>
    <n v="-13260"/>
    <n v="0"/>
    <x v="34"/>
  </r>
  <r>
    <x v="1"/>
    <s v="-"/>
    <x v="34"/>
    <x v="0"/>
    <s v="20"/>
    <s v="000"/>
    <s v=""/>
    <s v=""/>
    <s v="4252"/>
    <s v="Stipulation Fee"/>
    <n v="12000"/>
    <n v="0"/>
    <n v="12000"/>
    <n v="0"/>
    <n v="4102.95"/>
    <n v="78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21620.41"/>
    <n v="26379.59"/>
    <n v="3662.06"/>
    <x v="34"/>
  </r>
  <r>
    <x v="1"/>
    <s v="-"/>
    <x v="34"/>
    <x v="0"/>
    <s v="20"/>
    <s v="000"/>
    <s v=""/>
    <s v=""/>
    <s v="4255_002"/>
    <s v="Certificates Of Occupancy Tenp Certificates"/>
    <n v="2000"/>
    <n v="0"/>
    <n v="2000"/>
    <n v="0"/>
    <n v="450"/>
    <n v="1550"/>
    <n v="0"/>
    <x v="34"/>
  </r>
  <r>
    <x v="1"/>
    <s v="-"/>
    <x v="34"/>
    <x v="0"/>
    <s v="20"/>
    <s v="000"/>
    <s v=""/>
    <s v=""/>
    <s v="4255_003"/>
    <s v="Certificates Of Occupancy After the Fact"/>
    <n v="25000"/>
    <n v="0"/>
    <n v="25000"/>
    <n v="0"/>
    <n v="12730.26"/>
    <n v="12269.74"/>
    <n v="2961"/>
    <x v="34"/>
  </r>
  <r>
    <x v="1"/>
    <s v="-"/>
    <x v="34"/>
    <x v="0"/>
    <s v="20"/>
    <s v="000"/>
    <s v=""/>
    <s v=""/>
    <s v="4535"/>
    <s v="Misc Rev "/>
    <n v="11000"/>
    <n v="0"/>
    <n v="11000"/>
    <n v="0"/>
    <n v="4804.45"/>
    <n v="6195.55"/>
    <n v="780"/>
    <x v="34"/>
  </r>
  <r>
    <x v="1"/>
    <s v="-"/>
    <x v="34"/>
    <x v="0"/>
    <s v="20"/>
    <s v="000"/>
    <s v=""/>
    <s v=""/>
    <s v="4535_100"/>
    <s v="Misc Rev  Zoning Compliance Request"/>
    <n v="19000"/>
    <n v="0"/>
    <n v="19000"/>
    <n v="0"/>
    <n v="10255"/>
    <n v="8745"/>
    <n v="1470"/>
    <x v="34"/>
  </r>
  <r>
    <x v="1"/>
    <s v="-"/>
    <x v="34"/>
    <x v="0"/>
    <s v="20"/>
    <s v="000"/>
    <s v=""/>
    <s v=""/>
    <s v="4600_105"/>
    <s v="Fees For Services Public Safety"/>
    <n v="0"/>
    <n v="0"/>
    <n v="0"/>
    <n v="0"/>
    <n v="0"/>
    <n v="0"/>
    <n v="0"/>
    <x v="34"/>
  </r>
  <r>
    <x v="1"/>
    <s v="-"/>
    <x v="34"/>
    <x v="0"/>
    <s v="20"/>
    <s v="000"/>
    <s v=""/>
    <s v=""/>
    <s v="4875_140"/>
    <s v="Grant  State Operating"/>
    <n v="2000"/>
    <n v="0"/>
    <n v="2000"/>
    <n v="0"/>
    <n v="0"/>
    <n v="2000"/>
    <n v="0"/>
    <x v="34"/>
  </r>
  <r>
    <x v="1"/>
    <s v="-"/>
    <x v="35"/>
    <x v="0"/>
    <s v="21"/>
    <s v="060"/>
    <s v=""/>
    <s v=""/>
    <s v="4055_100"/>
    <s v="Fines  Misc General Government"/>
    <n v="44000"/>
    <n v="0"/>
    <n v="44000"/>
    <n v="0"/>
    <n v="15934.8"/>
    <n v="28065.200000000001"/>
    <n v="2433.6799999999998"/>
    <x v="35"/>
  </r>
  <r>
    <x v="1"/>
    <s v="-"/>
    <x v="35"/>
    <x v="0"/>
    <s v="21"/>
    <s v="060"/>
    <s v=""/>
    <s v=""/>
    <s v="4600_100"/>
    <s v="Fees For Services General Government"/>
    <n v="10000"/>
    <n v="0"/>
    <n v="10000"/>
    <n v="0"/>
    <n v="11993.12"/>
    <n v="-1993.12"/>
    <n v="1612"/>
    <x v="35"/>
  </r>
  <r>
    <x v="1"/>
    <s v="-"/>
    <x v="35"/>
    <x v="0"/>
    <s v="21"/>
    <s v="060"/>
    <s v=""/>
    <s v=""/>
    <s v="4875_110"/>
    <s v="Grant  General Government Operating"/>
    <n v="20000"/>
    <n v="0"/>
    <n v="20000"/>
    <n v="0"/>
    <n v="12240"/>
    <n v="7760"/>
    <n v="12240"/>
    <x v="35"/>
  </r>
  <r>
    <x v="1"/>
    <s v="-"/>
    <x v="35"/>
    <x v="0"/>
    <s v="21"/>
    <s v="060"/>
    <s v=""/>
    <s v=""/>
    <s v="4875_140"/>
    <s v="Grant  State Operating"/>
    <n v="2100"/>
    <n v="1000"/>
    <n v="3100"/>
    <n v="0"/>
    <n v="1000"/>
    <n v="2100"/>
    <n v="0"/>
    <x v="35"/>
  </r>
  <r>
    <x v="1"/>
    <s v="-"/>
    <x v="35"/>
    <x v="0"/>
    <s v="21"/>
    <s v="060"/>
    <s v=""/>
    <s v=""/>
    <s v="4875_170"/>
    <s v="Grant  Other Capital"/>
    <n v="0"/>
    <n v="0"/>
    <n v="0"/>
    <n v="0"/>
    <n v="0"/>
    <n v="0"/>
    <n v="0"/>
    <x v="35"/>
  </r>
  <r>
    <x v="1"/>
    <s v="-"/>
    <x v="35"/>
    <x v="0"/>
    <s v="21"/>
    <s v="060"/>
    <s v=""/>
    <s v=""/>
    <s v="4950"/>
    <s v="Donations"/>
    <n v="50000"/>
    <n v="0"/>
    <n v="50000"/>
    <n v="0"/>
    <n v="4995"/>
    <n v="45005"/>
    <n v="2425"/>
    <x v="35"/>
  </r>
  <r>
    <x v="1"/>
    <s v="-"/>
    <x v="35"/>
    <x v="0"/>
    <s v="21"/>
    <s v="060"/>
    <s v=""/>
    <s v=""/>
    <s v="4950_100"/>
    <s v="Donations Restricted - Book Fund"/>
    <n v="0"/>
    <n v="0"/>
    <n v="0"/>
    <n v="0"/>
    <n v="150"/>
    <n v="-150"/>
    <n v="0"/>
    <x v="35"/>
  </r>
  <r>
    <x v="1"/>
    <s v="-"/>
    <x v="35"/>
    <x v="0"/>
    <s v="21"/>
    <s v="060"/>
    <s v=""/>
    <s v=""/>
    <s v="4950_110"/>
    <s v="Donations Restricted - Library Trust"/>
    <n v="12000"/>
    <n v="0"/>
    <n v="12000"/>
    <n v="0"/>
    <n v="0"/>
    <n v="12000"/>
    <n v="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896.27"/>
    <n v="603.73"/>
    <n v="1385.75"/>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0"/>
    <n v="20000"/>
    <n v="0"/>
    <x v="40"/>
  </r>
  <r>
    <x v="1"/>
    <s v="-"/>
    <x v="40"/>
    <x v="0"/>
    <s v="23"/>
    <s v="044"/>
    <s v=""/>
    <s v=""/>
    <s v="4875_135"/>
    <s v="Grant  State Capital "/>
    <n v="0"/>
    <n v="100000"/>
    <n v="100000"/>
    <n v="0"/>
    <n v="0"/>
    <n v="100000"/>
    <n v="0"/>
    <x v="40"/>
  </r>
  <r>
    <x v="1"/>
    <s v="-"/>
    <x v="41"/>
    <x v="0"/>
    <s v="23"/>
    <s v="100"/>
    <s v="000"/>
    <s v=""/>
    <s v="4375"/>
    <s v="Recreation Fees"/>
    <n v="20000"/>
    <n v="0"/>
    <n v="20000"/>
    <n v="0"/>
    <n v="22367.65"/>
    <n v="-2367.65"/>
    <n v="910"/>
    <x v="41"/>
  </r>
  <r>
    <x v="1"/>
    <s v="-"/>
    <x v="41"/>
    <x v="0"/>
    <s v="23"/>
    <s v="100"/>
    <s v="000"/>
    <s v=""/>
    <s v="4600_120"/>
    <s v="Fees For Services Culture &amp; Recreation"/>
    <n v="5000"/>
    <n v="0"/>
    <n v="5000"/>
    <n v="0"/>
    <n v="1322.14"/>
    <n v="3677.86"/>
    <n v="0"/>
    <x v="41"/>
  </r>
  <r>
    <x v="1"/>
    <s v="-"/>
    <x v="41"/>
    <x v="0"/>
    <s v="23"/>
    <s v="100"/>
    <s v="000"/>
    <s v=""/>
    <s v="4950"/>
    <s v="Donations"/>
    <n v="0"/>
    <n v="0"/>
    <n v="0"/>
    <n v="0"/>
    <n v="0"/>
    <n v="0"/>
    <n v="0"/>
    <x v="41"/>
  </r>
  <r>
    <x v="1"/>
    <s v="-"/>
    <x v="42"/>
    <x v="0"/>
    <s v="23"/>
    <s v="100"/>
    <s v="235"/>
    <s v=""/>
    <s v="4600_120"/>
    <s v="Fees For Services Culture &amp; Recreation"/>
    <n v="24500"/>
    <n v="0"/>
    <n v="24500"/>
    <n v="0"/>
    <n v="13861.68"/>
    <n v="10638.32"/>
    <n v="12916.68"/>
    <x v="42"/>
  </r>
  <r>
    <x v="1"/>
    <s v="-"/>
    <x v="43"/>
    <x v="0"/>
    <s v="23"/>
    <s v="100"/>
    <s v="236"/>
    <s v=""/>
    <s v="4600_100"/>
    <s v="Fees For Services General Government"/>
    <n v="10000"/>
    <n v="0"/>
    <n v="10000"/>
    <n v="0"/>
    <n v="11695.32"/>
    <n v="-1695.32"/>
    <n v="0"/>
    <x v="43"/>
  </r>
  <r>
    <x v="1"/>
    <s v="-"/>
    <x v="43"/>
    <x v="0"/>
    <s v="23"/>
    <s v="100"/>
    <s v="236"/>
    <s v=""/>
    <s v="4600_120"/>
    <s v="Fees For Services Culture &amp; Recreation"/>
    <n v="0"/>
    <n v="0"/>
    <n v="0"/>
    <n v="0"/>
    <n v="0"/>
    <n v="0"/>
    <n v="0"/>
    <x v="43"/>
  </r>
  <r>
    <x v="1"/>
    <s v="-"/>
    <x v="44"/>
    <x v="0"/>
    <s v="23"/>
    <s v="100"/>
    <s v="237"/>
    <s v=""/>
    <s v="4365"/>
    <s v="Material, Labor And Equipment"/>
    <n v="20000"/>
    <n v="0"/>
    <n v="20000"/>
    <n v="0"/>
    <n v="0"/>
    <n v="20000"/>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0392"/>
    <n v="12608"/>
    <n v="2626"/>
    <x v="45"/>
  </r>
  <r>
    <x v="1"/>
    <s v="-"/>
    <x v="45"/>
    <x v="0"/>
    <s v="23"/>
    <s v="100"/>
    <s v="238"/>
    <s v=""/>
    <s v="4950"/>
    <s v="Donations"/>
    <n v="0"/>
    <n v="0"/>
    <n v="0"/>
    <n v="0"/>
    <n v="1162"/>
    <n v="-1162"/>
    <n v="0"/>
    <x v="45"/>
  </r>
  <r>
    <x v="1"/>
    <s v="-"/>
    <x v="46"/>
    <x v="0"/>
    <s v="23"/>
    <s v="100"/>
    <s v="239"/>
    <s v=""/>
    <s v="4275"/>
    <s v="Rent &amp; Lease"/>
    <n v="1000"/>
    <n v="0"/>
    <n v="1000"/>
    <n v="0"/>
    <n v="-1600"/>
    <n v="2600"/>
    <n v="0"/>
    <x v="46"/>
  </r>
  <r>
    <x v="1"/>
    <s v="-"/>
    <x v="46"/>
    <x v="0"/>
    <s v="23"/>
    <s v="100"/>
    <s v="239"/>
    <s v=""/>
    <s v="4310"/>
    <s v="Sales Of Cemetary Lots"/>
    <n v="35000"/>
    <n v="0"/>
    <n v="35000"/>
    <n v="0"/>
    <n v="10010"/>
    <n v="24990"/>
    <n v="200"/>
    <x v="46"/>
  </r>
  <r>
    <x v="1"/>
    <s v="-"/>
    <x v="46"/>
    <x v="0"/>
    <s v="23"/>
    <s v="100"/>
    <s v="239"/>
    <s v=""/>
    <s v="4315"/>
    <s v="Burials"/>
    <n v="70500"/>
    <n v="0"/>
    <n v="70500"/>
    <n v="0"/>
    <n v="37600"/>
    <n v="32900"/>
    <n v="4000"/>
    <x v="46"/>
  </r>
  <r>
    <x v="1"/>
    <s v="-"/>
    <x v="46"/>
    <x v="0"/>
    <s v="23"/>
    <s v="100"/>
    <s v="239"/>
    <s v=""/>
    <s v="4330"/>
    <s v="Foundations"/>
    <n v="1500"/>
    <n v="0"/>
    <n v="1500"/>
    <n v="0"/>
    <n v="670"/>
    <n v="830"/>
    <n v="130"/>
    <x v="46"/>
  </r>
  <r>
    <x v="1"/>
    <s v="-"/>
    <x v="46"/>
    <x v="0"/>
    <s v="23"/>
    <s v="100"/>
    <s v="239"/>
    <s v=""/>
    <s v="4600_130"/>
    <s v="Fees For Services Miscellaneous"/>
    <n v="3200"/>
    <n v="0"/>
    <n v="3200"/>
    <n v="0"/>
    <n v="1200"/>
    <n v="2000"/>
    <n v="0"/>
    <x v="46"/>
  </r>
  <r>
    <x v="1"/>
    <s v="-"/>
    <x v="46"/>
    <x v="0"/>
    <s v="23"/>
    <s v="100"/>
    <s v="239"/>
    <s v=""/>
    <s v="4950"/>
    <s v="Donations"/>
    <n v="0"/>
    <n v="0"/>
    <n v="0"/>
    <n v="0"/>
    <n v="0"/>
    <n v="0"/>
    <n v="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43904.72"/>
    <n v="37995.279999999999"/>
    <n v="23047.22"/>
    <x v="48"/>
  </r>
  <r>
    <x v="1"/>
    <s v="-"/>
    <x v="48"/>
    <x v="0"/>
    <s v="23"/>
    <s v="101"/>
    <s v="245"/>
    <s v=""/>
    <s v="4375"/>
    <s v="Recreation Fees"/>
    <n v="166000"/>
    <n v="0"/>
    <n v="166000"/>
    <n v="0"/>
    <n v="105056.16"/>
    <n v="60943.839999999997"/>
    <n v="4177.4399999999996"/>
    <x v="48"/>
  </r>
  <r>
    <x v="1"/>
    <s v="-"/>
    <x v="48"/>
    <x v="0"/>
    <s v="23"/>
    <s v="101"/>
    <s v="245"/>
    <s v=""/>
    <s v="4875_110"/>
    <s v="Grant  General Government Operating"/>
    <n v="130000"/>
    <n v="0"/>
    <n v="130000"/>
    <n v="0"/>
    <n v="102673.54"/>
    <n v="27326.46"/>
    <n v="277.8"/>
    <x v="48"/>
  </r>
  <r>
    <x v="1"/>
    <s v="-"/>
    <x v="48"/>
    <x v="0"/>
    <s v="23"/>
    <s v="101"/>
    <s v="245"/>
    <s v=""/>
    <s v="4950"/>
    <s v="Donations"/>
    <n v="20000"/>
    <n v="0"/>
    <n v="20000"/>
    <n v="0"/>
    <n v="13176.32"/>
    <n v="6823.68"/>
    <n v="0"/>
    <x v="48"/>
  </r>
  <r>
    <x v="1"/>
    <s v="-"/>
    <x v="49"/>
    <x v="0"/>
    <s v="23"/>
    <s v="101"/>
    <s v="246"/>
    <s v=""/>
    <s v="4300"/>
    <s v="Parks Event Rental"/>
    <n v="68000"/>
    <n v="0"/>
    <n v="68000"/>
    <n v="0"/>
    <n v="38678"/>
    <n v="29322"/>
    <n v="0"/>
    <x v="49"/>
  </r>
  <r>
    <x v="1"/>
    <s v="-"/>
    <x v="49"/>
    <x v="0"/>
    <s v="23"/>
    <s v="101"/>
    <s v="246"/>
    <s v=""/>
    <s v="4375"/>
    <s v="Recreation Fees"/>
    <n v="15000"/>
    <n v="0"/>
    <n v="15000"/>
    <n v="0"/>
    <n v="60"/>
    <n v="14940"/>
    <n v="0"/>
    <x v="49"/>
  </r>
  <r>
    <x v="1"/>
    <s v="-"/>
    <x v="49"/>
    <x v="0"/>
    <s v="23"/>
    <s v="101"/>
    <s v="246"/>
    <s v=""/>
    <s v="4950"/>
    <s v="Donations"/>
    <n v="10000"/>
    <n v="0"/>
    <n v="10000"/>
    <n v="0"/>
    <n v="5000"/>
    <n v="5000"/>
    <n v="0"/>
    <x v="49"/>
  </r>
  <r>
    <x v="1"/>
    <s v="-"/>
    <x v="50"/>
    <x v="0"/>
    <s v="23"/>
    <s v="101"/>
    <s v="247"/>
    <s v=""/>
    <s v="4600_120"/>
    <s v="Fees For Services Culture &amp; Recreation"/>
    <n v="5000"/>
    <n v="0"/>
    <n v="5000"/>
    <n v="0"/>
    <n v="0"/>
    <n v="5000"/>
    <n v="0"/>
    <x v="50"/>
  </r>
  <r>
    <x v="1"/>
    <s v="-"/>
    <x v="51"/>
    <x v="0"/>
    <s v="23"/>
    <s v="101"/>
    <s v="248"/>
    <s v=""/>
    <s v="4375"/>
    <s v="Recreation Fees"/>
    <n v="101000"/>
    <n v="0"/>
    <n v="101000"/>
    <n v="0"/>
    <n v="56721.45"/>
    <n v="44278.55"/>
    <n v="5308.5"/>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105188.65"/>
    <n v="314811.34999999998"/>
    <n v="16930.5"/>
    <x v="52"/>
  </r>
  <r>
    <x v="1"/>
    <s v="-"/>
    <x v="52"/>
    <x v="0"/>
    <s v="23"/>
    <s v="103"/>
    <s v="255"/>
    <s v=""/>
    <s v="4375"/>
    <s v="Recreation Fees"/>
    <n v="102000"/>
    <n v="0"/>
    <n v="102000"/>
    <n v="0"/>
    <n v="83875.509999999995"/>
    <n v="18124.490000000002"/>
    <n v="7653.25"/>
    <x v="52"/>
  </r>
  <r>
    <x v="1"/>
    <s v="-"/>
    <x v="52"/>
    <x v="0"/>
    <s v="23"/>
    <s v="103"/>
    <s v="255"/>
    <s v=""/>
    <s v="4390_100"/>
    <s v="Concessions Taxable"/>
    <n v="21000"/>
    <n v="0"/>
    <n v="21000"/>
    <n v="0"/>
    <n v="750"/>
    <n v="20250"/>
    <n v="750"/>
    <x v="52"/>
  </r>
  <r>
    <x v="1"/>
    <s v="-"/>
    <x v="52"/>
    <x v="0"/>
    <s v="23"/>
    <s v="103"/>
    <s v="255"/>
    <s v=""/>
    <s v="4390_110"/>
    <s v="Concessions Non-Taxable"/>
    <n v="12000"/>
    <n v="0"/>
    <n v="12000"/>
    <n v="0"/>
    <n v="398.5"/>
    <n v="11601.5"/>
    <n v="25"/>
    <x v="52"/>
  </r>
  <r>
    <x v="1"/>
    <s v="-"/>
    <x v="52"/>
    <x v="0"/>
    <s v="23"/>
    <s v="103"/>
    <s v="255"/>
    <s v=""/>
    <s v="4405_100"/>
    <s v="Pro Shop Sales Taxable"/>
    <n v="10000"/>
    <n v="0"/>
    <n v="10000"/>
    <n v="0"/>
    <n v="4685.82"/>
    <n v="5314.18"/>
    <n v="1290.96"/>
    <x v="52"/>
  </r>
  <r>
    <x v="1"/>
    <s v="-"/>
    <x v="52"/>
    <x v="0"/>
    <s v="23"/>
    <s v="103"/>
    <s v="255"/>
    <s v=""/>
    <s v="4405_110"/>
    <s v="Pro Shop Sales Non-Taxable"/>
    <n v="18000"/>
    <n v="0"/>
    <n v="18000"/>
    <n v="0"/>
    <n v="8195.18"/>
    <n v="9804.82"/>
    <n v="3658.83"/>
    <x v="52"/>
  </r>
  <r>
    <x v="1"/>
    <s v="-"/>
    <x v="52"/>
    <x v="0"/>
    <s v="23"/>
    <s v="103"/>
    <s v="255"/>
    <s v=""/>
    <s v="4420"/>
    <s v="Public Skating"/>
    <n v="24000"/>
    <n v="0"/>
    <n v="24000"/>
    <n v="0"/>
    <n v="12103"/>
    <n v="11897"/>
    <n v="4807"/>
    <x v="52"/>
  </r>
  <r>
    <x v="1"/>
    <s v="-"/>
    <x v="52"/>
    <x v="0"/>
    <s v="23"/>
    <s v="103"/>
    <s v="255"/>
    <s v=""/>
    <s v="4600_120"/>
    <s v="Fees For Services Culture &amp; Recreation"/>
    <n v="10000"/>
    <n v="0"/>
    <n v="10000"/>
    <n v="0"/>
    <n v="5461.59"/>
    <n v="4538.41"/>
    <n v="0"/>
    <x v="52"/>
  </r>
  <r>
    <x v="1"/>
    <s v="-"/>
    <x v="52"/>
    <x v="0"/>
    <s v="23"/>
    <s v="103"/>
    <s v="255"/>
    <s v=""/>
    <s v="4850"/>
    <s v="Cash Over "/>
    <n v="0"/>
    <n v="0"/>
    <n v="0"/>
    <n v="0"/>
    <n v="32.69"/>
    <n v="-32.69"/>
    <n v="15.64"/>
    <x v="52"/>
  </r>
  <r>
    <x v="1"/>
    <s v="-"/>
    <x v="53"/>
    <x v="0"/>
    <s v="23"/>
    <s v="103"/>
    <s v="256"/>
    <s v=""/>
    <s v="4275"/>
    <s v="Rent &amp; Lease"/>
    <n v="80000"/>
    <n v="0"/>
    <n v="80000"/>
    <n v="0"/>
    <n v="33318.5"/>
    <n v="46681.5"/>
    <n v="1305"/>
    <x v="53"/>
  </r>
  <r>
    <x v="1"/>
    <s v="-"/>
    <x v="53"/>
    <x v="0"/>
    <s v="23"/>
    <s v="103"/>
    <s v="256"/>
    <s v=""/>
    <s v="4375"/>
    <s v="Recreation Fees"/>
    <n v="22500"/>
    <n v="0"/>
    <n v="22500"/>
    <n v="0"/>
    <n v="8989"/>
    <n v="13511"/>
    <n v="545"/>
    <x v="53"/>
  </r>
  <r>
    <x v="1"/>
    <s v="-"/>
    <x v="53"/>
    <x v="0"/>
    <s v="23"/>
    <s v="103"/>
    <s v="256"/>
    <s v=""/>
    <s v="4385"/>
    <s v="Ticket Sales"/>
    <n v="24300"/>
    <n v="0"/>
    <n v="24300"/>
    <n v="0"/>
    <n v="2635"/>
    <n v="21665"/>
    <n v="0"/>
    <x v="53"/>
  </r>
  <r>
    <x v="1"/>
    <s v="-"/>
    <x v="53"/>
    <x v="0"/>
    <s v="23"/>
    <s v="103"/>
    <s v="256"/>
    <s v=""/>
    <s v="4390"/>
    <s v="Concessions"/>
    <n v="12000"/>
    <n v="0"/>
    <n v="12000"/>
    <n v="0"/>
    <n v="3059.23"/>
    <n v="8940.77"/>
    <n v="972.34"/>
    <x v="53"/>
  </r>
  <r>
    <x v="1"/>
    <s v="-"/>
    <x v="53"/>
    <x v="0"/>
    <s v="23"/>
    <s v="103"/>
    <s v="256"/>
    <s v=""/>
    <s v="4600_120"/>
    <s v="Fees For Services Culture &amp; Recreation"/>
    <n v="66100"/>
    <n v="0"/>
    <n v="66100"/>
    <n v="0"/>
    <n v="25479"/>
    <n v="40621"/>
    <n v="0"/>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1936"/>
    <n v="9564"/>
    <n v="0"/>
    <x v="54"/>
  </r>
  <r>
    <x v="1"/>
    <s v="-"/>
    <x v="54"/>
    <x v="0"/>
    <s v="23"/>
    <s v="103"/>
    <s v="257"/>
    <s v=""/>
    <s v="4400"/>
    <s v="Campsite Revenues"/>
    <n v="357000"/>
    <n v="0"/>
    <n v="357000"/>
    <n v="0"/>
    <n v="278595"/>
    <n v="78405"/>
    <n v="0"/>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1183.23"/>
    <n v="163816.76999999999"/>
    <n v="16975.66"/>
    <x v="55"/>
  </r>
  <r>
    <x v="1"/>
    <s v="-"/>
    <x v="55"/>
    <x v="0"/>
    <s v="23"/>
    <s v="103"/>
    <s v="258"/>
    <s v=""/>
    <s v="4375"/>
    <s v="Recreation Fees"/>
    <n v="0"/>
    <n v="0"/>
    <n v="0"/>
    <n v="0"/>
    <n v="-100"/>
    <n v="100"/>
    <n v="0"/>
    <x v="55"/>
  </r>
  <r>
    <x v="1"/>
    <s v="-"/>
    <x v="55"/>
    <x v="0"/>
    <s v="23"/>
    <s v="103"/>
    <s v="258"/>
    <s v=""/>
    <s v="4390_100"/>
    <s v="Concessions Taxable"/>
    <n v="132000"/>
    <n v="0"/>
    <n v="132000"/>
    <n v="0"/>
    <n v="101927.2"/>
    <n v="30072.799999999999"/>
    <n v="1603.2"/>
    <x v="55"/>
  </r>
  <r>
    <x v="1"/>
    <s v="-"/>
    <x v="55"/>
    <x v="0"/>
    <s v="23"/>
    <s v="103"/>
    <s v="258"/>
    <s v=""/>
    <s v="4415_100"/>
    <s v="Boat Rental Slips Commercial"/>
    <n v="62800"/>
    <n v="0"/>
    <n v="62800"/>
    <n v="0"/>
    <n v="35895"/>
    <n v="26905"/>
    <n v="5395"/>
    <x v="55"/>
  </r>
  <r>
    <x v="1"/>
    <s v="-"/>
    <x v="55"/>
    <x v="0"/>
    <s v="23"/>
    <s v="103"/>
    <s v="258"/>
    <s v=""/>
    <s v="4415_110"/>
    <s v="Boat Rental Slips Seasonal"/>
    <n v="352000"/>
    <n v="0"/>
    <n v="352000"/>
    <n v="0"/>
    <n v="56156.25"/>
    <n v="295843.75"/>
    <n v="36919.5"/>
    <x v="55"/>
  </r>
  <r>
    <x v="1"/>
    <s v="-"/>
    <x v="55"/>
    <x v="0"/>
    <s v="23"/>
    <s v="103"/>
    <s v="258"/>
    <s v=""/>
    <s v="4415_120"/>
    <s v="Boat Rental Slips Transient"/>
    <n v="155000"/>
    <n v="0"/>
    <n v="155000"/>
    <n v="0"/>
    <n v="140663.25"/>
    <n v="14336.75"/>
    <n v="100"/>
    <x v="55"/>
  </r>
  <r>
    <x v="1"/>
    <s v="-"/>
    <x v="55"/>
    <x v="0"/>
    <s v="23"/>
    <s v="103"/>
    <s v="258"/>
    <s v=""/>
    <s v="4415_130"/>
    <s v="Boat Rental Slips Mooring"/>
    <n v="73000"/>
    <n v="0"/>
    <n v="73000"/>
    <n v="0"/>
    <n v="62487.5"/>
    <n v="10512.5"/>
    <n v="0"/>
    <x v="55"/>
  </r>
  <r>
    <x v="1"/>
    <s v="-"/>
    <x v="55"/>
    <x v="0"/>
    <s v="23"/>
    <s v="103"/>
    <s v="258"/>
    <s v=""/>
    <s v="4470"/>
    <s v="Rent Buildings"/>
    <n v="23000"/>
    <n v="0"/>
    <n v="23000"/>
    <n v="0"/>
    <n v="24313.47"/>
    <n v="-1313.47"/>
    <n v="240"/>
    <x v="55"/>
  </r>
  <r>
    <x v="1"/>
    <s v="-"/>
    <x v="55"/>
    <x v="0"/>
    <s v="23"/>
    <s v="103"/>
    <s v="258"/>
    <s v=""/>
    <s v="4600_120"/>
    <s v="Fees For Services Culture &amp; Recreation"/>
    <n v="7000"/>
    <n v="0"/>
    <n v="7000"/>
    <n v="0"/>
    <n v="5489.98"/>
    <n v="1510.02"/>
    <n v="84.38"/>
    <x v="55"/>
  </r>
  <r>
    <x v="1"/>
    <s v="-"/>
    <x v="55"/>
    <x v="0"/>
    <s v="23"/>
    <s v="103"/>
    <s v="258"/>
    <s v=""/>
    <s v="4850"/>
    <s v="Cash Over "/>
    <n v="0"/>
    <n v="0"/>
    <n v="0"/>
    <n v="0"/>
    <n v="199.96"/>
    <n v="-199.96"/>
    <n v="0"/>
    <x v="55"/>
  </r>
  <r>
    <x v="1"/>
    <s v="-"/>
    <x v="56"/>
    <x v="0"/>
    <s v="23"/>
    <s v="103"/>
    <s v="259"/>
    <s v=""/>
    <s v="4275"/>
    <s v="Rent &amp; Lease"/>
    <n v="75500"/>
    <n v="0"/>
    <n v="75500"/>
    <n v="0"/>
    <n v="30908.5"/>
    <n v="44591.5"/>
    <n v="6915"/>
    <x v="56"/>
  </r>
  <r>
    <x v="1"/>
    <s v="-"/>
    <x v="56"/>
    <x v="0"/>
    <s v="23"/>
    <s v="103"/>
    <s v="259"/>
    <s v=""/>
    <s v="4375"/>
    <s v="Recreation Fees"/>
    <n v="20000"/>
    <n v="0"/>
    <n v="20000"/>
    <n v="0"/>
    <n v="8706.25"/>
    <n v="11293.75"/>
    <n v="1265.25"/>
    <x v="56"/>
  </r>
  <r>
    <x v="1"/>
    <s v="-"/>
    <x v="56"/>
    <x v="0"/>
    <s v="23"/>
    <s v="103"/>
    <s v="259"/>
    <s v=""/>
    <s v="4875_000"/>
    <s v="Grant  Proceeds"/>
    <n v="0"/>
    <n v="32500"/>
    <n v="32500"/>
    <n v="0"/>
    <n v="2250"/>
    <n v="30250"/>
    <n v="225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29272.31"/>
    <n v="135727.69"/>
    <n v="4272.3100000000004"/>
    <x v="60"/>
  </r>
  <r>
    <x v="1"/>
    <s v="-"/>
    <x v="60"/>
    <x v="0"/>
    <s v="27"/>
    <s v="000"/>
    <s v="051"/>
    <s v=""/>
    <s v="4875_100"/>
    <s v="Grant  Federal Operating Direct"/>
    <n v="12000"/>
    <n v="0"/>
    <n v="12000"/>
    <n v="0"/>
    <n v="0"/>
    <n v="12000"/>
    <n v="0"/>
    <x v="60"/>
  </r>
  <r>
    <x v="1"/>
    <s v="-"/>
    <x v="60"/>
    <x v="0"/>
    <s v="27"/>
    <s v="000"/>
    <s v="051"/>
    <s v=""/>
    <s v="4875_140"/>
    <s v="Grant  State Operating"/>
    <n v="10000"/>
    <n v="0"/>
    <n v="10000"/>
    <n v="0"/>
    <n v="10250"/>
    <n v="-250"/>
    <n v="5250"/>
    <x v="60"/>
  </r>
  <r>
    <x v="1"/>
    <s v="-"/>
    <x v="60"/>
    <x v="0"/>
    <s v="27"/>
    <s v="000"/>
    <s v="051"/>
    <s v=""/>
    <s v="4950"/>
    <s v="Donations"/>
    <n v="3000"/>
    <n v="0"/>
    <n v="3000"/>
    <n v="0"/>
    <n v="1749.75"/>
    <n v="1250.25"/>
    <n v="0"/>
    <x v="60"/>
  </r>
  <r>
    <x v="1"/>
    <s v="-"/>
    <x v="60"/>
    <x v="0"/>
    <s v="27"/>
    <s v="000"/>
    <s v="051"/>
    <s v=""/>
    <s v="4950_115"/>
    <s v="Donations Corporate"/>
    <n v="75000"/>
    <n v="0"/>
    <n v="75000"/>
    <n v="0"/>
    <n v="7671.38"/>
    <n v="67328.62"/>
    <n v="180"/>
    <x v="60"/>
  </r>
  <r>
    <x v="1"/>
    <s v="-"/>
    <x v="60"/>
    <x v="0"/>
    <s v="27"/>
    <s v="000"/>
    <s v="051"/>
    <s v=""/>
    <s v="4950_120"/>
    <s v="Donations Board"/>
    <n v="95000"/>
    <n v="0"/>
    <n v="95000"/>
    <n v="0"/>
    <n v="30395"/>
    <n v="64605"/>
    <n v="27970"/>
    <x v="60"/>
  </r>
  <r>
    <x v="1"/>
    <s v="-"/>
    <x v="60"/>
    <x v="0"/>
    <s v="27"/>
    <s v="000"/>
    <s v="051"/>
    <s v=""/>
    <s v="4950_123"/>
    <s v="Donations General"/>
    <n v="0"/>
    <n v="0"/>
    <n v="0"/>
    <n v="0"/>
    <n v="34.5"/>
    <n v="-34.5"/>
    <n v="0"/>
    <x v="60"/>
  </r>
  <r>
    <x v="1"/>
    <s v="-"/>
    <x v="60"/>
    <x v="0"/>
    <s v="27"/>
    <s v="000"/>
    <s v="051"/>
    <s v=""/>
    <s v="4950_125"/>
    <s v="Donations Major Gifts"/>
    <n v="193500"/>
    <n v="36000"/>
    <n v="229500"/>
    <n v="0"/>
    <n v="53821"/>
    <n v="175679"/>
    <n v="33880"/>
    <x v="60"/>
  </r>
  <r>
    <x v="1"/>
    <s v="-"/>
    <x v="60"/>
    <x v="0"/>
    <s v="27"/>
    <s v="000"/>
    <s v="051"/>
    <s v=""/>
    <s v="4950_130"/>
    <s v="Donations Special Events"/>
    <n v="50000"/>
    <n v="0"/>
    <n v="50000"/>
    <n v="0"/>
    <n v="4932.62"/>
    <n v="45067.38"/>
    <n v="4672"/>
    <x v="60"/>
  </r>
  <r>
    <x v="1"/>
    <s v="-"/>
    <x v="60"/>
    <x v="0"/>
    <s v="27"/>
    <s v="000"/>
    <s v="051"/>
    <s v=""/>
    <s v="4953"/>
    <s v="Memberships"/>
    <n v="22000"/>
    <n v="0"/>
    <n v="22000"/>
    <n v="0"/>
    <n v="10860"/>
    <n v="11140"/>
    <n v="6035"/>
    <x v="60"/>
  </r>
  <r>
    <x v="1"/>
    <s v="-"/>
    <x v="61"/>
    <x v="0"/>
    <s v="27"/>
    <s v="175"/>
    <s v=""/>
    <s v=""/>
    <s v="4275"/>
    <s v="Rent &amp; Lease"/>
    <n v="28000"/>
    <n v="0"/>
    <n v="28000"/>
    <n v="0"/>
    <n v="11875.5"/>
    <n v="16124.5"/>
    <n v="2355.25"/>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82185.98"/>
    <n v="32814.019999999997"/>
    <n v="8262.7999999999993"/>
    <x v="61"/>
  </r>
  <r>
    <x v="1"/>
    <s v="-"/>
    <x v="61"/>
    <x v="0"/>
    <s v="27"/>
    <s v="175"/>
    <s v=""/>
    <s v=""/>
    <s v="4600_120"/>
    <s v="Fees For Services Culture &amp; Recreation"/>
    <n v="45000"/>
    <n v="0"/>
    <n v="45000"/>
    <n v="0"/>
    <n v="13685"/>
    <n v="31315"/>
    <n v="1145"/>
    <x v="61"/>
  </r>
  <r>
    <x v="1"/>
    <s v="-"/>
    <x v="61"/>
    <x v="0"/>
    <s v="27"/>
    <s v="175"/>
    <s v=""/>
    <s v=""/>
    <s v="4950"/>
    <s v="Donations"/>
    <n v="2500"/>
    <n v="0"/>
    <n v="2500"/>
    <n v="0"/>
    <n v="423.18"/>
    <n v="2076.8200000000002"/>
    <n v="14.6"/>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6863.61"/>
    <n v="8174.39"/>
    <n v="1263"/>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29604.45"/>
    <n v="32295.55"/>
    <n v="8594.75"/>
    <x v="65"/>
  </r>
  <r>
    <x v="1"/>
    <s v="-"/>
    <x v="65"/>
    <x v="0"/>
    <s v="27"/>
    <s v="176"/>
    <s v="058"/>
    <s v=""/>
    <s v="4397"/>
    <s v="Class Registration"/>
    <n v="177125"/>
    <n v="0"/>
    <n v="177125"/>
    <n v="0"/>
    <n v="103707.14"/>
    <n v="73417.86"/>
    <n v="6845.5"/>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150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410"/>
    <n v="-410"/>
    <n v="0"/>
    <x v="69"/>
  </r>
  <r>
    <x v="1"/>
    <s v="-"/>
    <x v="70"/>
    <x v="1"/>
    <s v="08"/>
    <s v="000"/>
    <s v=""/>
    <s v=""/>
    <s v="4952"/>
    <s v="Revenue - Other"/>
    <n v="50"/>
    <n v="0"/>
    <n v="50"/>
    <n v="0"/>
    <n v="0"/>
    <n v="50"/>
    <n v="0"/>
    <x v="11"/>
  </r>
  <r>
    <x v="1"/>
    <s v="-"/>
    <x v="71"/>
    <x v="1"/>
    <s v="08"/>
    <s v="036"/>
    <s v=""/>
    <s v=""/>
    <s v="4535"/>
    <s v="Misc Rev "/>
    <n v="0"/>
    <n v="0"/>
    <n v="0"/>
    <n v="0"/>
    <n v="5685.07"/>
    <n v="-5685.07"/>
    <n v="0"/>
    <x v="70"/>
  </r>
  <r>
    <x v="1"/>
    <s v="-"/>
    <x v="71"/>
    <x v="1"/>
    <s v="08"/>
    <s v="036"/>
    <s v=""/>
    <s v=""/>
    <s v="4700"/>
    <s v="Interest / Investment  Income "/>
    <n v="0"/>
    <n v="0"/>
    <n v="0"/>
    <n v="0"/>
    <n v="0"/>
    <n v="0"/>
    <n v="0"/>
    <x v="70"/>
  </r>
  <r>
    <x v="1"/>
    <s v="-"/>
    <x v="71"/>
    <x v="1"/>
    <s v="08"/>
    <s v="036"/>
    <s v=""/>
    <s v=""/>
    <s v="4705"/>
    <s v="Unrealzd Gain/Loss-Invest"/>
    <n v="0"/>
    <n v="0"/>
    <n v="0"/>
    <n v="0"/>
    <n v="0"/>
    <n v="0"/>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194306.55"/>
    <n v="950381.45"/>
    <n v="40138.300000000003"/>
    <x v="70"/>
  </r>
  <r>
    <x v="1"/>
    <s v="-"/>
    <x v="71"/>
    <x v="1"/>
    <s v="08"/>
    <s v="036"/>
    <s v=""/>
    <s v=""/>
    <s v="4900_106"/>
    <s v="Participant Charges General Fund Retire (B)"/>
    <n v="1603555"/>
    <n v="0"/>
    <n v="1603555"/>
    <n v="0"/>
    <n v="712993.5"/>
    <n v="890561.5"/>
    <n v="146796.53"/>
    <x v="70"/>
  </r>
  <r>
    <x v="1"/>
    <s v="-"/>
    <x v="71"/>
    <x v="1"/>
    <s v="08"/>
    <s v="036"/>
    <s v=""/>
    <s v=""/>
    <s v="4900_108"/>
    <s v="Participant Charges BED - Retire (B)"/>
    <n v="1449207"/>
    <n v="0"/>
    <n v="1449207"/>
    <n v="0"/>
    <n v="746386.37"/>
    <n v="702820.63"/>
    <n v="154910.39000000001"/>
    <x v="70"/>
  </r>
  <r>
    <x v="1"/>
    <s v="-"/>
    <x v="71"/>
    <x v="1"/>
    <s v="08"/>
    <s v="036"/>
    <s v=""/>
    <s v=""/>
    <s v="4900_109"/>
    <s v="Participant Charges School - Retire"/>
    <n v="1076913"/>
    <n v="0"/>
    <n v="1076913"/>
    <n v="0"/>
    <n v="0"/>
    <n v="1076913"/>
    <n v="0"/>
    <x v="70"/>
  </r>
  <r>
    <x v="1"/>
    <s v="-"/>
    <x v="71"/>
    <x v="1"/>
    <s v="08"/>
    <s v="036"/>
    <s v=""/>
    <s v=""/>
    <s v="4900_110"/>
    <s v="Participant Charges G.F. Fica "/>
    <n v="1384576"/>
    <n v="0"/>
    <n v="1384576"/>
    <n v="0"/>
    <n v="-271.55"/>
    <n v="1384847.55"/>
    <n v="0"/>
    <x v="70"/>
  </r>
  <r>
    <x v="1"/>
    <s v="-"/>
    <x v="71"/>
    <x v="1"/>
    <s v="08"/>
    <s v="036"/>
    <s v=""/>
    <s v=""/>
    <s v="4900_113"/>
    <s v="Participant Charges Spec. Rev. &amp; Enterprise - FICA"/>
    <n v="1243424"/>
    <n v="0"/>
    <n v="1243424"/>
    <n v="0"/>
    <n v="0"/>
    <n v="1243424"/>
    <n v="0"/>
    <x v="70"/>
  </r>
  <r>
    <x v="1"/>
    <s v="-"/>
    <x v="71"/>
    <x v="1"/>
    <s v="08"/>
    <s v="036"/>
    <s v=""/>
    <s v=""/>
    <s v="4900_115"/>
    <s v="Participant Charges Spec. Rev. &amp; Enterprise - FICA"/>
    <n v="0"/>
    <n v="0"/>
    <n v="0"/>
    <n v="0"/>
    <n v="343752.36"/>
    <n v="-343752.36"/>
    <n v="65440.17"/>
    <x v="70"/>
  </r>
  <r>
    <x v="1"/>
    <s v="-"/>
    <x v="71"/>
    <x v="1"/>
    <s v="08"/>
    <s v="036"/>
    <s v=""/>
    <s v=""/>
    <s v="4900_120"/>
    <s v="Participant Charges General Fund Retire (A)"/>
    <n v="3575042"/>
    <n v="0"/>
    <n v="3575042"/>
    <n v="0"/>
    <n v="1913513.5"/>
    <n v="1661528.5"/>
    <n v="351894.39"/>
    <x v="70"/>
  </r>
  <r>
    <x v="1"/>
    <s v="-"/>
    <x v="71"/>
    <x v="1"/>
    <s v="08"/>
    <s v="036"/>
    <s v=""/>
    <s v=""/>
    <s v="4930"/>
    <s v="Employee  Contributions "/>
    <n v="473888"/>
    <n v="0"/>
    <n v="473888"/>
    <n v="0"/>
    <n v="231719.85"/>
    <n v="242168.15"/>
    <n v="31668.32"/>
    <x v="70"/>
  </r>
  <r>
    <x v="1"/>
    <s v="-"/>
    <x v="71"/>
    <x v="1"/>
    <s v="08"/>
    <s v="036"/>
    <s v=""/>
    <s v=""/>
    <s v="4930_100"/>
    <s v="Employee  Contributions  Retirement (B)"/>
    <n v="556700"/>
    <n v="0"/>
    <n v="556700"/>
    <n v="0"/>
    <n v="273181.21000000002"/>
    <n v="283518.78999999998"/>
    <n v="45754.91"/>
    <x v="70"/>
  </r>
  <r>
    <x v="1"/>
    <s v="-"/>
    <x v="71"/>
    <x v="1"/>
    <s v="08"/>
    <s v="036"/>
    <s v=""/>
    <s v=""/>
    <s v="4930_105"/>
    <s v="Employee  Contributions  Retirement (A)"/>
    <n v="1217995"/>
    <n v="0"/>
    <n v="1217995"/>
    <n v="0"/>
    <n v="558577.96"/>
    <n v="659417.04"/>
    <n v="99838.92"/>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41658.160000000003"/>
    <n v="4429679.84"/>
    <n v="7219.88"/>
    <x v="71"/>
  </r>
  <r>
    <x v="1"/>
    <s v="-"/>
    <x v="72"/>
    <x v="2"/>
    <s v="08"/>
    <s v="035"/>
    <s v=""/>
    <s v=""/>
    <s v="4900_140"/>
    <s v="Participant Charges Spec. Rev. &amp; Enterprise - Health"/>
    <n v="4060379"/>
    <n v="0"/>
    <n v="4060379"/>
    <n v="0"/>
    <n v="0"/>
    <n v="4060379"/>
    <n v="0"/>
    <x v="71"/>
  </r>
  <r>
    <x v="1"/>
    <s v="-"/>
    <x v="72"/>
    <x v="2"/>
    <s v="08"/>
    <s v="035"/>
    <s v=""/>
    <s v=""/>
    <s v="4900_145"/>
    <s v="Participant Charges General Fund - Dental"/>
    <n v="298116"/>
    <n v="0"/>
    <n v="298116"/>
    <n v="0"/>
    <n v="192841.26"/>
    <n v="105274.74"/>
    <n v="29919.61"/>
    <x v="71"/>
  </r>
  <r>
    <x v="1"/>
    <s v="-"/>
    <x v="72"/>
    <x v="2"/>
    <s v="08"/>
    <s v="035"/>
    <s v=""/>
    <s v=""/>
    <s v="4900_150"/>
    <s v="Participant Charges Spec. Rev. &amp; Enterprise - Dental"/>
    <n v="223293"/>
    <n v="0"/>
    <n v="223293"/>
    <n v="0"/>
    <n v="0"/>
    <n v="223293"/>
    <n v="0"/>
    <x v="71"/>
  </r>
  <r>
    <x v="1"/>
    <s v="-"/>
    <x v="72"/>
    <x v="2"/>
    <s v="08"/>
    <s v="035"/>
    <s v=""/>
    <s v=""/>
    <s v="4900_165"/>
    <s v="Participant Charges Life Insurance"/>
    <n v="0"/>
    <n v="0"/>
    <n v="0"/>
    <n v="0"/>
    <n v="93706.51"/>
    <n v="-93706.51"/>
    <n v="12344.48"/>
    <x v="71"/>
  </r>
  <r>
    <x v="1"/>
    <s v="-"/>
    <x v="72"/>
    <x v="2"/>
    <s v="08"/>
    <s v="035"/>
    <s v=""/>
    <s v=""/>
    <s v="4930"/>
    <s v="Employee  Contributions "/>
    <n v="965251"/>
    <n v="0"/>
    <n v="965251"/>
    <n v="0"/>
    <n v="0"/>
    <n v="965251"/>
    <n v="0"/>
    <x v="71"/>
  </r>
  <r>
    <x v="1"/>
    <s v="-"/>
    <x v="72"/>
    <x v="2"/>
    <s v="08"/>
    <s v="035"/>
    <s v=""/>
    <s v=""/>
    <s v="4930_115"/>
    <s v="Employee  Contributions  Dental"/>
    <n v="0"/>
    <n v="0"/>
    <n v="0"/>
    <n v="0"/>
    <n v="4715.32"/>
    <n v="-4715.32"/>
    <n v="769.11"/>
    <x v="71"/>
  </r>
  <r>
    <x v="1"/>
    <s v="-"/>
    <x v="72"/>
    <x v="2"/>
    <s v="08"/>
    <s v="035"/>
    <s v=""/>
    <s v=""/>
    <s v="4930_120"/>
    <s v="Employee  Contributions  Health Insurance"/>
    <n v="0"/>
    <n v="0"/>
    <n v="0"/>
    <n v="0"/>
    <n v="636805.06000000006"/>
    <n v="-636805.06000000006"/>
    <n v="116373.49"/>
    <x v="71"/>
  </r>
  <r>
    <x v="1"/>
    <s v="-"/>
    <x v="72"/>
    <x v="2"/>
    <s v="08"/>
    <s v="035"/>
    <s v=""/>
    <s v=""/>
    <s v="4930_125"/>
    <s v="Employee  Contributions  Supplemental Life Insurance"/>
    <n v="0"/>
    <n v="0"/>
    <n v="0"/>
    <n v="0"/>
    <n v="0"/>
    <n v="0"/>
    <n v="0"/>
    <x v="71"/>
  </r>
  <r>
    <x v="1"/>
    <s v="-"/>
    <x v="72"/>
    <x v="2"/>
    <s v="08"/>
    <s v="035"/>
    <s v=""/>
    <s v=""/>
    <s v="4935"/>
    <s v="Retiree Contributions"/>
    <n v="300000"/>
    <n v="0"/>
    <n v="300000"/>
    <n v="0"/>
    <n v="587.79"/>
    <n v="299412.21000000002"/>
    <n v="52.39"/>
    <x v="71"/>
  </r>
  <r>
    <x v="1"/>
    <s v="-"/>
    <x v="72"/>
    <x v="2"/>
    <s v="08"/>
    <s v="035"/>
    <s v=""/>
    <s v=""/>
    <s v="4950"/>
    <s v="Donations"/>
    <n v="30000"/>
    <n v="0"/>
    <n v="30000"/>
    <n v="0"/>
    <n v="0"/>
    <n v="30000"/>
    <n v="0"/>
    <x v="71"/>
  </r>
  <r>
    <x v="1"/>
    <s v="-"/>
    <x v="73"/>
    <x v="3"/>
    <s v="00"/>
    <s v="013"/>
    <s v=""/>
    <s v=""/>
    <s v="4800_105"/>
    <s v="Insurance Reimbursements General Liability"/>
    <n v="0"/>
    <n v="0"/>
    <n v="0"/>
    <n v="0"/>
    <n v="324161.53000000003"/>
    <n v="-324161.53000000003"/>
    <n v="53891.38"/>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0"/>
    <n v="0"/>
    <n v="0"/>
    <x v="72"/>
  </r>
  <r>
    <x v="1"/>
    <s v="-"/>
    <x v="73"/>
    <x v="3"/>
    <s v="00"/>
    <s v="013"/>
    <s v=""/>
    <s v=""/>
    <s v="4930_125"/>
    <s v="Employee  Contributions  Supplemental Life Insurance"/>
    <n v="0"/>
    <n v="0"/>
    <n v="0"/>
    <n v="0"/>
    <n v="770.44"/>
    <n v="-770.44"/>
    <n v="140.08000000000001"/>
    <x v="72"/>
  </r>
  <r>
    <x v="1"/>
    <s v="-"/>
    <x v="73"/>
    <x v="3"/>
    <s v="00"/>
    <s v="013"/>
    <s v=""/>
    <s v=""/>
    <s v="4990_100"/>
    <s v="Interfund Transfer Proceeds General Fund"/>
    <n v="753585"/>
    <n v="0"/>
    <n v="753585"/>
    <n v="0"/>
    <n v="0"/>
    <n v="753585"/>
    <n v="0"/>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177182.34"/>
    <n v="-177182.34"/>
    <n v="29373.07"/>
    <x v="73"/>
  </r>
  <r>
    <x v="1"/>
    <s v="-"/>
    <x v="74"/>
    <x v="3"/>
    <s v="00"/>
    <s v="015"/>
    <s v=""/>
    <s v=""/>
    <s v="4900_155"/>
    <s v="Participant Charges Spec. Rev.&amp; Ent - Workers' Comp."/>
    <n v="812500"/>
    <n v="0"/>
    <n v="812500"/>
    <n v="0"/>
    <n v="60612.07"/>
    <n v="751887.93"/>
    <n v="11061.74"/>
    <x v="73"/>
  </r>
  <r>
    <x v="1"/>
    <s v="-"/>
    <x v="74"/>
    <x v="3"/>
    <s v="00"/>
    <s v="015"/>
    <s v=""/>
    <s v=""/>
    <s v="4900_160"/>
    <s v="Participant Charges General Fund - Workers' Comp."/>
    <n v="717500"/>
    <n v="0"/>
    <n v="717500"/>
    <n v="0"/>
    <n v="0"/>
    <n v="717500"/>
    <n v="0"/>
    <x v="73"/>
  </r>
  <r>
    <x v="1"/>
    <s v="-"/>
    <x v="75"/>
    <x v="4"/>
    <s v="15"/>
    <s v="000"/>
    <s v=""/>
    <s v=""/>
    <s v="4260"/>
    <s v="Impact Fees"/>
    <n v="140521"/>
    <n v="0"/>
    <n v="140521"/>
    <n v="0"/>
    <n v="0"/>
    <n v="140521"/>
    <n v="0"/>
    <x v="74"/>
  </r>
  <r>
    <x v="1"/>
    <s v="-"/>
    <x v="75"/>
    <x v="4"/>
    <s v="15"/>
    <s v="000"/>
    <s v=""/>
    <s v=""/>
    <s v="4825_155"/>
    <s v="Interdepartmental Interest on Pooled Cash"/>
    <n v="0"/>
    <n v="0"/>
    <n v="0"/>
    <n v="0"/>
    <n v="0"/>
    <n v="0"/>
    <n v="0"/>
    <x v="74"/>
  </r>
  <r>
    <x v="1"/>
    <s v="-"/>
    <x v="76"/>
    <x v="4"/>
    <s v="17"/>
    <s v="000"/>
    <s v=""/>
    <s v=""/>
    <s v="4260"/>
    <s v="Impact Fees"/>
    <n v="179770"/>
    <n v="0"/>
    <n v="179770"/>
    <n v="0"/>
    <n v="0"/>
    <n v="179770"/>
    <n v="0"/>
    <x v="75"/>
  </r>
  <r>
    <x v="1"/>
    <s v="-"/>
    <x v="76"/>
    <x v="4"/>
    <s v="17"/>
    <s v="000"/>
    <s v=""/>
    <s v=""/>
    <s v="4825_155"/>
    <s v="Interdepartmental Interest on Pooled Cash"/>
    <n v="0"/>
    <n v="0"/>
    <n v="0"/>
    <n v="0"/>
    <n v="0"/>
    <n v="0"/>
    <n v="0"/>
    <x v="75"/>
  </r>
  <r>
    <x v="1"/>
    <s v="-"/>
    <x v="77"/>
    <x v="4"/>
    <s v="19"/>
    <s v="000"/>
    <s v=""/>
    <s v=""/>
    <s v="4260"/>
    <s v="Impact Fees"/>
    <n v="248248"/>
    <n v="0"/>
    <n v="248248"/>
    <n v="0"/>
    <n v="0"/>
    <n v="248248"/>
    <n v="0"/>
    <x v="76"/>
  </r>
  <r>
    <x v="1"/>
    <s v="-"/>
    <x v="77"/>
    <x v="4"/>
    <s v="19"/>
    <s v="000"/>
    <s v=""/>
    <s v=""/>
    <s v="4825_155"/>
    <s v="Interdepartmental Interest on Pooled Cash"/>
    <n v="0"/>
    <n v="0"/>
    <n v="0"/>
    <n v="0"/>
    <n v="0"/>
    <n v="0"/>
    <n v="0"/>
    <x v="76"/>
  </r>
  <r>
    <x v="1"/>
    <s v="-"/>
    <x v="78"/>
    <x v="4"/>
    <s v="21"/>
    <s v="000"/>
    <s v=""/>
    <s v=""/>
    <s v="4260"/>
    <s v="Impact Fees"/>
    <n v="60149"/>
    <n v="0"/>
    <n v="60149"/>
    <n v="0"/>
    <n v="0"/>
    <n v="60149"/>
    <n v="0"/>
    <x v="77"/>
  </r>
  <r>
    <x v="1"/>
    <s v="-"/>
    <x v="78"/>
    <x v="4"/>
    <s v="21"/>
    <s v="000"/>
    <s v=""/>
    <s v=""/>
    <s v="4825_155"/>
    <s v="Interdepartmental Interest on Pooled Cash"/>
    <n v="0"/>
    <n v="0"/>
    <n v="0"/>
    <n v="0"/>
    <n v="0"/>
    <n v="0"/>
    <n v="0"/>
    <x v="77"/>
  </r>
  <r>
    <x v="1"/>
    <s v="-"/>
    <x v="79"/>
    <x v="4"/>
    <s v="23"/>
    <s v="000"/>
    <s v=""/>
    <s v=""/>
    <s v="4260"/>
    <s v="Impact Fees"/>
    <n v="248662"/>
    <n v="0"/>
    <n v="248662"/>
    <n v="0"/>
    <n v="0"/>
    <n v="248662"/>
    <n v="0"/>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083"/>
    <n v="9495"/>
    <n v="120"/>
    <x v="80"/>
  </r>
  <r>
    <x v="1"/>
    <s v="-"/>
    <x v="81"/>
    <x v="5"/>
    <s v="33"/>
    <s v="000"/>
    <s v=""/>
    <s v=""/>
    <s v="4242"/>
    <s v="Sidewalk Cafe Fees"/>
    <n v="88598"/>
    <n v="0"/>
    <n v="88598"/>
    <n v="0"/>
    <n v="78115.61"/>
    <n v="10482.39"/>
    <n v="0"/>
    <x v="80"/>
  </r>
  <r>
    <x v="1"/>
    <s v="-"/>
    <x v="81"/>
    <x v="5"/>
    <s v="33"/>
    <s v="000"/>
    <s v=""/>
    <s v=""/>
    <s v="4245"/>
    <s v="Common Area Fees"/>
    <n v="642963"/>
    <n v="0"/>
    <n v="642963"/>
    <n v="0"/>
    <n v="321479.5"/>
    <n v="321483.5"/>
    <n v="0"/>
    <x v="80"/>
  </r>
  <r>
    <x v="1"/>
    <s v="-"/>
    <x v="81"/>
    <x v="5"/>
    <s v="33"/>
    <s v="000"/>
    <s v=""/>
    <s v=""/>
    <s v="4275"/>
    <s v="Rent &amp; Lease"/>
    <n v="38413"/>
    <n v="0"/>
    <n v="38413"/>
    <n v="0"/>
    <n v="22346.14"/>
    <n v="16066.86"/>
    <n v="6926.2"/>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24.5"/>
    <n v="14450.5"/>
    <n v="187.5"/>
    <x v="81"/>
  </r>
  <r>
    <x v="1"/>
    <s v="-"/>
    <x v="82"/>
    <x v="5"/>
    <s v="33"/>
    <s v="390"/>
    <s v=""/>
    <s v=""/>
    <s v="4600_120"/>
    <s v="Fees For Services Culture &amp; Recreation"/>
    <n v="9463"/>
    <n v="2572"/>
    <n v="12035"/>
    <n v="0"/>
    <n v="12174.61"/>
    <n v="-139.61000000000001"/>
    <n v="11423"/>
    <x v="81"/>
  </r>
  <r>
    <x v="1"/>
    <s v="-"/>
    <x v="82"/>
    <x v="5"/>
    <s v="33"/>
    <s v="390"/>
    <s v=""/>
    <s v=""/>
    <s v="4950"/>
    <s v="Donations"/>
    <n v="0"/>
    <n v="0"/>
    <n v="0"/>
    <n v="0"/>
    <n v="0"/>
    <n v="0"/>
    <n v="-61000"/>
    <x v="81"/>
  </r>
  <r>
    <x v="1"/>
    <s v="-"/>
    <x v="82"/>
    <x v="5"/>
    <s v="33"/>
    <s v="390"/>
    <s v=""/>
    <s v=""/>
    <s v="4950_115"/>
    <s v="Donations Corporate"/>
    <n v="81478"/>
    <n v="1000"/>
    <n v="82478"/>
    <n v="0"/>
    <n v="61125"/>
    <n v="21353"/>
    <n v="61000"/>
    <x v="81"/>
  </r>
  <r>
    <x v="1"/>
    <s v="-"/>
    <x v="83"/>
    <x v="5"/>
    <s v="33"/>
    <s v="391"/>
    <s v=""/>
    <s v=""/>
    <s v="4600_120"/>
    <s v="Fees For Services Culture &amp; Recreation"/>
    <n v="0"/>
    <n v="0"/>
    <n v="0"/>
    <n v="0"/>
    <n v="0"/>
    <n v="0"/>
    <n v="-11423"/>
    <x v="82"/>
  </r>
  <r>
    <x v="1"/>
    <s v="-"/>
    <x v="83"/>
    <x v="5"/>
    <s v="33"/>
    <s v="391"/>
    <s v=""/>
    <s v=""/>
    <s v="4955"/>
    <s v="Contributions"/>
    <n v="0"/>
    <n v="0"/>
    <n v="0"/>
    <n v="0"/>
    <n v="0"/>
    <n v="0"/>
    <n v="0"/>
    <x v="82"/>
  </r>
  <r>
    <x v="1"/>
    <s v="-"/>
    <x v="83"/>
    <x v="5"/>
    <s v="33"/>
    <s v="391"/>
    <s v=""/>
    <s v=""/>
    <s v="4990"/>
    <s v="Interfund Transfer Proceeds"/>
    <n v="11000"/>
    <n v="0"/>
    <n v="11000"/>
    <n v="0"/>
    <n v="5500.01"/>
    <n v="5499.99"/>
    <n v="916.67"/>
    <x v="82"/>
  </r>
  <r>
    <x v="1"/>
    <s v="-"/>
    <x v="84"/>
    <x v="6"/>
    <s v="04"/>
    <s v="005"/>
    <s v=""/>
    <s v=""/>
    <s v="4990"/>
    <s v="Interfund Transfer Proceeds"/>
    <n v="2289497"/>
    <n v="0"/>
    <n v="2289497"/>
    <n v="0"/>
    <n v="1001329.65"/>
    <n v="1288167.3500000001"/>
    <n v="10982.55"/>
    <x v="83"/>
  </r>
  <r>
    <x v="1"/>
    <s v="-"/>
    <x v="84"/>
    <x v="6"/>
    <s v="04"/>
    <s v="005"/>
    <s v=""/>
    <s v=""/>
    <s v="4991"/>
    <s v="Interfund Transfer Proceeds - Downtown District TIF "/>
    <n v="0"/>
    <n v="0"/>
    <n v="0"/>
    <n v="0"/>
    <n v="0"/>
    <n v="0"/>
    <n v="0"/>
    <x v="83"/>
  </r>
  <r>
    <x v="1"/>
    <s v="-"/>
    <x v="86"/>
    <x v="7"/>
    <s v="19"/>
    <s v="000"/>
    <s v=""/>
    <s v=""/>
    <s v="4075"/>
    <s v="Penalties &amp; Interest "/>
    <n v="1000"/>
    <n v="0"/>
    <n v="1000"/>
    <n v="0"/>
    <n v="744.98"/>
    <n v="255.02"/>
    <n v="142.36000000000001"/>
    <x v="24"/>
  </r>
  <r>
    <x v="1"/>
    <s v="-"/>
    <x v="86"/>
    <x v="7"/>
    <s v="19"/>
    <s v="000"/>
    <s v=""/>
    <s v=""/>
    <s v="4525"/>
    <s v="Water/Wastewater and Stormwater Charges - Retail"/>
    <n v="950000"/>
    <n v="0"/>
    <n v="950000"/>
    <n v="0"/>
    <n v="378680.37"/>
    <n v="571319.63"/>
    <n v="63181.72"/>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0"/>
    <n v="0"/>
    <n v="0"/>
    <x v="24"/>
  </r>
  <r>
    <x v="1"/>
    <s v="-"/>
    <x v="86"/>
    <x v="7"/>
    <s v="19"/>
    <s v="000"/>
    <s v=""/>
    <s v=""/>
    <s v="4875_175"/>
    <s v="Grant  Miscellaneous"/>
    <n v="29000"/>
    <n v="0"/>
    <n v="29000"/>
    <n v="0"/>
    <n v="0"/>
    <n v="29000"/>
    <n v="0"/>
    <x v="24"/>
  </r>
  <r>
    <x v="1"/>
    <s v="-"/>
    <x v="87"/>
    <x v="8"/>
    <s v="19"/>
    <s v="200"/>
    <s v="450"/>
    <s v=""/>
    <s v="4205"/>
    <s v="Meter Hood Fee"/>
    <n v="85000"/>
    <n v="0"/>
    <n v="85000"/>
    <n v="0"/>
    <n v="57686.6"/>
    <n v="27313.4"/>
    <n v="16690"/>
    <x v="85"/>
  </r>
  <r>
    <x v="1"/>
    <s v="-"/>
    <x v="87"/>
    <x v="8"/>
    <s v="19"/>
    <s v="200"/>
    <s v="450"/>
    <s v=""/>
    <s v="4320"/>
    <s v="Parking Permits / Leases"/>
    <n v="60000"/>
    <n v="0"/>
    <n v="60000"/>
    <n v="0"/>
    <n v="30783.24"/>
    <n v="29216.76"/>
    <n v="6581"/>
    <x v="85"/>
  </r>
  <r>
    <x v="1"/>
    <s v="-"/>
    <x v="87"/>
    <x v="8"/>
    <s v="19"/>
    <s v="200"/>
    <s v="450"/>
    <s v=""/>
    <s v="4335"/>
    <s v="On-Street Meter Revenues"/>
    <n v="1200000"/>
    <n v="0"/>
    <n v="1200000"/>
    <n v="0"/>
    <n v="658587.49"/>
    <n v="541412.51"/>
    <n v="77131.22"/>
    <x v="85"/>
  </r>
  <r>
    <x v="1"/>
    <s v="-"/>
    <x v="87"/>
    <x v="8"/>
    <s v="19"/>
    <s v="200"/>
    <s v="450"/>
    <s v=""/>
    <s v="4355"/>
    <s v="Parking Lots - Metered"/>
    <n v="117000"/>
    <n v="0"/>
    <n v="117000"/>
    <n v="0"/>
    <n v="72466.59"/>
    <n v="44533.41"/>
    <n v="23195.200000000001"/>
    <x v="85"/>
  </r>
  <r>
    <x v="1"/>
    <s v="-"/>
    <x v="87"/>
    <x v="8"/>
    <s v="19"/>
    <s v="200"/>
    <s v="450"/>
    <s v=""/>
    <s v="4356"/>
    <s v="Parking Lot - Main Street"/>
    <n v="56000"/>
    <n v="0"/>
    <n v="56000"/>
    <n v="0"/>
    <n v="29974.11"/>
    <n v="26025.89"/>
    <n v="3751.13"/>
    <x v="85"/>
  </r>
  <r>
    <x v="1"/>
    <s v="-"/>
    <x v="87"/>
    <x v="8"/>
    <s v="19"/>
    <s v="200"/>
    <s v="450"/>
    <s v=""/>
    <s v="4535"/>
    <s v="Misc Rev "/>
    <n v="0"/>
    <n v="0"/>
    <n v="0"/>
    <n v="0"/>
    <n v="552.03"/>
    <n v="-552.03"/>
    <n v="0"/>
    <x v="85"/>
  </r>
  <r>
    <x v="1"/>
    <s v="-"/>
    <x v="87"/>
    <x v="8"/>
    <s v="19"/>
    <s v="200"/>
    <s v="450"/>
    <s v=""/>
    <s v="4600_110"/>
    <s v="Fees For Services Public Works"/>
    <n v="0"/>
    <n v="0"/>
    <n v="0"/>
    <n v="0"/>
    <n v="0"/>
    <n v="0"/>
    <n v="0"/>
    <x v="85"/>
  </r>
  <r>
    <x v="1"/>
    <s v="-"/>
    <x v="87"/>
    <x v="8"/>
    <s v="19"/>
    <s v="200"/>
    <s v="450"/>
    <s v=""/>
    <s v="4600_130"/>
    <s v="Fees For Services Miscellaneous"/>
    <n v="3000"/>
    <n v="0"/>
    <n v="3000"/>
    <n v="0"/>
    <n v="11139.73"/>
    <n v="-8139.73"/>
    <n v="410.75"/>
    <x v="85"/>
  </r>
  <r>
    <x v="1"/>
    <s v="-"/>
    <x v="87"/>
    <x v="8"/>
    <s v="19"/>
    <s v="200"/>
    <s v="450"/>
    <s v=""/>
    <s v="4700"/>
    <s v="Interest / Investment  Income "/>
    <n v="1000"/>
    <n v="0"/>
    <n v="1000"/>
    <n v="0"/>
    <n v="0"/>
    <n v="1000"/>
    <n v="0"/>
    <x v="85"/>
  </r>
  <r>
    <x v="1"/>
    <s v="-"/>
    <x v="87"/>
    <x v="8"/>
    <s v="19"/>
    <s v="200"/>
    <s v="450"/>
    <s v=""/>
    <s v="4825_155"/>
    <s v="Interdepartmental Interest on Pooled Cash"/>
    <n v="0"/>
    <n v="0"/>
    <n v="0"/>
    <n v="0"/>
    <n v="0"/>
    <n v="0"/>
    <n v="0"/>
    <x v="85"/>
  </r>
  <r>
    <x v="1"/>
    <s v="-"/>
    <x v="87"/>
    <x v="8"/>
    <s v="19"/>
    <s v="200"/>
    <s v="450"/>
    <s v=""/>
    <s v="4850"/>
    <s v="Cash Over "/>
    <n v="0"/>
    <n v="0"/>
    <n v="0"/>
    <n v="0"/>
    <n v="0"/>
    <n v="0"/>
    <n v="0"/>
    <x v="85"/>
  </r>
  <r>
    <x v="1"/>
    <s v="-"/>
    <x v="88"/>
    <x v="8"/>
    <s v="19"/>
    <s v="200"/>
    <s v="451"/>
    <s v=""/>
    <s v="4320"/>
    <s v="Parking Permits / Leases"/>
    <n v="56575"/>
    <n v="0"/>
    <n v="56575"/>
    <n v="0"/>
    <n v="27120"/>
    <n v="29455"/>
    <n v="4425"/>
    <x v="86"/>
  </r>
  <r>
    <x v="1"/>
    <s v="-"/>
    <x v="88"/>
    <x v="8"/>
    <s v="19"/>
    <s v="200"/>
    <s v="451"/>
    <s v=""/>
    <s v="4360"/>
    <s v="Municipal Parking Garage"/>
    <n v="463025"/>
    <n v="0"/>
    <n v="463025"/>
    <n v="0"/>
    <n v="230368.94"/>
    <n v="232656.06"/>
    <n v="26527"/>
    <x v="86"/>
  </r>
  <r>
    <x v="1"/>
    <s v="-"/>
    <x v="88"/>
    <x v="8"/>
    <s v="19"/>
    <s v="200"/>
    <s v="451"/>
    <s v=""/>
    <s v="4850"/>
    <s v="Cash Over "/>
    <n v="0"/>
    <n v="0"/>
    <n v="0"/>
    <n v="0"/>
    <n v="86.05"/>
    <n v="-86.05"/>
    <n v="20.149999999999999"/>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80423.14"/>
    <n v="-80423.14"/>
    <n v="4140.24"/>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313606.65999999997"/>
    <n v="-313606.65999999997"/>
    <n v="74057.27"/>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0"/>
    <n v="0"/>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63776.5"/>
    <n v="20356.5"/>
    <n v="9886"/>
    <x v="90"/>
  </r>
  <r>
    <x v="1"/>
    <s v="-"/>
    <x v="92"/>
    <x v="8"/>
    <s v="19"/>
    <s v="200"/>
    <s v="455"/>
    <s v=""/>
    <s v="4320"/>
    <s v="Parking Permits / Leases"/>
    <n v="492805"/>
    <n v="0"/>
    <n v="492805"/>
    <n v="0"/>
    <n v="262705.5"/>
    <n v="230099.5"/>
    <n v="44039"/>
    <x v="90"/>
  </r>
  <r>
    <x v="1"/>
    <s v="-"/>
    <x v="92"/>
    <x v="8"/>
    <s v="19"/>
    <s v="200"/>
    <s v="455"/>
    <s v=""/>
    <s v="4800"/>
    <s v="Insurance Reimbursements"/>
    <n v="0"/>
    <n v="0"/>
    <n v="0"/>
    <n v="0"/>
    <n v="23146.6"/>
    <n v="-23146.6"/>
    <n v="0"/>
    <x v="90"/>
  </r>
  <r>
    <x v="1"/>
    <s v="-"/>
    <x v="92"/>
    <x v="8"/>
    <s v="19"/>
    <s v="200"/>
    <s v="455"/>
    <s v=""/>
    <s v="4850"/>
    <s v="Cash Over "/>
    <n v="0"/>
    <n v="0"/>
    <n v="0"/>
    <n v="0"/>
    <n v="0"/>
    <n v="0"/>
    <n v="0"/>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39951.4"/>
    <n v="-39951.4"/>
    <n v="437.06"/>
    <x v="90"/>
  </r>
  <r>
    <x v="1"/>
    <s v="-"/>
    <x v="93"/>
    <x v="8"/>
    <s v="19"/>
    <s v="200"/>
    <s v="456"/>
    <s v=""/>
    <s v="4320"/>
    <s v="Parking Permits / Leases"/>
    <n v="738935"/>
    <n v="0"/>
    <n v="738935"/>
    <n v="0"/>
    <n v="329376.75"/>
    <n v="409558.25"/>
    <n v="55546"/>
    <x v="91"/>
  </r>
  <r>
    <x v="1"/>
    <s v="-"/>
    <x v="93"/>
    <x v="8"/>
    <s v="19"/>
    <s v="200"/>
    <s v="456"/>
    <s v=""/>
    <s v="4535"/>
    <s v="Misc Rev "/>
    <n v="0"/>
    <n v="0"/>
    <n v="0"/>
    <n v="0"/>
    <n v="0"/>
    <n v="0"/>
    <n v="0"/>
    <x v="91"/>
  </r>
  <r>
    <x v="1"/>
    <s v="-"/>
    <x v="93"/>
    <x v="8"/>
    <s v="19"/>
    <s v="200"/>
    <s v="456"/>
    <s v=""/>
    <s v="4850"/>
    <s v="Cash Over "/>
    <n v="0"/>
    <n v="0"/>
    <n v="0"/>
    <n v="0"/>
    <n v="73.55"/>
    <n v="-73.55"/>
    <n v="73.55"/>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39951.410000000003"/>
    <n v="-39951.410000000003"/>
    <n v="437.06"/>
    <x v="91"/>
  </r>
  <r>
    <x v="1"/>
    <s v="-"/>
    <x v="94"/>
    <x v="9"/>
    <s v="31"/>
    <s v="000"/>
    <s v=""/>
    <s v=""/>
    <s v="4275"/>
    <s v="Rent &amp; Lease"/>
    <n v="118770"/>
    <n v="0"/>
    <n v="118770"/>
    <n v="0"/>
    <n v="25385.18"/>
    <n v="93384.82"/>
    <n v="0"/>
    <x v="92"/>
  </r>
  <r>
    <x v="1"/>
    <s v="-"/>
    <x v="94"/>
    <x v="9"/>
    <s v="31"/>
    <s v="000"/>
    <s v=""/>
    <s v=""/>
    <s v="4600_130"/>
    <s v="Fees For Services Miscellaneous"/>
    <n v="339172"/>
    <n v="0"/>
    <n v="339172"/>
    <n v="0"/>
    <n v="18577.3"/>
    <n v="320594.7"/>
    <n v="3778.48"/>
    <x v="92"/>
  </r>
  <r>
    <x v="1"/>
    <s v="-"/>
    <x v="94"/>
    <x v="9"/>
    <s v="31"/>
    <s v="000"/>
    <s v=""/>
    <s v=""/>
    <s v="4700"/>
    <s v="Interest / Investment  Income "/>
    <n v="0"/>
    <n v="0"/>
    <n v="0"/>
    <n v="0"/>
    <n v="75.430000000000007"/>
    <n v="-75.430000000000007"/>
    <n v="12.41"/>
    <x v="92"/>
  </r>
  <r>
    <x v="1"/>
    <s v="-"/>
    <x v="94"/>
    <x v="9"/>
    <s v="31"/>
    <s v="000"/>
    <s v=""/>
    <s v=""/>
    <s v="4712"/>
    <s v="Interest on Loan Payable"/>
    <n v="0"/>
    <n v="0"/>
    <n v="0"/>
    <n v="0"/>
    <n v="2106.2199999999998"/>
    <n v="-2106.2199999999998"/>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0"/>
    <n v="92333"/>
    <n v="0"/>
    <n v="0"/>
    <n v="92333"/>
    <n v="0"/>
    <x v="92"/>
  </r>
  <r>
    <x v="1"/>
    <s v="-"/>
    <x v="95"/>
    <x v="9"/>
    <s v="31"/>
    <s v="301"/>
    <s v="301"/>
    <s v=""/>
    <s v="4875_140"/>
    <s v="Grant  State Operating"/>
    <n v="0"/>
    <n v="0"/>
    <n v="0"/>
    <n v="0"/>
    <n v="0"/>
    <n v="0"/>
    <n v="0"/>
    <x v="93"/>
  </r>
  <r>
    <x v="1"/>
    <s v="-"/>
    <x v="95"/>
    <x v="9"/>
    <s v="31"/>
    <s v="301"/>
    <s v="301"/>
    <s v=""/>
    <s v="4990"/>
    <s v="Interfund Transfer Proceeds"/>
    <n v="0"/>
    <n v="0"/>
    <n v="0"/>
    <n v="0"/>
    <n v="39606.69"/>
    <n v="-39606.69"/>
    <n v="0"/>
    <x v="93"/>
  </r>
  <r>
    <x v="1"/>
    <s v="-"/>
    <x v="96"/>
    <x v="9"/>
    <s v="31"/>
    <s v="301"/>
    <s v="302"/>
    <s v=""/>
    <s v="4875_165"/>
    <s v="Grant  Other Operating"/>
    <n v="0"/>
    <n v="419504"/>
    <n v="419504"/>
    <n v="0"/>
    <n v="0"/>
    <n v="419504"/>
    <n v="0"/>
    <x v="94"/>
  </r>
  <r>
    <x v="1"/>
    <s v="-"/>
    <x v="97"/>
    <x v="9"/>
    <s v="31"/>
    <s v="301"/>
    <s v="302"/>
    <s v="2012"/>
    <s v="4875_165"/>
    <s v="Grant  Other Operating"/>
    <n v="0"/>
    <n v="0"/>
    <n v="0"/>
    <n v="0"/>
    <n v="0"/>
    <n v="0"/>
    <n v="0"/>
    <x v="95"/>
  </r>
  <r>
    <x v="1"/>
    <s v="-"/>
    <x v="98"/>
    <x v="9"/>
    <s v="31"/>
    <s v="301"/>
    <s v="302"/>
    <s v="2013"/>
    <s v="4535"/>
    <s v="Misc Rev "/>
    <n v="0"/>
    <n v="0"/>
    <n v="0"/>
    <n v="0"/>
    <n v="0"/>
    <n v="0"/>
    <n v="0"/>
    <x v="96"/>
  </r>
  <r>
    <x v="1"/>
    <s v="-"/>
    <x v="98"/>
    <x v="9"/>
    <s v="31"/>
    <s v="301"/>
    <s v="302"/>
    <s v="2013"/>
    <s v="4875_165"/>
    <s v="Grant  Other Operating"/>
    <n v="29458"/>
    <n v="39588"/>
    <n v="69046"/>
    <n v="0"/>
    <n v="18396"/>
    <n v="50650"/>
    <n v="0"/>
    <x v="96"/>
  </r>
  <r>
    <x v="1"/>
    <s v="-"/>
    <x v="99"/>
    <x v="9"/>
    <s v="31"/>
    <s v="301"/>
    <s v="303"/>
    <s v=""/>
    <s v="4600_130"/>
    <s v="Fees For Services Miscellaneous"/>
    <n v="5980"/>
    <n v="0"/>
    <n v="5980"/>
    <n v="0"/>
    <n v="62500.02"/>
    <n v="-56520.02"/>
    <n v="17958.34"/>
    <x v="97"/>
  </r>
  <r>
    <x v="1"/>
    <s v="-"/>
    <x v="99"/>
    <x v="9"/>
    <s v="31"/>
    <s v="301"/>
    <s v="303"/>
    <s v=""/>
    <s v="4875_175"/>
    <s v="Grant  Miscellaneous"/>
    <n v="0"/>
    <n v="81200"/>
    <n v="81200"/>
    <n v="0"/>
    <n v="19733.349999999999"/>
    <n v="61466.65"/>
    <n v="9733.35"/>
    <x v="97"/>
  </r>
  <r>
    <x v="1"/>
    <s v="-"/>
    <x v="100"/>
    <x v="9"/>
    <s v="31"/>
    <s v="301"/>
    <s v="320"/>
    <s v=""/>
    <s v="4875_165"/>
    <s v="Grant  Other Operating"/>
    <n v="361273"/>
    <n v="94387"/>
    <n v="455660"/>
    <n v="0"/>
    <n v="269002.23999999999"/>
    <n v="186657.76"/>
    <n v="14885.46"/>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4.42"/>
    <n v="15995.58"/>
    <n v="1.07"/>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0"/>
    <n v="0"/>
    <n v="0"/>
    <n v="0"/>
    <n v="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127.73"/>
    <n v="1872.27"/>
    <n v="20.399999999999999"/>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1386.43"/>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14000000000000001"/>
    <n v="1099.8599999999999"/>
    <n v="0.02"/>
    <x v="119"/>
  </r>
  <r>
    <x v="1"/>
    <s v="-"/>
    <x v="121"/>
    <x v="9"/>
    <s v="31"/>
    <s v="305"/>
    <s v="315"/>
    <s v=""/>
    <s v="4875_165"/>
    <s v="Grant  Other Operating"/>
    <n v="323675"/>
    <n v="0"/>
    <n v="323675"/>
    <n v="0"/>
    <n v="57331.14"/>
    <n v="266343.86"/>
    <n v="26575.31"/>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46659.42"/>
    <n v="46660.58"/>
    <n v="7776.57"/>
    <x v="120"/>
  </r>
  <r>
    <x v="1"/>
    <s v="-"/>
    <x v="122"/>
    <x v="9"/>
    <s v="31"/>
    <s v="305"/>
    <s v="316"/>
    <s v=""/>
    <s v="4990"/>
    <s v="Interfund Transfer Proceeds"/>
    <n v="0"/>
    <n v="0"/>
    <n v="0"/>
    <n v="0"/>
    <n v="47425.81"/>
    <n v="-47425.81"/>
    <n v="1056.6300000000001"/>
    <x v="120"/>
  </r>
  <r>
    <x v="1"/>
    <s v="-"/>
    <x v="123"/>
    <x v="9"/>
    <s v="31"/>
    <s v="305"/>
    <s v="317"/>
    <s v=""/>
    <s v="4492"/>
    <s v="Program Income"/>
    <n v="10000"/>
    <n v="0"/>
    <n v="10000"/>
    <n v="0"/>
    <n v="4418"/>
    <n v="5582"/>
    <n v="0"/>
    <x v="121"/>
  </r>
  <r>
    <x v="1"/>
    <s v="-"/>
    <x v="123"/>
    <x v="9"/>
    <s v="31"/>
    <s v="305"/>
    <s v="317"/>
    <s v=""/>
    <s v="4875_110"/>
    <s v="Grant  General Government Operating"/>
    <n v="1209450"/>
    <n v="0"/>
    <n v="1209450"/>
    <n v="0"/>
    <n v="476762.21"/>
    <n v="732687.79"/>
    <n v="118040.48"/>
    <x v="121"/>
  </r>
  <r>
    <x v="1"/>
    <s v="-"/>
    <x v="124"/>
    <x v="9"/>
    <s v="31"/>
    <s v="315"/>
    <s v="360"/>
    <s v=""/>
    <s v="4875_140"/>
    <s v="Grant  State Operating"/>
    <n v="299150"/>
    <n v="0"/>
    <n v="299150"/>
    <n v="0"/>
    <n v="0"/>
    <n v="299150"/>
    <n v="0"/>
    <x v="122"/>
  </r>
  <r>
    <x v="1"/>
    <s v="-"/>
    <x v="124"/>
    <x v="9"/>
    <s v="31"/>
    <s v="315"/>
    <s v="360"/>
    <s v=""/>
    <s v="4875_165"/>
    <s v="Grant  Other Operating"/>
    <n v="7500"/>
    <n v="0"/>
    <n v="7500"/>
    <n v="0"/>
    <n v="0"/>
    <n v="7500"/>
    <n v="0"/>
    <x v="122"/>
  </r>
  <r>
    <x v="1"/>
    <s v="-"/>
    <x v="125"/>
    <x v="9"/>
    <s v="31"/>
    <s v="315"/>
    <s v="361"/>
    <s v=""/>
    <s v="4600_105"/>
    <s v="Fees For Services Public Safety"/>
    <n v="0"/>
    <n v="0"/>
    <n v="0"/>
    <n v="0"/>
    <n v="14134.71"/>
    <n v="-14134.71"/>
    <n v="1500"/>
    <x v="123"/>
  </r>
  <r>
    <x v="1"/>
    <s v="-"/>
    <x v="125"/>
    <x v="9"/>
    <s v="31"/>
    <s v="315"/>
    <s v="361"/>
    <s v=""/>
    <s v="4950"/>
    <s v="Donations"/>
    <n v="22500"/>
    <n v="0"/>
    <n v="22500"/>
    <n v="0"/>
    <n v="5879.11"/>
    <n v="16620.89"/>
    <n v="792.5"/>
    <x v="123"/>
  </r>
  <r>
    <x v="1"/>
    <s v="-"/>
    <x v="126"/>
    <x v="9"/>
    <s v="31"/>
    <s v="315"/>
    <s v="362"/>
    <s v=""/>
    <s v="4875_165"/>
    <s v="Grant  Other Operating"/>
    <n v="117000"/>
    <n v="0"/>
    <n v="117000"/>
    <n v="0"/>
    <n v="27987.05"/>
    <n v="89012.95"/>
    <n v="0"/>
    <x v="124"/>
  </r>
  <r>
    <x v="1"/>
    <s v="-"/>
    <x v="127"/>
    <x v="9"/>
    <s v="31"/>
    <s v="315"/>
    <s v="363"/>
    <s v=""/>
    <s v="4875_165"/>
    <s v="Grant  Other Operating"/>
    <n v="0"/>
    <n v="12500"/>
    <n v="12500"/>
    <n v="0"/>
    <n v="0"/>
    <n v="12500"/>
    <n v="0"/>
    <x v="125"/>
  </r>
  <r>
    <x v="1"/>
    <s v="-"/>
    <x v="128"/>
    <x v="9"/>
    <s v="31"/>
    <s v="315"/>
    <s v="364"/>
    <s v=""/>
    <s v="4875_165"/>
    <s v="Grant  Other Operating"/>
    <n v="22000"/>
    <n v="0"/>
    <n v="22000"/>
    <n v="0"/>
    <n v="0"/>
    <n v="22000"/>
    <n v="0"/>
    <x v="126"/>
  </r>
  <r>
    <x v="1"/>
    <s v="-"/>
    <x v="129"/>
    <x v="9"/>
    <s v="31"/>
    <s v="315"/>
    <s v="365"/>
    <s v=""/>
    <s v="4600_130"/>
    <s v="Fees For Services Miscellaneous"/>
    <n v="0"/>
    <n v="0"/>
    <n v="0"/>
    <n v="0"/>
    <n v="1147.8"/>
    <n v="-1147.8"/>
    <n v="0"/>
    <x v="127"/>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0"/>
    <n v="5019"/>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0"/>
    <n v="42108"/>
    <n v="0"/>
    <x v="132"/>
  </r>
  <r>
    <x v="1"/>
    <s v="-"/>
    <x v="136"/>
    <x v="9"/>
    <s v="31"/>
    <s v="330"/>
    <s v=""/>
    <s v=""/>
    <s v="4990"/>
    <s v="Interfund Transfer Proceeds"/>
    <n v="0"/>
    <n v="0"/>
    <n v="0"/>
    <n v="0"/>
    <n v="8750"/>
    <n v="-8750"/>
    <n v="0"/>
    <x v="134"/>
  </r>
  <r>
    <x v="1"/>
    <s v="-"/>
    <x v="137"/>
    <x v="9"/>
    <s v="31"/>
    <s v="330"/>
    <s v="340"/>
    <s v=""/>
    <s v="4875_175"/>
    <s v="Grant  Miscellaneous"/>
    <n v="0"/>
    <n v="39407"/>
    <n v="39407"/>
    <n v="0"/>
    <n v="39407"/>
    <n v="0"/>
    <n v="15000"/>
    <x v="135"/>
  </r>
  <r>
    <x v="1"/>
    <s v="-"/>
    <x v="137"/>
    <x v="9"/>
    <s v="31"/>
    <s v="330"/>
    <s v="340"/>
    <s v=""/>
    <s v="4950"/>
    <s v="Donations"/>
    <n v="0"/>
    <n v="6750"/>
    <n v="6750"/>
    <n v="0"/>
    <n v="6750"/>
    <n v="0"/>
    <n v="0"/>
    <x v="135"/>
  </r>
  <r>
    <x v="1"/>
    <s v="-"/>
    <x v="137"/>
    <x v="9"/>
    <s v="31"/>
    <s v="330"/>
    <s v="340"/>
    <s v=""/>
    <s v="4990"/>
    <s v="Interfund Transfer Proceeds"/>
    <n v="0"/>
    <n v="39603"/>
    <n v="39603"/>
    <n v="0"/>
    <n v="0"/>
    <n v="39603"/>
    <n v="0"/>
    <x v="135"/>
  </r>
  <r>
    <x v="1"/>
    <s v="-"/>
    <x v="138"/>
    <x v="9"/>
    <s v="31"/>
    <s v="330"/>
    <s v="342"/>
    <s v=""/>
    <s v="4875_155"/>
    <s v="Grant  Municipal Government "/>
    <n v="100000"/>
    <n v="0"/>
    <n v="100000"/>
    <n v="0"/>
    <n v="0"/>
    <n v="100000"/>
    <n v="0"/>
    <x v="136"/>
  </r>
  <r>
    <x v="1"/>
    <s v="-"/>
    <x v="139"/>
    <x v="9"/>
    <s v="31"/>
    <s v="330"/>
    <s v="343"/>
    <s v=""/>
    <s v="4875_175"/>
    <s v="Grant  Miscellaneous"/>
    <n v="5316"/>
    <n v="31549"/>
    <n v="36865"/>
    <n v="0"/>
    <n v="2351.27"/>
    <n v="34513.730000000003"/>
    <n v="0"/>
    <x v="137"/>
  </r>
  <r>
    <x v="1"/>
    <s v="-"/>
    <x v="140"/>
    <x v="9"/>
    <s v="31"/>
    <s v="330"/>
    <s v="344"/>
    <s v=""/>
    <s v="4700"/>
    <s v="Interest / Investment  Income "/>
    <n v="0"/>
    <n v="0"/>
    <n v="0"/>
    <n v="0"/>
    <n v="47.08"/>
    <n v="-47.08"/>
    <n v="7.46"/>
    <x v="138"/>
  </r>
  <r>
    <x v="1"/>
    <s v="-"/>
    <x v="140"/>
    <x v="9"/>
    <s v="31"/>
    <s v="330"/>
    <s v="344"/>
    <s v=""/>
    <s v="4936"/>
    <s v="Loan Repayment Proceeds"/>
    <n v="0"/>
    <n v="0"/>
    <n v="0"/>
    <n v="0"/>
    <n v="0"/>
    <n v="0"/>
    <n v="0"/>
    <x v="138"/>
  </r>
  <r>
    <x v="1"/>
    <s v="-"/>
    <x v="141"/>
    <x v="9"/>
    <s v="31"/>
    <s v="330"/>
    <s v="345"/>
    <s v=""/>
    <s v="4875_165"/>
    <s v="Grant  Other Operating"/>
    <n v="0"/>
    <n v="5635"/>
    <n v="5635"/>
    <n v="0"/>
    <n v="0"/>
    <n v="5635"/>
    <n v="0"/>
    <x v="139"/>
  </r>
  <r>
    <x v="1"/>
    <s v="-"/>
    <x v="143"/>
    <x v="10"/>
    <s v="35"/>
    <s v="000"/>
    <s v=""/>
    <s v=""/>
    <s v="4247"/>
    <s v="Fees and Permits"/>
    <n v="104800"/>
    <n v="0"/>
    <n v="104800"/>
    <n v="0"/>
    <n v="31110"/>
    <n v="73690"/>
    <n v="2650"/>
    <x v="141"/>
  </r>
  <r>
    <x v="1"/>
    <s v="-"/>
    <x v="143"/>
    <x v="10"/>
    <s v="35"/>
    <s v="000"/>
    <s v=""/>
    <s v=""/>
    <s v="4440"/>
    <s v="Taxi Fees"/>
    <n v="54000"/>
    <n v="0"/>
    <n v="54000"/>
    <n v="0"/>
    <n v="0"/>
    <n v="54000"/>
    <n v="0"/>
    <x v="141"/>
  </r>
  <r>
    <x v="1"/>
    <s v="-"/>
    <x v="143"/>
    <x v="10"/>
    <s v="35"/>
    <s v="000"/>
    <s v=""/>
    <s v=""/>
    <s v="4480"/>
    <s v="PFC Revenue"/>
    <n v="2397178"/>
    <n v="0"/>
    <n v="2397178"/>
    <n v="0"/>
    <n v="1165246.54"/>
    <n v="1231931.46"/>
    <n v="150497.88"/>
    <x v="141"/>
  </r>
  <r>
    <x v="1"/>
    <s v="-"/>
    <x v="143"/>
    <x v="10"/>
    <s v="35"/>
    <s v="000"/>
    <s v=""/>
    <s v=""/>
    <s v="4535"/>
    <s v="Misc Rev "/>
    <n v="2500"/>
    <n v="0"/>
    <n v="2500"/>
    <n v="0"/>
    <n v="1349.75"/>
    <n v="1150.25"/>
    <n v="200"/>
    <x v="141"/>
  </r>
  <r>
    <x v="1"/>
    <s v="-"/>
    <x v="143"/>
    <x v="10"/>
    <s v="35"/>
    <s v="000"/>
    <s v=""/>
    <s v=""/>
    <s v="4700"/>
    <s v="Interest / Investment  Income "/>
    <n v="6000"/>
    <n v="0"/>
    <n v="6000"/>
    <n v="0"/>
    <n v="5094.25"/>
    <n v="905.75"/>
    <n v="852.53"/>
    <x v="141"/>
  </r>
  <r>
    <x v="1"/>
    <s v="-"/>
    <x v="143"/>
    <x v="10"/>
    <s v="35"/>
    <s v="000"/>
    <s v=""/>
    <s v=""/>
    <s v="4702"/>
    <s v="Interest Income PFC"/>
    <n v="5000"/>
    <n v="0"/>
    <n v="5000"/>
    <n v="0"/>
    <n v="2180.1999999999998"/>
    <n v="2819.8"/>
    <n v="340.23"/>
    <x v="141"/>
  </r>
  <r>
    <x v="1"/>
    <s v="-"/>
    <x v="143"/>
    <x v="10"/>
    <s v="35"/>
    <s v="000"/>
    <s v=""/>
    <s v=""/>
    <s v="4850"/>
    <s v="Cash Over "/>
    <n v="0"/>
    <n v="0"/>
    <n v="0"/>
    <n v="0"/>
    <n v="265.02999999999997"/>
    <n v="-265.02999999999997"/>
    <n v="42.76"/>
    <x v="141"/>
  </r>
  <r>
    <x v="1"/>
    <s v="-"/>
    <x v="145"/>
    <x v="10"/>
    <s v="35"/>
    <s v="430"/>
    <s v=""/>
    <s v=""/>
    <s v="4440"/>
    <s v="Taxi Fees"/>
    <n v="0"/>
    <n v="0"/>
    <n v="0"/>
    <n v="0"/>
    <n v="81325"/>
    <n v="-81325"/>
    <n v="2385"/>
    <x v="143"/>
  </r>
  <r>
    <x v="1"/>
    <s v="-"/>
    <x v="145"/>
    <x v="10"/>
    <s v="35"/>
    <s v="430"/>
    <s v=""/>
    <s v=""/>
    <s v="4445"/>
    <s v="Terminal Rent - Exclusive"/>
    <n v="1009020"/>
    <n v="0"/>
    <n v="1009020"/>
    <n v="0"/>
    <n v="545659.98"/>
    <n v="463360.02"/>
    <n v="73883.33"/>
    <x v="143"/>
  </r>
  <r>
    <x v="1"/>
    <s v="-"/>
    <x v="145"/>
    <x v="10"/>
    <s v="35"/>
    <s v="430"/>
    <s v=""/>
    <s v=""/>
    <s v="4450"/>
    <s v="Terminal Rent - Commonuse"/>
    <n v="1369752"/>
    <n v="0"/>
    <n v="1369752"/>
    <n v="0"/>
    <n v="626897.57999999996"/>
    <n v="742854.42"/>
    <n v="104852"/>
    <x v="143"/>
  </r>
  <r>
    <x v="1"/>
    <s v="-"/>
    <x v="145"/>
    <x v="10"/>
    <s v="35"/>
    <s v="430"/>
    <s v=""/>
    <s v=""/>
    <s v="4455"/>
    <s v="Terminal Concessions Airport"/>
    <n v="500049"/>
    <n v="0"/>
    <n v="500049"/>
    <n v="0"/>
    <n v="301539.21999999997"/>
    <n v="198509.78"/>
    <n v="48660.68"/>
    <x v="143"/>
  </r>
  <r>
    <x v="1"/>
    <s v="-"/>
    <x v="145"/>
    <x v="10"/>
    <s v="35"/>
    <s v="430"/>
    <s v=""/>
    <s v=""/>
    <s v="4460"/>
    <s v="Rental Car Concessions"/>
    <n v="1744573"/>
    <n v="0"/>
    <n v="1744573"/>
    <n v="0"/>
    <n v="1220193.52"/>
    <n v="524379.48"/>
    <n v="146155.41"/>
    <x v="143"/>
  </r>
  <r>
    <x v="1"/>
    <s v="-"/>
    <x v="145"/>
    <x v="10"/>
    <s v="35"/>
    <s v="430"/>
    <s v=""/>
    <s v=""/>
    <s v="4505"/>
    <s v="Terminal Non Airline"/>
    <n v="550370"/>
    <n v="0"/>
    <n v="550370"/>
    <n v="0"/>
    <n v="274329.19"/>
    <n v="276040.81"/>
    <n v="42561.94"/>
    <x v="143"/>
  </r>
  <r>
    <x v="1"/>
    <s v="-"/>
    <x v="145"/>
    <x v="10"/>
    <s v="35"/>
    <s v="430"/>
    <s v=""/>
    <s v=""/>
    <s v="4703"/>
    <s v="Restricted Interest Income"/>
    <n v="0"/>
    <n v="0"/>
    <n v="0"/>
    <n v="0"/>
    <n v="6251.9"/>
    <n v="-6251.9"/>
    <n v="2518.19"/>
    <x v="143"/>
  </r>
  <r>
    <x v="1"/>
    <s v="-"/>
    <x v="145"/>
    <x v="10"/>
    <s v="35"/>
    <s v="430"/>
    <s v=""/>
    <s v=""/>
    <s v="4705"/>
    <s v="Unrealzd Gain/Loss-Invest"/>
    <n v="0"/>
    <n v="0"/>
    <n v="0"/>
    <n v="0"/>
    <n v="-21158.37"/>
    <n v="21158.37"/>
    <n v="-17120"/>
    <x v="143"/>
  </r>
  <r>
    <x v="1"/>
    <s v="-"/>
    <x v="145"/>
    <x v="10"/>
    <s v="35"/>
    <s v="430"/>
    <s v=""/>
    <s v=""/>
    <s v="4875_100"/>
    <s v="Grant  Federal Operating Direct"/>
    <n v="164250"/>
    <n v="0"/>
    <n v="164250"/>
    <n v="0"/>
    <n v="82125"/>
    <n v="82125"/>
    <n v="13687.5"/>
    <x v="143"/>
  </r>
  <r>
    <x v="1"/>
    <s v="-"/>
    <x v="146"/>
    <x v="10"/>
    <s v="35"/>
    <s v="431"/>
    <s v=""/>
    <s v=""/>
    <s v="4390"/>
    <s v="Concessions"/>
    <n v="0"/>
    <n v="0"/>
    <n v="0"/>
    <n v="0"/>
    <n v="110165.4"/>
    <n v="-110165.4"/>
    <n v="18210.03"/>
    <x v="144"/>
  </r>
  <r>
    <x v="1"/>
    <s v="-"/>
    <x v="146"/>
    <x v="10"/>
    <s v="35"/>
    <s v="431"/>
    <s v=""/>
    <s v=""/>
    <s v="4465"/>
    <s v="Rent Grounds"/>
    <n v="168389"/>
    <n v="0"/>
    <n v="168389"/>
    <n v="0"/>
    <n v="55096.12"/>
    <n v="113292.88"/>
    <n v="9024.74"/>
    <x v="144"/>
  </r>
  <r>
    <x v="1"/>
    <s v="-"/>
    <x v="146"/>
    <x v="10"/>
    <s v="35"/>
    <s v="431"/>
    <s v=""/>
    <s v=""/>
    <s v="4470"/>
    <s v="Rent Buildings"/>
    <n v="8030"/>
    <n v="0"/>
    <n v="8030"/>
    <n v="0"/>
    <n v="17425.87"/>
    <n v="-9395.8700000000008"/>
    <n v="2489.41"/>
    <x v="144"/>
  </r>
  <r>
    <x v="1"/>
    <s v="-"/>
    <x v="146"/>
    <x v="10"/>
    <s v="35"/>
    <s v="431"/>
    <s v=""/>
    <s v=""/>
    <s v="4475"/>
    <s v="Landing Fees"/>
    <n v="1261750"/>
    <n v="0"/>
    <n v="1261750"/>
    <n v="0"/>
    <n v="675433.69"/>
    <n v="586316.31000000006"/>
    <n v="101527.49"/>
    <x v="144"/>
  </r>
  <r>
    <x v="1"/>
    <s v="-"/>
    <x v="146"/>
    <x v="10"/>
    <s v="35"/>
    <s v="431"/>
    <s v=""/>
    <s v=""/>
    <s v="4500"/>
    <s v="Airport Apron Fees"/>
    <n v="238000"/>
    <n v="0"/>
    <n v="238000"/>
    <n v="0"/>
    <n v="124307.62"/>
    <n v="113692.38"/>
    <n v="18644.8"/>
    <x v="144"/>
  </r>
  <r>
    <x v="1"/>
    <s v="-"/>
    <x v="146"/>
    <x v="10"/>
    <s v="35"/>
    <s v="431"/>
    <s v=""/>
    <s v=""/>
    <s v="4875_100"/>
    <s v="Grant  Federal Operating Direct"/>
    <n v="0"/>
    <n v="0"/>
    <n v="0"/>
    <n v="0"/>
    <n v="0"/>
    <n v="0"/>
    <n v="0"/>
    <x v="144"/>
  </r>
  <r>
    <x v="1"/>
    <s v="-"/>
    <x v="146"/>
    <x v="10"/>
    <s v="35"/>
    <s v="431"/>
    <s v=""/>
    <s v=""/>
    <s v="4875_135"/>
    <s v="Grant  State Capital "/>
    <n v="0"/>
    <n v="0"/>
    <n v="0"/>
    <n v="0"/>
    <n v="0"/>
    <n v="0"/>
    <n v="0"/>
    <x v="144"/>
  </r>
  <r>
    <x v="1"/>
    <s v="-"/>
    <x v="146"/>
    <x v="10"/>
    <s v="35"/>
    <s v="431"/>
    <s v=""/>
    <s v=""/>
    <s v="4900_105"/>
    <s v="Participant Charges Spec Rev/Enterprise Retire (B)"/>
    <n v="0"/>
    <n v="0"/>
    <n v="0"/>
    <n v="0"/>
    <n v="0.01"/>
    <n v="-0.01"/>
    <n v="0"/>
    <x v="144"/>
  </r>
  <r>
    <x v="1"/>
    <s v="-"/>
    <x v="146"/>
    <x v="10"/>
    <s v="35"/>
    <s v="431"/>
    <s v=""/>
    <s v=""/>
    <s v="4961"/>
    <s v="Property Tax Reimbursement - Airport"/>
    <n v="48891"/>
    <n v="0"/>
    <n v="48891"/>
    <n v="0"/>
    <n v="13358.24"/>
    <n v="35532.76"/>
    <n v="0"/>
    <x v="144"/>
  </r>
  <r>
    <x v="1"/>
    <s v="-"/>
    <x v="147"/>
    <x v="10"/>
    <s v="35"/>
    <s v="432"/>
    <s v=""/>
    <s v=""/>
    <s v="4390_100"/>
    <s v="Concessions Taxable"/>
    <n v="150000"/>
    <n v="0"/>
    <n v="150000"/>
    <n v="0"/>
    <n v="0"/>
    <n v="150000"/>
    <n v="0"/>
    <x v="145"/>
  </r>
  <r>
    <x v="1"/>
    <s v="-"/>
    <x v="147"/>
    <x v="10"/>
    <s v="35"/>
    <s v="432"/>
    <s v=""/>
    <s v=""/>
    <s v="4465"/>
    <s v="Rent Grounds"/>
    <n v="242781"/>
    <n v="0"/>
    <n v="242781"/>
    <n v="0"/>
    <n v="70047.63"/>
    <n v="172733.37"/>
    <n v="11714.19"/>
    <x v="145"/>
  </r>
  <r>
    <x v="1"/>
    <s v="-"/>
    <x v="147"/>
    <x v="10"/>
    <s v="35"/>
    <s v="432"/>
    <s v=""/>
    <s v=""/>
    <s v="4470"/>
    <s v="Rent Buildings"/>
    <n v="897946"/>
    <n v="0"/>
    <n v="897946"/>
    <n v="0"/>
    <n v="483498"/>
    <n v="414448"/>
    <n v="80333"/>
    <x v="145"/>
  </r>
  <r>
    <x v="1"/>
    <s v="-"/>
    <x v="147"/>
    <x v="10"/>
    <s v="35"/>
    <s v="432"/>
    <s v=""/>
    <s v=""/>
    <s v="4700"/>
    <s v="Interest / Investment  Income "/>
    <n v="0"/>
    <n v="0"/>
    <n v="0"/>
    <n v="0"/>
    <n v="14831.45"/>
    <n v="-14831.45"/>
    <n v="2438.8200000000002"/>
    <x v="145"/>
  </r>
  <r>
    <x v="1"/>
    <s v="-"/>
    <x v="147"/>
    <x v="10"/>
    <s v="35"/>
    <s v="432"/>
    <s v=""/>
    <s v=""/>
    <s v="4961"/>
    <s v="Property Tax Reimbursement - Airport"/>
    <n v="314077"/>
    <n v="0"/>
    <n v="314077"/>
    <n v="0"/>
    <n v="241736.04"/>
    <n v="72340.960000000006"/>
    <n v="0"/>
    <x v="145"/>
  </r>
  <r>
    <x v="1"/>
    <s v="-"/>
    <x v="148"/>
    <x v="10"/>
    <s v="35"/>
    <s v="433"/>
    <s v="600"/>
    <s v=""/>
    <s v="4295"/>
    <s v="Parking Fees"/>
    <n v="7100000"/>
    <n v="0"/>
    <n v="7100000"/>
    <n v="0"/>
    <n v="3444391.65"/>
    <n v="3655608.35"/>
    <n v="518214.91"/>
    <x v="146"/>
  </r>
  <r>
    <x v="1"/>
    <s v="-"/>
    <x v="148"/>
    <x v="10"/>
    <s v="35"/>
    <s v="433"/>
    <s v="600"/>
    <s v=""/>
    <s v="4703"/>
    <s v="Restricted Interest Income"/>
    <n v="0"/>
    <n v="0"/>
    <n v="0"/>
    <n v="0"/>
    <n v="0"/>
    <n v="0"/>
    <n v="0"/>
    <x v="146"/>
  </r>
  <r>
    <x v="1"/>
    <s v="-"/>
    <x v="149"/>
    <x v="10"/>
    <s v="35"/>
    <s v="433"/>
    <s v="601"/>
    <s v=""/>
    <s v="4295"/>
    <s v="Parking Fees"/>
    <n v="0"/>
    <n v="0"/>
    <n v="0"/>
    <n v="0"/>
    <n v="0"/>
    <n v="0"/>
    <n v="0"/>
    <x v="147"/>
  </r>
  <r>
    <x v="1"/>
    <s v="-"/>
    <x v="150"/>
    <x v="10"/>
    <s v="35"/>
    <s v="434"/>
    <s v=""/>
    <s v=""/>
    <s v="4275"/>
    <s v="Rent &amp; Lease"/>
    <n v="0"/>
    <n v="0"/>
    <n v="0"/>
    <n v="0"/>
    <n v="0"/>
    <n v="0"/>
    <n v="0"/>
    <x v="148"/>
  </r>
  <r>
    <x v="1"/>
    <s v="-"/>
    <x v="150"/>
    <x v="10"/>
    <s v="35"/>
    <s v="434"/>
    <s v=""/>
    <s v=""/>
    <s v="4460"/>
    <s v="Rental Car Concessions"/>
    <n v="70193"/>
    <n v="0"/>
    <n v="70193"/>
    <n v="0"/>
    <n v="0"/>
    <n v="70193"/>
    <n v="0"/>
    <x v="148"/>
  </r>
  <r>
    <x v="1"/>
    <s v="-"/>
    <x v="150"/>
    <x v="10"/>
    <s v="35"/>
    <s v="434"/>
    <s v=""/>
    <s v=""/>
    <s v="4465"/>
    <s v="Rent Grounds"/>
    <n v="0"/>
    <n v="0"/>
    <n v="0"/>
    <n v="0"/>
    <n v="13200"/>
    <n v="-13200"/>
    <n v="0"/>
    <x v="148"/>
  </r>
  <r>
    <x v="1"/>
    <s v="-"/>
    <x v="150"/>
    <x v="10"/>
    <s v="35"/>
    <s v="434"/>
    <s v=""/>
    <s v=""/>
    <s v="4470"/>
    <s v="Rent Buildings"/>
    <n v="191400"/>
    <n v="0"/>
    <n v="191400"/>
    <n v="0"/>
    <n v="115638.92"/>
    <n v="75761.08"/>
    <n v="19328.72"/>
    <x v="148"/>
  </r>
  <r>
    <x v="1"/>
    <s v="-"/>
    <x v="150"/>
    <x v="10"/>
    <s v="35"/>
    <s v="434"/>
    <s v=""/>
    <s v=""/>
    <s v="4875_125"/>
    <s v="Grant  Federal Capital  Direct"/>
    <n v="0"/>
    <n v="0"/>
    <n v="0"/>
    <n v="0"/>
    <n v="0"/>
    <n v="0"/>
    <n v="0"/>
    <x v="148"/>
  </r>
  <r>
    <x v="1"/>
    <s v="-"/>
    <x v="150"/>
    <x v="10"/>
    <s v="35"/>
    <s v="434"/>
    <s v=""/>
    <s v=""/>
    <s v="4875_135"/>
    <s v="Grant  State Capital "/>
    <n v="0"/>
    <n v="0"/>
    <n v="0"/>
    <n v="0"/>
    <n v="0"/>
    <n v="0"/>
    <n v="0"/>
    <x v="148"/>
  </r>
  <r>
    <x v="1"/>
    <s v="-"/>
    <x v="151"/>
    <x v="11"/>
    <s v="35"/>
    <s v="700"/>
    <s v=""/>
    <s v=""/>
    <s v="4875_000"/>
    <s v="Grant  Proceeds"/>
    <n v="697558"/>
    <n v="0"/>
    <n v="697558"/>
    <n v="0"/>
    <n v="0"/>
    <n v="697558"/>
    <n v="0"/>
    <x v="149"/>
  </r>
  <r>
    <x v="1"/>
    <s v="-"/>
    <x v="151"/>
    <x v="11"/>
    <s v="35"/>
    <s v="700"/>
    <s v=""/>
    <s v=""/>
    <s v="4875_125"/>
    <s v="Grant  Federal Capital  Direct"/>
    <n v="0"/>
    <n v="0"/>
    <n v="0"/>
    <n v="0"/>
    <n v="0"/>
    <n v="0"/>
    <n v="0"/>
    <x v="149"/>
  </r>
  <r>
    <x v="1"/>
    <s v="-"/>
    <x v="151"/>
    <x v="11"/>
    <s v="35"/>
    <s v="700"/>
    <s v=""/>
    <s v=""/>
    <s v="4875_135"/>
    <s v="Grant  State Capital "/>
    <n v="0"/>
    <n v="0"/>
    <n v="0"/>
    <n v="0"/>
    <n v="0"/>
    <n v="0"/>
    <n v="0"/>
    <x v="149"/>
  </r>
  <r>
    <x v="1"/>
    <s v="-"/>
    <x v="152"/>
    <x v="12"/>
    <s v="35"/>
    <s v="700"/>
    <s v=""/>
    <s v=""/>
    <s v="4875_000"/>
    <s v="Grant  Proceeds"/>
    <n v="582372"/>
    <n v="0"/>
    <n v="582372"/>
    <n v="0"/>
    <n v="0"/>
    <n v="582372"/>
    <n v="0"/>
    <x v="149"/>
  </r>
  <r>
    <x v="1"/>
    <s v="-"/>
    <x v="152"/>
    <x v="12"/>
    <s v="35"/>
    <s v="700"/>
    <s v=""/>
    <s v=""/>
    <s v="4875_125"/>
    <s v="Grant  Federal Capital  Direct"/>
    <n v="0"/>
    <n v="0"/>
    <n v="0"/>
    <n v="0"/>
    <n v="0"/>
    <n v="0"/>
    <n v="0"/>
    <x v="149"/>
  </r>
  <r>
    <x v="1"/>
    <s v="-"/>
    <x v="152"/>
    <x v="12"/>
    <s v="35"/>
    <s v="700"/>
    <s v=""/>
    <s v=""/>
    <s v="4875_135"/>
    <s v="Grant  State Capital "/>
    <n v="0"/>
    <n v="0"/>
    <n v="0"/>
    <n v="0"/>
    <n v="0"/>
    <n v="0"/>
    <n v="0"/>
    <x v="149"/>
  </r>
  <r>
    <x v="1"/>
    <s v="-"/>
    <x v="153"/>
    <x v="13"/>
    <s v="35"/>
    <s v="700"/>
    <s v=""/>
    <s v=""/>
    <s v="4875_000"/>
    <s v="Grant  Proceeds"/>
    <n v="4000"/>
    <n v="0"/>
    <n v="4000"/>
    <n v="0"/>
    <n v="0"/>
    <n v="4000"/>
    <n v="0"/>
    <x v="149"/>
  </r>
  <r>
    <x v="1"/>
    <s v="-"/>
    <x v="153"/>
    <x v="13"/>
    <s v="35"/>
    <s v="700"/>
    <s v=""/>
    <s v=""/>
    <s v="4875_125"/>
    <s v="Grant  Federal Capital  Direct"/>
    <n v="0"/>
    <n v="0"/>
    <n v="0"/>
    <n v="0"/>
    <n v="0"/>
    <n v="0"/>
    <n v="0"/>
    <x v="149"/>
  </r>
  <r>
    <x v="1"/>
    <s v="-"/>
    <x v="153"/>
    <x v="13"/>
    <s v="35"/>
    <s v="700"/>
    <s v=""/>
    <s v=""/>
    <s v="4875_135"/>
    <s v="Grant  State Capital "/>
    <n v="0"/>
    <n v="0"/>
    <n v="0"/>
    <n v="0"/>
    <n v="0"/>
    <n v="0"/>
    <n v="0"/>
    <x v="149"/>
  </r>
  <r>
    <x v="1"/>
    <s v="-"/>
    <x v="154"/>
    <x v="14"/>
    <s v="35"/>
    <s v="700"/>
    <s v=""/>
    <s v=""/>
    <s v="4875_000"/>
    <s v="Grant  Proceeds"/>
    <n v="729261"/>
    <n v="0"/>
    <n v="729261"/>
    <n v="0"/>
    <n v="0"/>
    <n v="729261"/>
    <n v="0"/>
    <x v="149"/>
  </r>
  <r>
    <x v="1"/>
    <s v="-"/>
    <x v="154"/>
    <x v="14"/>
    <s v="35"/>
    <s v="700"/>
    <s v=""/>
    <s v=""/>
    <s v="4875_125"/>
    <s v="Grant  Federal Capital  Direct"/>
    <n v="0"/>
    <n v="0"/>
    <n v="0"/>
    <n v="0"/>
    <n v="0"/>
    <n v="0"/>
    <n v="0"/>
    <x v="149"/>
  </r>
  <r>
    <x v="1"/>
    <s v="-"/>
    <x v="154"/>
    <x v="14"/>
    <s v="35"/>
    <s v="700"/>
    <s v=""/>
    <s v=""/>
    <s v="4875_135"/>
    <s v="Grant  State Capital "/>
    <n v="0"/>
    <n v="0"/>
    <n v="0"/>
    <n v="0"/>
    <n v="0"/>
    <n v="0"/>
    <n v="0"/>
    <x v="149"/>
  </r>
  <r>
    <x v="1"/>
    <s v="-"/>
    <x v="155"/>
    <x v="15"/>
    <s v="35"/>
    <s v="700"/>
    <s v=""/>
    <s v=""/>
    <s v="4875_000"/>
    <s v="Grant  Proceeds"/>
    <n v="918852"/>
    <n v="0"/>
    <n v="918852"/>
    <n v="0"/>
    <n v="0"/>
    <n v="918852"/>
    <n v="0"/>
    <x v="149"/>
  </r>
  <r>
    <x v="1"/>
    <s v="-"/>
    <x v="155"/>
    <x v="15"/>
    <s v="35"/>
    <s v="700"/>
    <s v=""/>
    <s v=""/>
    <s v="4875_125"/>
    <s v="Grant  Federal Capital  Direct"/>
    <n v="0"/>
    <n v="0"/>
    <n v="0"/>
    <n v="0"/>
    <n v="0"/>
    <n v="0"/>
    <n v="0"/>
    <x v="149"/>
  </r>
  <r>
    <x v="1"/>
    <s v="-"/>
    <x v="155"/>
    <x v="15"/>
    <s v="35"/>
    <s v="700"/>
    <s v=""/>
    <s v=""/>
    <s v="4875_135"/>
    <s v="Grant  State Capital "/>
    <n v="0"/>
    <n v="0"/>
    <n v="0"/>
    <n v="0"/>
    <n v="0"/>
    <n v="0"/>
    <n v="0"/>
    <x v="149"/>
  </r>
  <r>
    <x v="1"/>
    <s v="-"/>
    <x v="198"/>
    <x v="40"/>
    <s v="35"/>
    <s v="700"/>
    <s v=""/>
    <s v=""/>
    <s v="4875_125"/>
    <s v="Grant  Federal Capital  Direct"/>
    <n v="0"/>
    <n v="0"/>
    <n v="0"/>
    <n v="0"/>
    <n v="0"/>
    <n v="0"/>
    <n v="0"/>
    <x v="149"/>
  </r>
  <r>
    <x v="1"/>
    <s v="-"/>
    <x v="198"/>
    <x v="40"/>
    <s v="35"/>
    <s v="700"/>
    <s v=""/>
    <s v=""/>
    <s v="4875_135"/>
    <s v="Grant  State Capital "/>
    <n v="0"/>
    <n v="0"/>
    <n v="0"/>
    <n v="0"/>
    <n v="0"/>
    <n v="0"/>
    <n v="0"/>
    <x v="149"/>
  </r>
  <r>
    <x v="1"/>
    <s v="-"/>
    <x v="156"/>
    <x v="16"/>
    <s v="35"/>
    <s v="700"/>
    <s v=""/>
    <s v=""/>
    <s v="4875_000"/>
    <s v="Grant  Proceeds"/>
    <n v="468395"/>
    <n v="0"/>
    <n v="468395"/>
    <n v="0"/>
    <n v="0"/>
    <n v="468395"/>
    <n v="0"/>
    <x v="149"/>
  </r>
  <r>
    <x v="1"/>
    <s v="-"/>
    <x v="156"/>
    <x v="16"/>
    <s v="35"/>
    <s v="700"/>
    <s v=""/>
    <s v=""/>
    <s v="4875_125"/>
    <s v="Grant  Federal Capital  Direct"/>
    <n v="0"/>
    <n v="0"/>
    <n v="0"/>
    <n v="0"/>
    <n v="0"/>
    <n v="0"/>
    <n v="0"/>
    <x v="149"/>
  </r>
  <r>
    <x v="1"/>
    <s v="-"/>
    <x v="156"/>
    <x v="16"/>
    <s v="35"/>
    <s v="700"/>
    <s v=""/>
    <s v=""/>
    <s v="4875_135"/>
    <s v="Grant  State Capital "/>
    <n v="0"/>
    <n v="0"/>
    <n v="0"/>
    <n v="0"/>
    <n v="0"/>
    <n v="0"/>
    <n v="0"/>
    <x v="149"/>
  </r>
  <r>
    <x v="1"/>
    <s v="-"/>
    <x v="157"/>
    <x v="17"/>
    <s v="35"/>
    <s v="700"/>
    <s v=""/>
    <s v=""/>
    <s v="4875_000"/>
    <s v="Grant  Proceeds"/>
    <n v="304326"/>
    <n v="0"/>
    <n v="304326"/>
    <n v="0"/>
    <n v="0"/>
    <n v="304326"/>
    <n v="0"/>
    <x v="149"/>
  </r>
  <r>
    <x v="1"/>
    <s v="-"/>
    <x v="157"/>
    <x v="17"/>
    <s v="35"/>
    <s v="700"/>
    <s v=""/>
    <s v=""/>
    <s v="4875_125"/>
    <s v="Grant  Federal Capital  Direct"/>
    <n v="0"/>
    <n v="0"/>
    <n v="0"/>
    <n v="0"/>
    <n v="0"/>
    <n v="0"/>
    <n v="0"/>
    <x v="149"/>
  </r>
  <r>
    <x v="1"/>
    <s v="-"/>
    <x v="157"/>
    <x v="17"/>
    <s v="35"/>
    <s v="700"/>
    <s v=""/>
    <s v=""/>
    <s v="4875_135"/>
    <s v="Grant  State Capital "/>
    <n v="0"/>
    <n v="0"/>
    <n v="0"/>
    <n v="0"/>
    <n v="0"/>
    <n v="0"/>
    <n v="0"/>
    <x v="149"/>
  </r>
  <r>
    <x v="1"/>
    <s v="-"/>
    <x v="158"/>
    <x v="18"/>
    <s v="35"/>
    <s v="700"/>
    <s v=""/>
    <s v=""/>
    <s v="4875_000"/>
    <s v="Grant  Proceeds"/>
    <n v="109653"/>
    <n v="0"/>
    <n v="109653"/>
    <n v="0"/>
    <n v="0"/>
    <n v="109653"/>
    <n v="0"/>
    <x v="149"/>
  </r>
  <r>
    <x v="1"/>
    <s v="-"/>
    <x v="158"/>
    <x v="18"/>
    <s v="35"/>
    <s v="700"/>
    <s v=""/>
    <s v=""/>
    <s v="4875_125"/>
    <s v="Grant  Federal Capital  Direct"/>
    <n v="0"/>
    <n v="0"/>
    <n v="0"/>
    <n v="0"/>
    <n v="0"/>
    <n v="0"/>
    <n v="0"/>
    <x v="149"/>
  </r>
  <r>
    <x v="1"/>
    <s v="-"/>
    <x v="158"/>
    <x v="18"/>
    <s v="35"/>
    <s v="700"/>
    <s v=""/>
    <s v=""/>
    <s v="4875_135"/>
    <s v="Grant  State Capital "/>
    <n v="0"/>
    <n v="0"/>
    <n v="0"/>
    <n v="0"/>
    <n v="0"/>
    <n v="0"/>
    <n v="0"/>
    <x v="149"/>
  </r>
  <r>
    <x v="1"/>
    <s v="-"/>
    <x v="159"/>
    <x v="19"/>
    <s v="35"/>
    <s v="700"/>
    <s v=""/>
    <s v=""/>
    <s v="4875_000"/>
    <s v="Grant  Proceeds"/>
    <n v="146755"/>
    <n v="0"/>
    <n v="146755"/>
    <n v="0"/>
    <n v="0"/>
    <n v="146755"/>
    <n v="0"/>
    <x v="149"/>
  </r>
  <r>
    <x v="1"/>
    <s v="-"/>
    <x v="159"/>
    <x v="19"/>
    <s v="35"/>
    <s v="700"/>
    <s v=""/>
    <s v=""/>
    <s v="4875_125"/>
    <s v="Grant  Federal Capital  Direct"/>
    <n v="0"/>
    <n v="0"/>
    <n v="0"/>
    <n v="0"/>
    <n v="0"/>
    <n v="0"/>
    <n v="0"/>
    <x v="149"/>
  </r>
  <r>
    <x v="1"/>
    <s v="-"/>
    <x v="159"/>
    <x v="19"/>
    <s v="35"/>
    <s v="700"/>
    <s v=""/>
    <s v=""/>
    <s v="4875_135"/>
    <s v="Grant  State Capital "/>
    <n v="0"/>
    <n v="0"/>
    <n v="0"/>
    <n v="0"/>
    <n v="0"/>
    <n v="0"/>
    <n v="0"/>
    <x v="149"/>
  </r>
  <r>
    <x v="1"/>
    <s v="-"/>
    <x v="160"/>
    <x v="20"/>
    <s v="35"/>
    <s v="700"/>
    <s v=""/>
    <s v=""/>
    <s v="4875_000"/>
    <s v="Grant  Proceeds"/>
    <n v="64142"/>
    <n v="0"/>
    <n v="64142"/>
    <n v="0"/>
    <n v="0"/>
    <n v="64142"/>
    <n v="0"/>
    <x v="149"/>
  </r>
  <r>
    <x v="1"/>
    <s v="-"/>
    <x v="160"/>
    <x v="20"/>
    <s v="35"/>
    <s v="700"/>
    <s v=""/>
    <s v=""/>
    <s v="4875_125"/>
    <s v="Grant  Federal Capital  Direct"/>
    <n v="0"/>
    <n v="0"/>
    <n v="0"/>
    <n v="0"/>
    <n v="0"/>
    <n v="0"/>
    <n v="0"/>
    <x v="149"/>
  </r>
  <r>
    <x v="1"/>
    <s v="-"/>
    <x v="160"/>
    <x v="20"/>
    <s v="35"/>
    <s v="700"/>
    <s v=""/>
    <s v=""/>
    <s v="4875_135"/>
    <s v="Grant  State Capital "/>
    <n v="0"/>
    <n v="0"/>
    <n v="0"/>
    <n v="0"/>
    <n v="0"/>
    <n v="0"/>
    <n v="0"/>
    <x v="149"/>
  </r>
  <r>
    <x v="1"/>
    <s v="-"/>
    <x v="161"/>
    <x v="21"/>
    <s v="35"/>
    <s v="700"/>
    <s v=""/>
    <s v=""/>
    <s v="4875_000"/>
    <s v="Grant  Proceeds"/>
    <n v="2096789"/>
    <n v="0"/>
    <n v="2096789"/>
    <n v="0"/>
    <n v="0"/>
    <n v="2096789"/>
    <n v="0"/>
    <x v="149"/>
  </r>
  <r>
    <x v="1"/>
    <s v="-"/>
    <x v="161"/>
    <x v="21"/>
    <s v="35"/>
    <s v="700"/>
    <s v=""/>
    <s v=""/>
    <s v="4875_125"/>
    <s v="Grant  Federal Capital  Direct"/>
    <n v="0"/>
    <n v="0"/>
    <n v="0"/>
    <n v="0"/>
    <n v="0"/>
    <n v="0"/>
    <n v="0"/>
    <x v="149"/>
  </r>
  <r>
    <x v="1"/>
    <s v="-"/>
    <x v="161"/>
    <x v="21"/>
    <s v="35"/>
    <s v="700"/>
    <s v=""/>
    <s v=""/>
    <s v="4875_135"/>
    <s v="Grant  State Capital "/>
    <n v="0"/>
    <n v="0"/>
    <n v="0"/>
    <n v="0"/>
    <n v="0"/>
    <n v="0"/>
    <n v="0"/>
    <x v="149"/>
  </r>
  <r>
    <x v="1"/>
    <s v="-"/>
    <x v="162"/>
    <x v="22"/>
    <s v="35"/>
    <s v="700"/>
    <s v=""/>
    <s v=""/>
    <s v="4875_000"/>
    <s v="Grant  Proceeds"/>
    <n v="5554976"/>
    <n v="0"/>
    <n v="5554976"/>
    <n v="0"/>
    <n v="0"/>
    <n v="5554976"/>
    <n v="0"/>
    <x v="149"/>
  </r>
  <r>
    <x v="1"/>
    <s v="-"/>
    <x v="162"/>
    <x v="22"/>
    <s v="35"/>
    <s v="700"/>
    <s v=""/>
    <s v=""/>
    <s v="4875_125"/>
    <s v="Grant  Federal Capital  Direct"/>
    <n v="0"/>
    <n v="0"/>
    <n v="0"/>
    <n v="0"/>
    <n v="0"/>
    <n v="0"/>
    <n v="0"/>
    <x v="149"/>
  </r>
  <r>
    <x v="1"/>
    <s v="-"/>
    <x v="162"/>
    <x v="22"/>
    <s v="35"/>
    <s v="700"/>
    <s v=""/>
    <s v=""/>
    <s v="4875_135"/>
    <s v="Grant  State Capital "/>
    <n v="0"/>
    <n v="0"/>
    <n v="0"/>
    <n v="0"/>
    <n v="0"/>
    <n v="0"/>
    <n v="0"/>
    <x v="149"/>
  </r>
  <r>
    <x v="1"/>
    <s v="-"/>
    <x v="163"/>
    <x v="23"/>
    <s v="35"/>
    <s v="700"/>
    <s v=""/>
    <s v=""/>
    <s v="4875_000"/>
    <s v="Grant  Proceeds"/>
    <n v="2785685"/>
    <n v="0"/>
    <n v="2785685"/>
    <n v="0"/>
    <n v="0"/>
    <n v="2785685"/>
    <n v="0"/>
    <x v="149"/>
  </r>
  <r>
    <x v="1"/>
    <s v="-"/>
    <x v="163"/>
    <x v="23"/>
    <s v="35"/>
    <s v="700"/>
    <s v=""/>
    <s v=""/>
    <s v="4875_125"/>
    <s v="Grant  Federal Capital  Direct"/>
    <n v="0"/>
    <n v="0"/>
    <n v="0"/>
    <n v="0"/>
    <n v="0"/>
    <n v="0"/>
    <n v="0"/>
    <x v="149"/>
  </r>
  <r>
    <x v="1"/>
    <s v="-"/>
    <x v="163"/>
    <x v="23"/>
    <s v="35"/>
    <s v="700"/>
    <s v=""/>
    <s v=""/>
    <s v="4875_135"/>
    <s v="Grant  State Capital "/>
    <n v="0"/>
    <n v="0"/>
    <n v="0"/>
    <n v="0"/>
    <n v="0"/>
    <n v="0"/>
    <n v="0"/>
    <x v="149"/>
  </r>
  <r>
    <x v="1"/>
    <s v="-"/>
    <x v="164"/>
    <x v="24"/>
    <s v="35"/>
    <s v="700"/>
    <s v=""/>
    <s v=""/>
    <s v="4875_000"/>
    <s v="Grant  Proceeds"/>
    <n v="1190000"/>
    <n v="0"/>
    <n v="1190000"/>
    <n v="0"/>
    <n v="0"/>
    <n v="1190000"/>
    <n v="0"/>
    <x v="149"/>
  </r>
  <r>
    <x v="1"/>
    <s v="-"/>
    <x v="164"/>
    <x v="24"/>
    <s v="35"/>
    <s v="700"/>
    <s v=""/>
    <s v=""/>
    <s v="4875_125"/>
    <s v="Grant  Federal Capital  Direct"/>
    <n v="0"/>
    <n v="0"/>
    <n v="0"/>
    <n v="0"/>
    <n v="0"/>
    <n v="0"/>
    <n v="0"/>
    <x v="149"/>
  </r>
  <r>
    <x v="1"/>
    <s v="-"/>
    <x v="164"/>
    <x v="24"/>
    <s v="35"/>
    <s v="700"/>
    <s v=""/>
    <s v=""/>
    <s v="4875_135"/>
    <s v="Grant  State Capital "/>
    <n v="0"/>
    <n v="0"/>
    <n v="0"/>
    <n v="0"/>
    <n v="0"/>
    <n v="0"/>
    <n v="0"/>
    <x v="149"/>
  </r>
  <r>
    <x v="1"/>
    <s v="-"/>
    <x v="165"/>
    <x v="25"/>
    <s v="35"/>
    <s v="700"/>
    <s v=""/>
    <s v=""/>
    <s v="4875_000"/>
    <s v="Grant  Proceeds"/>
    <n v="203000"/>
    <n v="0"/>
    <n v="203000"/>
    <n v="0"/>
    <n v="0"/>
    <n v="203000"/>
    <n v="0"/>
    <x v="149"/>
  </r>
  <r>
    <x v="1"/>
    <s v="-"/>
    <x v="165"/>
    <x v="25"/>
    <s v="35"/>
    <s v="700"/>
    <s v=""/>
    <s v=""/>
    <s v="4875_125"/>
    <s v="Grant  Federal Capital  Direct"/>
    <n v="0"/>
    <n v="0"/>
    <n v="0"/>
    <n v="0"/>
    <n v="0"/>
    <n v="0"/>
    <n v="0"/>
    <x v="149"/>
  </r>
  <r>
    <x v="1"/>
    <s v="-"/>
    <x v="165"/>
    <x v="25"/>
    <s v="35"/>
    <s v="700"/>
    <s v=""/>
    <s v=""/>
    <s v="4875_135"/>
    <s v="Grant  State Capital "/>
    <n v="0"/>
    <n v="0"/>
    <n v="0"/>
    <n v="0"/>
    <n v="0"/>
    <n v="0"/>
    <n v="0"/>
    <x v="149"/>
  </r>
  <r>
    <x v="1"/>
    <s v="-"/>
    <x v="166"/>
    <x v="26"/>
    <s v="35"/>
    <s v="700"/>
    <s v=""/>
    <s v=""/>
    <s v="4875_000"/>
    <s v="Grant  Proceeds"/>
    <n v="1309835"/>
    <n v="0"/>
    <n v="1309835"/>
    <n v="0"/>
    <n v="0"/>
    <n v="1309835"/>
    <n v="0"/>
    <x v="149"/>
  </r>
  <r>
    <x v="1"/>
    <s v="-"/>
    <x v="166"/>
    <x v="26"/>
    <s v="35"/>
    <s v="700"/>
    <s v=""/>
    <s v=""/>
    <s v="4875_125"/>
    <s v="Grant  Federal Capital  Direct"/>
    <n v="0"/>
    <n v="0"/>
    <n v="0"/>
    <n v="0"/>
    <n v="0"/>
    <n v="0"/>
    <n v="0"/>
    <x v="149"/>
  </r>
  <r>
    <x v="1"/>
    <s v="-"/>
    <x v="166"/>
    <x v="26"/>
    <s v="35"/>
    <s v="700"/>
    <s v=""/>
    <s v=""/>
    <s v="4875_135"/>
    <s v="Grant  State Capital "/>
    <n v="0"/>
    <n v="0"/>
    <n v="0"/>
    <n v="0"/>
    <n v="0"/>
    <n v="0"/>
    <n v="0"/>
    <x v="149"/>
  </r>
  <r>
    <x v="1"/>
    <s v="-"/>
    <x v="167"/>
    <x v="27"/>
    <s v="35"/>
    <s v="700"/>
    <s v=""/>
    <s v=""/>
    <s v="4875_000"/>
    <s v="Grant  Proceeds"/>
    <n v="890795"/>
    <n v="0"/>
    <n v="890795"/>
    <n v="0"/>
    <n v="0"/>
    <n v="890795"/>
    <n v="0"/>
    <x v="149"/>
  </r>
  <r>
    <x v="1"/>
    <s v="-"/>
    <x v="168"/>
    <x v="28"/>
    <s v="19"/>
    <s v="400"/>
    <s v="000"/>
    <s v=""/>
    <s v="4075"/>
    <s v="Penalties &amp; Interest "/>
    <n v="7000"/>
    <n v="0"/>
    <n v="7000"/>
    <n v="0"/>
    <n v="5356.14"/>
    <n v="1643.86"/>
    <n v="953.42"/>
    <x v="150"/>
  </r>
  <r>
    <x v="1"/>
    <s v="-"/>
    <x v="168"/>
    <x v="28"/>
    <s v="19"/>
    <s v="400"/>
    <s v="000"/>
    <s v=""/>
    <s v="4425"/>
    <s v="Billing Services"/>
    <n v="215110"/>
    <n v="0"/>
    <n v="215110"/>
    <n v="0"/>
    <n v="74965.67"/>
    <n v="140144.32999999999"/>
    <n v="0"/>
    <x v="150"/>
  </r>
  <r>
    <x v="1"/>
    <s v="-"/>
    <x v="168"/>
    <x v="28"/>
    <s v="19"/>
    <s v="400"/>
    <s v="000"/>
    <s v=""/>
    <s v="4520"/>
    <s v="Water Sale - Wholesale"/>
    <n v="190000"/>
    <n v="0"/>
    <n v="190000"/>
    <n v="0"/>
    <n v="87596.6"/>
    <n v="102403.4"/>
    <n v="12248.6"/>
    <x v="150"/>
  </r>
  <r>
    <x v="1"/>
    <s v="-"/>
    <x v="168"/>
    <x v="28"/>
    <s v="19"/>
    <s v="400"/>
    <s v="000"/>
    <s v=""/>
    <s v="4521"/>
    <s v="Water - Retail"/>
    <n v="5107048"/>
    <n v="0"/>
    <n v="5107048"/>
    <n v="0"/>
    <n v="2581408.2400000002"/>
    <n v="2525639.7599999998"/>
    <n v="376341.23"/>
    <x v="150"/>
  </r>
  <r>
    <x v="1"/>
    <s v="-"/>
    <x v="168"/>
    <x v="28"/>
    <s v="19"/>
    <s v="400"/>
    <s v="000"/>
    <s v=""/>
    <s v="4600_110"/>
    <s v="Fees For Services Public Works"/>
    <n v="126075"/>
    <n v="0"/>
    <n v="126075"/>
    <n v="0"/>
    <n v="31062.959999999999"/>
    <n v="95012.04"/>
    <n v="5123.67"/>
    <x v="150"/>
  </r>
  <r>
    <x v="1"/>
    <s v="-"/>
    <x v="168"/>
    <x v="28"/>
    <s v="19"/>
    <s v="400"/>
    <s v="000"/>
    <s v=""/>
    <s v="4700"/>
    <s v="Interest / Investment  Income "/>
    <n v="0"/>
    <n v="0"/>
    <n v="0"/>
    <n v="0"/>
    <n v="0"/>
    <n v="0"/>
    <n v="0"/>
    <x v="150"/>
  </r>
  <r>
    <x v="1"/>
    <s v="-"/>
    <x v="168"/>
    <x v="28"/>
    <s v="19"/>
    <s v="400"/>
    <s v="000"/>
    <s v=""/>
    <s v="4750"/>
    <s v="Gain/Loss On Asset"/>
    <n v="0"/>
    <n v="0"/>
    <n v="0"/>
    <n v="0"/>
    <n v="0"/>
    <n v="0"/>
    <n v="0"/>
    <x v="150"/>
  </r>
  <r>
    <x v="1"/>
    <s v="-"/>
    <x v="169"/>
    <x v="28"/>
    <s v="19"/>
    <s v="400"/>
    <s v="410"/>
    <s v=""/>
    <s v="4535"/>
    <s v="Misc Rev "/>
    <n v="0"/>
    <n v="0"/>
    <n v="0"/>
    <n v="0"/>
    <n v="1489"/>
    <n v="-1489"/>
    <n v="540"/>
    <x v="151"/>
  </r>
  <r>
    <x v="1"/>
    <s v="-"/>
    <x v="169"/>
    <x v="28"/>
    <s v="19"/>
    <s v="400"/>
    <s v="410"/>
    <s v=""/>
    <s v="4600_110"/>
    <s v="Fees For Services Public Works"/>
    <n v="2000"/>
    <n v="0"/>
    <n v="2000"/>
    <n v="0"/>
    <n v="840"/>
    <n v="1160"/>
    <n v="0"/>
    <x v="151"/>
  </r>
  <r>
    <x v="1"/>
    <s v="-"/>
    <x v="170"/>
    <x v="28"/>
    <s v="19"/>
    <s v="400"/>
    <s v="411"/>
    <s v=""/>
    <s v="4600_110"/>
    <s v="Fees For Services Public Works"/>
    <n v="350000"/>
    <n v="0"/>
    <n v="350000"/>
    <n v="0"/>
    <n v="116637.25"/>
    <n v="233362.75"/>
    <n v="0"/>
    <x v="152"/>
  </r>
  <r>
    <x v="1"/>
    <s v="-"/>
    <x v="170"/>
    <x v="28"/>
    <s v="19"/>
    <s v="400"/>
    <s v="411"/>
    <s v=""/>
    <s v="4825_130"/>
    <s v="Interdepartmental Material, Labor &amp; Equipment"/>
    <n v="29000"/>
    <n v="0"/>
    <n v="29000"/>
    <n v="0"/>
    <n v="14474.4"/>
    <n v="14525.6"/>
    <n v="6554.91"/>
    <x v="152"/>
  </r>
  <r>
    <x v="1"/>
    <s v="-"/>
    <x v="171"/>
    <x v="28"/>
    <s v="19"/>
    <s v="400"/>
    <s v="412"/>
    <s v=""/>
    <s v="4600_110"/>
    <s v="Fees For Services Public Works"/>
    <n v="30000"/>
    <n v="0"/>
    <n v="30000"/>
    <n v="0"/>
    <n v="20076.79"/>
    <n v="9923.2099999999991"/>
    <n v="0"/>
    <x v="33"/>
  </r>
  <r>
    <x v="1"/>
    <s v="-"/>
    <x v="173"/>
    <x v="29"/>
    <s v="19"/>
    <s v="425"/>
    <s v="000"/>
    <s v=""/>
    <s v="4075"/>
    <s v="Penalties &amp; Interest "/>
    <n v="11000"/>
    <n v="0"/>
    <n v="11000"/>
    <n v="0"/>
    <n v="7655.55"/>
    <n v="3344.45"/>
    <n v="1348.58"/>
    <x v="154"/>
  </r>
  <r>
    <x v="1"/>
    <s v="-"/>
    <x v="173"/>
    <x v="29"/>
    <s v="19"/>
    <s v="425"/>
    <s v="000"/>
    <s v=""/>
    <s v="4270"/>
    <s v="Sludge Revenue"/>
    <n v="145000"/>
    <n v="0"/>
    <n v="145000"/>
    <n v="0"/>
    <n v="60264.01"/>
    <n v="84735.99"/>
    <n v="0"/>
    <x v="154"/>
  </r>
  <r>
    <x v="1"/>
    <s v="-"/>
    <x v="173"/>
    <x v="29"/>
    <s v="19"/>
    <s v="425"/>
    <s v="000"/>
    <s v=""/>
    <s v="4525"/>
    <s v="Water/Wastewater and Stormwater Charges - Retail"/>
    <n v="7597382"/>
    <n v="0"/>
    <n v="7597382"/>
    <n v="0"/>
    <n v="3715518.69"/>
    <n v="3881863.31"/>
    <n v="565869.17000000004"/>
    <x v="154"/>
  </r>
  <r>
    <x v="1"/>
    <s v="-"/>
    <x v="173"/>
    <x v="29"/>
    <s v="19"/>
    <s v="425"/>
    <s v="000"/>
    <s v=""/>
    <s v="4955"/>
    <s v="Contributions"/>
    <n v="0"/>
    <n v="0"/>
    <n v="0"/>
    <n v="0"/>
    <n v="0"/>
    <n v="0"/>
    <n v="0"/>
    <x v="154"/>
  </r>
  <r>
    <x v="1"/>
    <s v="-"/>
    <x v="174"/>
    <x v="29"/>
    <s v="19"/>
    <s v="425"/>
    <s v="430"/>
    <s v=""/>
    <s v="4535"/>
    <s v="Misc Rev "/>
    <n v="0"/>
    <n v="0"/>
    <n v="0"/>
    <n v="0"/>
    <n v="1508"/>
    <n v="-1508"/>
    <n v="422.72"/>
    <x v="155"/>
  </r>
  <r>
    <x v="1"/>
    <s v="-"/>
    <x v="174"/>
    <x v="29"/>
    <s v="19"/>
    <s v="425"/>
    <s v="430"/>
    <s v=""/>
    <s v="4600_110"/>
    <s v="Fees For Services Public Works"/>
    <n v="200000"/>
    <n v="0"/>
    <n v="200000"/>
    <n v="0"/>
    <n v="0"/>
    <n v="200000"/>
    <n v="0"/>
    <x v="155"/>
  </r>
  <r>
    <x v="1"/>
    <s v="-"/>
    <x v="175"/>
    <x v="29"/>
    <s v="19"/>
    <s v="425"/>
    <s v="431"/>
    <s v=""/>
    <s v="4305"/>
    <s v="Leachate Revenue"/>
    <n v="5000"/>
    <n v="0"/>
    <n v="5000"/>
    <n v="0"/>
    <n v="8420.8799999999992"/>
    <n v="-3420.88"/>
    <n v="0"/>
    <x v="156"/>
  </r>
  <r>
    <x v="1"/>
    <s v="-"/>
    <x v="175"/>
    <x v="29"/>
    <s v="19"/>
    <s v="425"/>
    <s v="431"/>
    <s v=""/>
    <s v="4530"/>
    <s v="Wastewater Septage"/>
    <n v="69000"/>
    <n v="0"/>
    <n v="69000"/>
    <n v="0"/>
    <n v="8600.6299999999992"/>
    <n v="60399.37"/>
    <n v="0"/>
    <x v="156"/>
  </r>
  <r>
    <x v="1"/>
    <s v="-"/>
    <x v="176"/>
    <x v="29"/>
    <s v="19"/>
    <s v="425"/>
    <s v="432"/>
    <s v=""/>
    <s v="4530"/>
    <s v="Wastewater Septage"/>
    <n v="40000"/>
    <n v="0"/>
    <n v="40000"/>
    <n v="0"/>
    <n v="14247.95"/>
    <n v="25752.05"/>
    <n v="0"/>
    <x v="157"/>
  </r>
  <r>
    <x v="1"/>
    <s v="-"/>
    <x v="199"/>
    <x v="41"/>
    <s v="00"/>
    <s v="000"/>
    <s v=""/>
    <s v=""/>
    <s v="4290"/>
    <s v="Perpetual Care Bonds"/>
    <n v="0"/>
    <n v="0"/>
    <n v="0"/>
    <n v="0"/>
    <n v="8500"/>
    <n v="-8500"/>
    <n v="0"/>
    <x v="172"/>
  </r>
  <r>
    <x v="1"/>
    <s v="-"/>
    <x v="199"/>
    <x v="41"/>
    <s v="00"/>
    <s v="000"/>
    <s v=""/>
    <s v=""/>
    <s v="4700"/>
    <s v="Interest / Investment  Income "/>
    <n v="0"/>
    <n v="0"/>
    <n v="0"/>
    <n v="0"/>
    <n v="266.87"/>
    <n v="-266.87"/>
    <n v="32.880000000000003"/>
    <x v="172"/>
  </r>
  <r>
    <x v="1"/>
    <s v="-"/>
    <x v="178"/>
    <x v="30"/>
    <s v="60"/>
    <s v="600"/>
    <s v=""/>
    <s v=""/>
    <s v="4275"/>
    <s v="Rent &amp; Lease"/>
    <n v="0"/>
    <n v="0"/>
    <n v="0"/>
    <n v="0"/>
    <n v="220249.98"/>
    <n v="-220249.98"/>
    <n v="36708.33"/>
    <x v="159"/>
  </r>
  <r>
    <x v="1"/>
    <s v="-"/>
    <x v="178"/>
    <x v="30"/>
    <s v="60"/>
    <s v="600"/>
    <s v=""/>
    <s v=""/>
    <s v="4277"/>
    <s v="Land Trust"/>
    <n v="0"/>
    <n v="0"/>
    <n v="0"/>
    <n v="0"/>
    <n v="0"/>
    <n v="0"/>
    <n v="0"/>
    <x v="159"/>
  </r>
  <r>
    <x v="1"/>
    <s v="-"/>
    <x v="178"/>
    <x v="30"/>
    <s v="60"/>
    <s v="600"/>
    <s v=""/>
    <s v=""/>
    <s v="4700"/>
    <s v="Interest / Investment  Income "/>
    <n v="0"/>
    <n v="0"/>
    <n v="0"/>
    <n v="0"/>
    <n v="56239.83"/>
    <n v="-56239.83"/>
    <n v="0.36"/>
    <x v="159"/>
  </r>
  <r>
    <x v="1"/>
    <s v="-"/>
    <x v="178"/>
    <x v="30"/>
    <s v="60"/>
    <s v="600"/>
    <s v=""/>
    <s v=""/>
    <s v="4701"/>
    <s v="Interest on Pooled Cash"/>
    <n v="0"/>
    <n v="0"/>
    <n v="0"/>
    <n v="0"/>
    <n v="0"/>
    <n v="0"/>
    <n v="0"/>
    <x v="159"/>
  </r>
  <r>
    <x v="1"/>
    <s v="-"/>
    <x v="178"/>
    <x v="30"/>
    <s v="60"/>
    <s v="600"/>
    <s v=""/>
    <s v=""/>
    <s v="4952"/>
    <s v="Revenue - Other"/>
    <n v="0"/>
    <n v="0"/>
    <n v="0"/>
    <n v="0"/>
    <n v="6000"/>
    <n v="-6000"/>
    <n v="0"/>
    <x v="159"/>
  </r>
  <r>
    <x v="1"/>
    <s v="-"/>
    <x v="178"/>
    <x v="30"/>
    <s v="60"/>
    <s v="600"/>
    <s v=""/>
    <s v=""/>
    <s v="4955"/>
    <s v="Contributions"/>
    <n v="0"/>
    <n v="0"/>
    <n v="0"/>
    <n v="0"/>
    <n v="0"/>
    <n v="0"/>
    <n v="0"/>
    <x v="159"/>
  </r>
  <r>
    <x v="1"/>
    <s v="-"/>
    <x v="179"/>
    <x v="31"/>
    <s v="04"/>
    <s v="700"/>
    <s v=""/>
    <s v=""/>
    <s v="4875_125"/>
    <s v="Grant  Federal Capital  Direct"/>
    <n v="0"/>
    <n v="0"/>
    <n v="0"/>
    <n v="0"/>
    <n v="0"/>
    <n v="0"/>
    <n v="0"/>
    <x v="160"/>
  </r>
  <r>
    <x v="1"/>
    <s v="-"/>
    <x v="180"/>
    <x v="31"/>
    <s v="23"/>
    <s v="000"/>
    <s v=""/>
    <s v=""/>
    <s v="4990_100"/>
    <s v="Interfund Transfer Proceeds General Fund"/>
    <n v="188813"/>
    <n v="0"/>
    <n v="188813"/>
    <n v="0"/>
    <n v="0"/>
    <n v="188813"/>
    <n v="0"/>
    <x v="161"/>
  </r>
  <r>
    <x v="1"/>
    <s v="-"/>
    <x v="181"/>
    <x v="31"/>
    <s v="23"/>
    <s v="000"/>
    <s v="701"/>
    <s v=""/>
    <s v="4700"/>
    <s v="Interest / Investment  Income "/>
    <n v="0"/>
    <n v="0"/>
    <n v="0"/>
    <n v="0"/>
    <n v="5.32"/>
    <n v="-5.32"/>
    <n v="0"/>
    <x v="162"/>
  </r>
  <r>
    <x v="1"/>
    <s v="-"/>
    <x v="181"/>
    <x v="31"/>
    <s v="23"/>
    <s v="000"/>
    <s v="701"/>
    <s v=""/>
    <s v="4950"/>
    <s v="Donations"/>
    <n v="0"/>
    <n v="0"/>
    <n v="0"/>
    <n v="0"/>
    <n v="3311.12"/>
    <n v="-3311.12"/>
    <n v="0"/>
    <x v="162"/>
  </r>
  <r>
    <x v="1"/>
    <s v="-"/>
    <x v="181"/>
    <x v="31"/>
    <s v="23"/>
    <s v="000"/>
    <s v="701"/>
    <s v=""/>
    <s v="4990"/>
    <s v="Interfund Transfer Proceeds"/>
    <n v="0"/>
    <n v="0"/>
    <n v="0"/>
    <n v="0"/>
    <n v="176538.43"/>
    <n v="-176538.43"/>
    <n v="1937.16"/>
    <x v="162"/>
  </r>
  <r>
    <x v="1"/>
    <s v="-"/>
    <x v="181"/>
    <x v="31"/>
    <s v="23"/>
    <s v="000"/>
    <s v="701"/>
    <s v=""/>
    <s v="4990_100"/>
    <s v="Interfund Transfer Proceeds General Fund"/>
    <n v="349654"/>
    <n v="0"/>
    <n v="349654"/>
    <n v="0"/>
    <n v="0"/>
    <n v="349654"/>
    <n v="0"/>
    <x v="162"/>
  </r>
  <r>
    <x v="1"/>
    <s v="-"/>
    <x v="182"/>
    <x v="31"/>
    <s v="23"/>
    <s v="000"/>
    <s v="702"/>
    <s v=""/>
    <s v="4990"/>
    <s v="Interfund Transfer Proceeds"/>
    <n v="188813"/>
    <n v="0"/>
    <n v="188813"/>
    <n v="0"/>
    <n v="35236.75"/>
    <n v="153576.25"/>
    <n v="784.47"/>
    <x v="163"/>
  </r>
  <r>
    <x v="1"/>
    <s v="-"/>
    <x v="183"/>
    <x v="31"/>
    <s v="23"/>
    <s v="000"/>
    <s v="703"/>
    <s v=""/>
    <s v="4990"/>
    <s v="Interfund Transfer Proceeds"/>
    <n v="168915"/>
    <n v="0"/>
    <n v="168915"/>
    <n v="0"/>
    <n v="132019.09"/>
    <n v="36895.910000000003"/>
    <n v="1056.6300000000001"/>
    <x v="164"/>
  </r>
  <r>
    <x v="1"/>
    <s v="-"/>
    <x v="184"/>
    <x v="32"/>
    <s v="19"/>
    <s v="700"/>
    <s v=""/>
    <s v=""/>
    <s v="4875_120"/>
    <s v="Grant  Federal Operating Indirect"/>
    <n v="0"/>
    <n v="0"/>
    <n v="0"/>
    <n v="0"/>
    <n v="50000"/>
    <n v="-50000"/>
    <n v="0"/>
    <x v="165"/>
  </r>
  <r>
    <x v="1"/>
    <s v="-"/>
    <x v="184"/>
    <x v="32"/>
    <s v="19"/>
    <s v="700"/>
    <s v=""/>
    <s v=""/>
    <s v="4875_135"/>
    <s v="Grant  State Capital "/>
    <n v="0"/>
    <n v="0"/>
    <n v="0"/>
    <n v="0"/>
    <n v="-3070.34"/>
    <n v="3070.34"/>
    <n v="0"/>
    <x v="165"/>
  </r>
  <r>
    <x v="1"/>
    <s v="-"/>
    <x v="184"/>
    <x v="32"/>
    <s v="19"/>
    <s v="700"/>
    <s v=""/>
    <s v=""/>
    <s v="4990"/>
    <s v="Interfund Transfer Proceeds"/>
    <n v="0"/>
    <n v="0"/>
    <n v="0"/>
    <n v="0"/>
    <n v="0"/>
    <n v="0"/>
    <n v="0"/>
    <x v="165"/>
  </r>
  <r>
    <x v="1"/>
    <s v="-"/>
    <x v="185"/>
    <x v="33"/>
    <s v="19"/>
    <s v="700"/>
    <s v=""/>
    <s v=""/>
    <s v="4875_100"/>
    <s v="Grant  Federal Operating Direct"/>
    <n v="0"/>
    <n v="0"/>
    <n v="0"/>
    <n v="0"/>
    <n v="0"/>
    <n v="0"/>
    <n v="0"/>
    <x v="165"/>
  </r>
  <r>
    <x v="1"/>
    <s v="-"/>
    <x v="185"/>
    <x v="33"/>
    <s v="19"/>
    <s v="700"/>
    <s v=""/>
    <s v=""/>
    <s v="4875_130"/>
    <s v="Grant  Federal Capital  Indirect"/>
    <n v="0"/>
    <n v="7501"/>
    <n v="7501"/>
    <n v="0"/>
    <n v="0"/>
    <n v="7501"/>
    <n v="0"/>
    <x v="165"/>
  </r>
  <r>
    <x v="1"/>
    <s v="-"/>
    <x v="185"/>
    <x v="33"/>
    <s v="19"/>
    <s v="700"/>
    <s v=""/>
    <s v=""/>
    <s v="4875_135"/>
    <s v="Grant  State Capital "/>
    <n v="0"/>
    <n v="1499"/>
    <n v="1499"/>
    <n v="0"/>
    <n v="0"/>
    <n v="1499"/>
    <n v="0"/>
    <x v="165"/>
  </r>
  <r>
    <x v="1"/>
    <s v="-"/>
    <x v="185"/>
    <x v="33"/>
    <s v="19"/>
    <s v="700"/>
    <s v=""/>
    <s v=""/>
    <s v="4990"/>
    <s v="Interfund Transfer Proceeds"/>
    <n v="0"/>
    <n v="1000"/>
    <n v="1000"/>
    <n v="0"/>
    <n v="0"/>
    <n v="1000"/>
    <n v="0"/>
    <x v="165"/>
  </r>
  <r>
    <x v="1"/>
    <s v="-"/>
    <x v="186"/>
    <x v="34"/>
    <s v="19"/>
    <s v="150"/>
    <s v="700"/>
    <s v=""/>
    <s v="4235"/>
    <s v="Excavation Fees"/>
    <n v="295000"/>
    <n v="0"/>
    <n v="295000"/>
    <n v="0"/>
    <n v="87226.05"/>
    <n v="207773.95"/>
    <n v="0"/>
    <x v="166"/>
  </r>
  <r>
    <x v="1"/>
    <s v="-"/>
    <x v="186"/>
    <x v="34"/>
    <s v="19"/>
    <s v="150"/>
    <s v="700"/>
    <s v=""/>
    <s v="4247"/>
    <s v="Fees and Permits"/>
    <n v="3000"/>
    <n v="0"/>
    <n v="3000"/>
    <n v="0"/>
    <n v="100"/>
    <n v="2900"/>
    <n v="0"/>
    <x v="166"/>
  </r>
  <r>
    <x v="1"/>
    <s v="-"/>
    <x v="186"/>
    <x v="34"/>
    <s v="19"/>
    <s v="150"/>
    <s v="700"/>
    <s v=""/>
    <s v="4600_130"/>
    <s v="Fees For Services Miscellaneous"/>
    <n v="0"/>
    <n v="0"/>
    <n v="0"/>
    <n v="0"/>
    <n v="940"/>
    <n v="-940"/>
    <n v="30"/>
    <x v="166"/>
  </r>
  <r>
    <x v="1"/>
    <s v="-"/>
    <x v="186"/>
    <x v="34"/>
    <s v="19"/>
    <s v="150"/>
    <s v="700"/>
    <s v=""/>
    <s v="4990"/>
    <s v="Interfund Transfer Proceeds"/>
    <n v="1968555"/>
    <n v="0"/>
    <n v="1968555"/>
    <n v="0"/>
    <n v="1022051.84"/>
    <n v="946503.16"/>
    <n v="11206.68"/>
    <x v="166"/>
  </r>
  <r>
    <x v="1"/>
    <s v="-"/>
    <x v="188"/>
    <x v="34"/>
    <s v="19"/>
    <s v="150"/>
    <s v="801"/>
    <s v=""/>
    <s v="4875_130"/>
    <s v="Grant  Federal Capital  Indirect"/>
    <n v="0"/>
    <n v="4275"/>
    <n v="4275"/>
    <n v="0"/>
    <n v="0"/>
    <n v="4275"/>
    <n v="0"/>
    <x v="168"/>
  </r>
  <r>
    <x v="1"/>
    <s v="-"/>
    <x v="188"/>
    <x v="34"/>
    <s v="19"/>
    <s v="150"/>
    <s v="801"/>
    <s v=""/>
    <s v="4875_135"/>
    <s v="Grant  State Capital "/>
    <n v="0"/>
    <n v="855"/>
    <n v="855"/>
    <n v="0"/>
    <n v="0"/>
    <n v="855"/>
    <n v="0"/>
    <x v="168"/>
  </r>
  <r>
    <x v="1"/>
    <s v="-"/>
    <x v="188"/>
    <x v="34"/>
    <s v="19"/>
    <s v="150"/>
    <s v="801"/>
    <s v=""/>
    <s v="4990"/>
    <s v="Interfund Transfer Proceeds"/>
    <n v="0"/>
    <n v="570"/>
    <n v="570"/>
    <n v="0"/>
    <n v="0"/>
    <n v="570"/>
    <n v="0"/>
    <x v="168"/>
  </r>
  <r>
    <x v="1"/>
    <s v="-"/>
    <x v="190"/>
    <x v="34"/>
    <s v="19"/>
    <s v="150"/>
    <s v="803"/>
    <s v=""/>
    <s v="4875_135"/>
    <s v="Grant  State Capital "/>
    <n v="0"/>
    <n v="0"/>
    <n v="0"/>
    <n v="0"/>
    <n v="3077.36"/>
    <n v="-3077.36"/>
    <n v="0"/>
    <x v="170"/>
  </r>
  <r>
    <x v="1"/>
    <s v="-"/>
    <x v="190"/>
    <x v="34"/>
    <s v="19"/>
    <s v="150"/>
    <s v="803"/>
    <s v=""/>
    <s v="4990"/>
    <s v="Interfund Transfer Proceeds"/>
    <n v="0"/>
    <n v="0"/>
    <n v="0"/>
    <n v="0"/>
    <n v="0"/>
    <n v="0"/>
    <n v="0"/>
    <x v="170"/>
  </r>
  <r>
    <x v="1"/>
    <s v="-"/>
    <x v="191"/>
    <x v="34"/>
    <s v="19"/>
    <s v="150"/>
    <s v="804"/>
    <s v=""/>
    <s v="4875_125"/>
    <s v="Grant  Federal Capital  Direct"/>
    <n v="0"/>
    <n v="0"/>
    <n v="0"/>
    <n v="0"/>
    <n v="0"/>
    <n v="0"/>
    <n v="0"/>
    <x v="171"/>
  </r>
  <r>
    <x v="1"/>
    <s v="-"/>
    <x v="192"/>
    <x v="34"/>
    <s v="19"/>
    <s v="700"/>
    <s v=""/>
    <s v=""/>
    <s v="4925_100"/>
    <s v="Proceeds  Bank/Bond Note"/>
    <n v="2000000"/>
    <n v="0"/>
    <n v="2000000"/>
    <n v="0"/>
    <n v="0"/>
    <n v="2000000"/>
    <n v="0"/>
    <x v="165"/>
  </r>
  <r>
    <x v="1"/>
    <s v="-"/>
    <x v="192"/>
    <x v="34"/>
    <s v="19"/>
    <s v="700"/>
    <s v=""/>
    <s v=""/>
    <s v="4990_200"/>
    <s v="Interfund Transfer Proceeds Impact Fees"/>
    <n v="0"/>
    <n v="0"/>
    <n v="0"/>
    <n v="0"/>
    <n v="0"/>
    <n v="0"/>
    <n v="0"/>
    <x v="165"/>
  </r>
  <r>
    <x v="1"/>
    <s v="-"/>
    <x v="193"/>
    <x v="35"/>
    <s v="19"/>
    <s v="700"/>
    <s v=""/>
    <s v=""/>
    <s v="4875_135"/>
    <s v="Grant  State Capital "/>
    <n v="0"/>
    <n v="0"/>
    <n v="0"/>
    <n v="0"/>
    <n v="0"/>
    <n v="0"/>
    <n v="0"/>
    <x v="165"/>
  </r>
  <r>
    <x v="1"/>
    <s v="-"/>
    <x v="193"/>
    <x v="35"/>
    <s v="19"/>
    <s v="700"/>
    <s v=""/>
    <s v=""/>
    <s v="4990"/>
    <s v="Interfund Transfer Proceeds"/>
    <n v="0"/>
    <n v="0"/>
    <n v="0"/>
    <n v="0"/>
    <n v="0"/>
    <n v="0"/>
    <n v="0"/>
    <x v="165"/>
  </r>
  <r>
    <x v="1"/>
    <s v="-"/>
    <x v="194"/>
    <x v="36"/>
    <s v="19"/>
    <s v="700"/>
    <s v=""/>
    <s v=""/>
    <s v="4875_135"/>
    <s v="Grant  State Capital "/>
    <n v="0"/>
    <n v="0"/>
    <n v="0"/>
    <n v="0"/>
    <n v="0"/>
    <n v="0"/>
    <n v="0"/>
    <x v="165"/>
  </r>
  <r>
    <x v="1"/>
    <s v="-"/>
    <x v="194"/>
    <x v="36"/>
    <s v="19"/>
    <s v="700"/>
    <s v=""/>
    <s v=""/>
    <s v="4990"/>
    <s v="Interfund Transfer Proceeds"/>
    <n v="0"/>
    <n v="0"/>
    <n v="0"/>
    <n v="0"/>
    <n v="0"/>
    <n v="0"/>
    <n v="0"/>
    <x v="165"/>
  </r>
  <r>
    <x v="1"/>
    <s v="-"/>
    <x v="195"/>
    <x v="37"/>
    <s v="19"/>
    <s v="700"/>
    <s v=""/>
    <s v=""/>
    <s v="4875_135"/>
    <s v="Grant  State Capital "/>
    <n v="0"/>
    <n v="0"/>
    <n v="0"/>
    <n v="0"/>
    <n v="113310.14"/>
    <n v="-113310.14"/>
    <n v="0"/>
    <x v="165"/>
  </r>
  <r>
    <x v="1"/>
    <s v="-"/>
    <x v="195"/>
    <x v="37"/>
    <s v="19"/>
    <s v="700"/>
    <s v=""/>
    <s v=""/>
    <s v="4990"/>
    <s v="Interfund Transfer Proceeds"/>
    <n v="0"/>
    <n v="0"/>
    <n v="0"/>
    <n v="0"/>
    <n v="0"/>
    <n v="0"/>
    <n v="0"/>
    <x v="165"/>
  </r>
  <r>
    <x v="1"/>
    <s v="-"/>
    <x v="200"/>
    <x v="39"/>
    <s v="31"/>
    <s v="700"/>
    <s v=""/>
    <s v=""/>
    <s v="4950"/>
    <s v="Donations"/>
    <n v="0"/>
    <n v="0"/>
    <n v="0"/>
    <n v="0"/>
    <n v="0"/>
    <n v="0"/>
    <n v="0"/>
    <x v="173"/>
  </r>
  <r>
    <x v="2"/>
    <m/>
    <x v="201"/>
    <x v="42"/>
    <m/>
    <m/>
    <m/>
    <m/>
    <m/>
    <m/>
    <m/>
    <m/>
    <m/>
    <m/>
    <m/>
    <m/>
    <m/>
    <x v="1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x="124"/>
        <item x="125"/>
        <item x="126"/>
        <item x="127"/>
        <item x="128"/>
        <item x="129"/>
        <item x="131"/>
        <item x="132"/>
        <item x="133"/>
        <item x="134"/>
        <item x="135"/>
        <item x="137"/>
        <item x="138"/>
        <item x="139"/>
        <item x="140"/>
        <item x="141"/>
        <item x="143"/>
        <item x="144"/>
        <item x="145"/>
        <item x="146"/>
        <item x="147"/>
        <item x="148"/>
        <item x="149"/>
        <item x="150"/>
        <item x="151"/>
        <item x="152"/>
        <item x="153"/>
        <item x="154"/>
        <item x="155"/>
        <item x="198"/>
        <item x="156"/>
        <item x="157"/>
        <item x="158"/>
        <item x="159"/>
        <item x="160"/>
        <item x="161"/>
        <item x="162"/>
        <item x="163"/>
        <item x="164"/>
        <item x="165"/>
        <item x="166"/>
        <item x="167"/>
        <item x="168"/>
        <item x="169"/>
        <item x="170"/>
        <item x="171"/>
        <item x="172"/>
        <item x="173"/>
        <item x="174"/>
        <item x="175"/>
        <item x="176"/>
        <item x="177"/>
        <item x="199"/>
        <item x="178"/>
        <item x="179"/>
        <item x="181"/>
        <item x="182"/>
        <item x="183"/>
        <item x="184"/>
        <item x="185"/>
        <item m="1" x="203"/>
        <item x="186"/>
        <item x="187"/>
        <item x="188"/>
        <item x="189"/>
        <item x="190"/>
        <item x="191"/>
        <item x="192"/>
        <item x="193"/>
        <item x="194"/>
        <item x="195"/>
        <item x="196"/>
        <item x="197"/>
        <item x="200"/>
        <item x="201"/>
        <item x="75"/>
        <item x="76"/>
        <item x="77"/>
        <item x="78"/>
        <item x="79"/>
        <item x="80"/>
        <item x="120"/>
        <item x="116"/>
        <item x="130"/>
        <item x="136"/>
        <item x="180"/>
        <item x="142"/>
        <item m="1" x="202"/>
      </items>
    </pivotField>
    <pivotField axis="axisPage" multipleItemSelectionAllowed="1" showAll="0">
      <items count="46">
        <item x="0"/>
        <item h="1" x="1"/>
        <item h="1" x="2"/>
        <item h="1" x="3"/>
        <item h="1" x="5"/>
        <item h="1" x="6"/>
        <item h="1" x="7"/>
        <item h="1" x="8"/>
        <item h="1" x="9"/>
        <item h="1" x="10"/>
        <item h="1" x="11"/>
        <item h="1" x="12"/>
        <item h="1" x="13"/>
        <item h="1" x="14"/>
        <item h="1" x="15"/>
        <item h="1" x="40"/>
        <item h="1" x="16"/>
        <item h="1" x="17"/>
        <item h="1" x="18"/>
        <item h="1" x="19"/>
        <item h="1" x="20"/>
        <item h="1" x="21"/>
        <item h="1" x="22"/>
        <item h="1" x="23"/>
        <item h="1" x="24"/>
        <item h="1" x="25"/>
        <item h="1" x="26"/>
        <item h="1" x="27"/>
        <item h="1" x="28"/>
        <item h="1" x="29"/>
        <item h="1" x="41"/>
        <item h="1" x="30"/>
        <item h="1" x="31"/>
        <item h="1" x="32"/>
        <item h="1" x="33"/>
        <item h="1" m="1" x="44"/>
        <item h="1" x="34"/>
        <item h="1" x="35"/>
        <item h="1" x="36"/>
        <item h="1" x="37"/>
        <item h="1" x="38"/>
        <item h="1" x="39"/>
        <item h="1" x="42"/>
        <item h="1" x="4"/>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76">
        <item x="141"/>
        <item x="144"/>
        <item x="149"/>
        <item x="142"/>
        <item x="145"/>
        <item x="148"/>
        <item x="147"/>
        <item x="146"/>
        <item x="143"/>
        <item x="159"/>
        <item x="58"/>
        <item x="60"/>
        <item x="59"/>
        <item x="66"/>
        <item x="63"/>
        <item x="67"/>
        <item x="64"/>
        <item x="62"/>
        <item x="65"/>
        <item x="61"/>
        <item x="68"/>
        <item x="69"/>
        <item x="92"/>
        <item x="173"/>
        <item x="94"/>
        <item x="95"/>
        <item x="96"/>
        <item x="98"/>
        <item x="99"/>
        <item x="100"/>
        <item x="101"/>
        <item x="105"/>
        <item x="106"/>
        <item x="107"/>
        <item x="108"/>
        <item x="109"/>
        <item x="110"/>
        <item x="111"/>
        <item x="102"/>
        <item x="103"/>
        <item x="104"/>
        <item x="112"/>
        <item x="113"/>
        <item x="115"/>
        <item x="116"/>
        <item x="97"/>
        <item x="117"/>
        <item x="93"/>
        <item x="125"/>
        <item x="133"/>
        <item x="123"/>
        <item x="127"/>
        <item x="129"/>
        <item x="130"/>
        <item x="131"/>
        <item x="132"/>
        <item x="126"/>
        <item x="122"/>
        <item x="124"/>
        <item x="120"/>
        <item x="119"/>
        <item x="121"/>
        <item x="137"/>
        <item x="136"/>
        <item x="135"/>
        <item x="139"/>
        <item x="138"/>
        <item x="10"/>
        <item x="8"/>
        <item x="1"/>
        <item x="2"/>
        <item x="4"/>
        <item x="160"/>
        <item x="84"/>
        <item x="5"/>
        <item x="6"/>
        <item x="7"/>
        <item x="83"/>
        <item x="34"/>
        <item x="12"/>
        <item x="14"/>
        <item x="15"/>
        <item x="13"/>
        <item x="16"/>
        <item x="17"/>
        <item x="37"/>
        <item x="35"/>
        <item x="36"/>
        <item x="11"/>
        <item x="71"/>
        <item x="70"/>
        <item x="80"/>
        <item x="82"/>
        <item x="81"/>
        <item x="3"/>
        <item x="0"/>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x="172"/>
        <item x="74"/>
        <item x="75"/>
        <item x="76"/>
        <item x="77"/>
        <item x="78"/>
        <item x="79"/>
        <item x="118"/>
        <item x="114"/>
        <item x="128"/>
        <item x="134"/>
        <item x="161"/>
        <item x="140"/>
        <item m="1" x="175"/>
      </items>
    </pivotField>
  </pivotFields>
  <rowFields count="2">
    <field x="2"/>
    <field x="17"/>
  </rowFields>
  <rowItems count="57">
    <i>
      <x/>
      <x v="95"/>
    </i>
    <i>
      <x v="4"/>
      <x v="71"/>
    </i>
    <i>
      <x v="8"/>
      <x v="68"/>
    </i>
    <i>
      <x v="9"/>
      <x v="121"/>
    </i>
    <i>
      <x v="10"/>
      <x v="67"/>
    </i>
    <i>
      <x v="11"/>
      <x v="88"/>
    </i>
    <i>
      <x v="12"/>
      <x v="79"/>
    </i>
    <i>
      <x v="15"/>
      <x v="81"/>
    </i>
    <i>
      <x v="17"/>
      <x v="84"/>
    </i>
    <i>
      <x v="18"/>
      <x v="122"/>
    </i>
    <i>
      <x v="19"/>
      <x v="125"/>
    </i>
    <i>
      <x v="20"/>
      <x v="127"/>
    </i>
    <i>
      <x v="21"/>
      <x v="123"/>
    </i>
    <i>
      <x v="22"/>
      <x v="124"/>
    </i>
    <i>
      <x v="23"/>
      <x v="126"/>
    </i>
    <i>
      <x v="24"/>
      <x v="128"/>
    </i>
    <i>
      <x v="25"/>
      <x v="131"/>
    </i>
    <i>
      <x v="26"/>
      <x v="138"/>
    </i>
    <i>
      <x v="27"/>
      <x v="141"/>
    </i>
    <i>
      <x v="28"/>
      <x v="143"/>
    </i>
    <i>
      <x v="29"/>
      <x v="142"/>
    </i>
    <i>
      <x v="30"/>
      <x v="140"/>
    </i>
    <i>
      <x v="31"/>
      <x v="139"/>
    </i>
    <i>
      <x v="32"/>
      <x v="130"/>
    </i>
    <i>
      <x v="34"/>
      <x v="78"/>
    </i>
    <i>
      <x v="35"/>
      <x v="86"/>
    </i>
    <i>
      <x v="36"/>
      <x v="87"/>
    </i>
    <i>
      <x v="37"/>
      <x v="85"/>
    </i>
    <i>
      <x v="38"/>
      <x v="98"/>
    </i>
    <i>
      <x v="40"/>
      <x v="109"/>
    </i>
    <i>
      <x v="41"/>
      <x v="110"/>
    </i>
    <i>
      <x v="42"/>
      <x v="114"/>
    </i>
    <i>
      <x v="43"/>
      <x v="111"/>
    </i>
    <i>
      <x v="44"/>
      <x v="115"/>
    </i>
    <i>
      <x v="45"/>
      <x v="113"/>
    </i>
    <i>
      <x v="46"/>
      <x v="112"/>
    </i>
    <i>
      <x v="47"/>
      <x v="116"/>
    </i>
    <i>
      <x v="48"/>
      <x v="120"/>
    </i>
    <i>
      <x v="49"/>
      <x v="119"/>
    </i>
    <i>
      <x v="50"/>
      <x v="118"/>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73">
      <pivotArea field="2" type="button" dataOnly="0" labelOnly="1" outline="0" axis="axisRow" fieldPosition="0"/>
    </format>
    <format dxfId="172">
      <pivotArea dataOnly="0" labelOnly="1" outline="0" fieldPosition="0">
        <references count="1">
          <reference field="4294967294" count="7">
            <x v="0"/>
            <x v="2"/>
            <x v="3"/>
            <x v="4"/>
            <x v="5"/>
            <x v="6"/>
            <x v="7"/>
          </reference>
        </references>
      </pivotArea>
    </format>
    <format dxfId="171">
      <pivotArea field="2" type="button" dataOnly="0" labelOnly="1" outline="0" axis="axisRow" fieldPosition="0"/>
    </format>
    <format dxfId="170">
      <pivotArea dataOnly="0" labelOnly="1" outline="0" fieldPosition="0">
        <references count="1">
          <reference field="4294967294" count="7">
            <x v="0"/>
            <x v="2"/>
            <x v="3"/>
            <x v="4"/>
            <x v="5"/>
            <x v="6"/>
            <x v="7"/>
          </reference>
        </references>
      </pivotArea>
    </format>
    <format dxfId="169">
      <pivotArea outline="0" collapsedLevelsAreSubtotals="1" fieldPosition="0">
        <references count="1">
          <reference field="4294967294" count="1" selected="0">
            <x v="1"/>
          </reference>
        </references>
      </pivotArea>
    </format>
    <format dxfId="168">
      <pivotArea type="topRight" dataOnly="0" labelOnly="1" outline="0" fieldPosition="0"/>
    </format>
    <format dxfId="16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7">
    <i>
      <x v="184"/>
      <x v="84"/>
    </i>
    <i>
      <x v="185"/>
      <x v="115"/>
    </i>
    <i>
      <x v="186"/>
      <x v="113"/>
    </i>
    <i>
      <x v="187"/>
      <x v="112"/>
    </i>
    <i>
      <x v="188"/>
      <x v="142"/>
    </i>
    <i>
      <x v="189"/>
      <x v="142"/>
    </i>
    <i>
      <x v="191"/>
      <x v="150"/>
    </i>
    <i>
      <x v="193"/>
      <x v="146"/>
    </i>
    <i>
      <x v="195"/>
      <x v="149"/>
    </i>
    <i>
      <x v="196"/>
      <x v="145"/>
    </i>
    <i>
      <x v="197"/>
      <x v="142"/>
    </i>
    <i>
      <x v="198"/>
      <x v="142"/>
    </i>
    <i>
      <x v="199"/>
      <x v="142"/>
    </i>
    <i>
      <x v="200"/>
      <x v="142"/>
    </i>
    <i>
      <x v="203"/>
      <x v="3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94">
      <pivotArea field="2" type="button" dataOnly="0" labelOnly="1" outline="0" axis="axisRow" fieldPosition="0"/>
    </format>
    <format dxfId="93">
      <pivotArea dataOnly="0" labelOnly="1" outline="0" fieldPosition="0">
        <references count="1">
          <reference field="4294967294" count="7">
            <x v="0"/>
            <x v="2"/>
            <x v="3"/>
            <x v="4"/>
            <x v="5"/>
            <x v="6"/>
            <x v="7"/>
          </reference>
        </references>
      </pivotArea>
    </format>
    <format dxfId="92">
      <pivotArea field="2" type="button" dataOnly="0" labelOnly="1" outline="0" axis="axisRow" fieldPosition="0"/>
    </format>
    <format dxfId="91">
      <pivotArea dataOnly="0" labelOnly="1" outline="0" fieldPosition="0">
        <references count="1">
          <reference field="4294967294" count="7">
            <x v="0"/>
            <x v="2"/>
            <x v="3"/>
            <x v="4"/>
            <x v="5"/>
            <x v="6"/>
            <x v="7"/>
          </reference>
        </references>
      </pivotArea>
    </format>
    <format dxfId="90">
      <pivotArea outline="0" collapsedLevelsAreSubtotals="1" fieldPosition="0">
        <references count="1">
          <reference field="4294967294" count="1" selected="0">
            <x v="1"/>
          </reference>
        </references>
      </pivotArea>
    </format>
    <format dxfId="89">
      <pivotArea type="topRight" dataOnly="0" labelOnly="1" outline="0" fieldPosition="0"/>
    </format>
    <format dxfId="8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0"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20">
    <i>
      <x v="184"/>
      <x v="84"/>
    </i>
    <i>
      <x v="185"/>
      <x v="115"/>
    </i>
    <i>
      <x v="186"/>
      <x v="113"/>
    </i>
    <i>
      <x v="187"/>
      <x v="112"/>
    </i>
    <i>
      <x v="188"/>
      <x v="142"/>
    </i>
    <i>
      <x v="189"/>
      <x v="142"/>
    </i>
    <i>
      <x v="191"/>
      <x v="150"/>
    </i>
    <i>
      <x v="192"/>
      <x v="147"/>
    </i>
    <i>
      <x v="193"/>
      <x v="146"/>
    </i>
    <i>
      <x v="194"/>
      <x v="148"/>
    </i>
    <i>
      <x v="195"/>
      <x v="149"/>
    </i>
    <i>
      <x v="196"/>
      <x v="145"/>
    </i>
    <i>
      <x v="197"/>
      <x v="142"/>
    </i>
    <i>
      <x v="198"/>
      <x v="142"/>
    </i>
    <i>
      <x v="199"/>
      <x v="142"/>
    </i>
    <i>
      <x v="200"/>
      <x v="142"/>
    </i>
    <i>
      <x v="201"/>
      <x v="142"/>
    </i>
    <i>
      <x v="202"/>
      <x v="14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85">
      <pivotArea field="2" type="button" dataOnly="0" labelOnly="1" outline="0" axis="axisRow" fieldPosition="0"/>
    </format>
    <format dxfId="84">
      <pivotArea dataOnly="0" labelOnly="1" outline="0" fieldPosition="0">
        <references count="1">
          <reference field="4294967294" count="7">
            <x v="0"/>
            <x v="2"/>
            <x v="3"/>
            <x v="4"/>
            <x v="5"/>
            <x v="6"/>
            <x v="7"/>
          </reference>
        </references>
      </pivotArea>
    </format>
    <format dxfId="83">
      <pivotArea outline="0" collapsedLevelsAreSubtotals="1" fieldPosition="0">
        <references count="1">
          <reference field="4294967294" count="1" selected="0">
            <x v="1"/>
          </reference>
        </references>
      </pivotArea>
    </format>
    <format dxfId="82">
      <pivotArea type="topRight" dataOnly="0" labelOnly="1" outline="0" fieldPosition="0"/>
    </format>
    <format dxfId="8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8">
      <pivotArea field="2" type="button" dataOnly="0" labelOnly="1" outline="0" axis="axisRow" fieldPosition="0"/>
    </format>
    <format dxfId="77">
      <pivotArea dataOnly="0" labelOnly="1" outline="0" fieldPosition="0">
        <references count="1">
          <reference field="4294967294" count="7">
            <x v="0"/>
            <x v="2"/>
            <x v="3"/>
            <x v="4"/>
            <x v="5"/>
            <x v="6"/>
            <x v="7"/>
          </reference>
        </references>
      </pivotArea>
    </format>
    <format dxfId="76">
      <pivotArea outline="0" collapsedLevelsAreSubtotals="1" fieldPosition="0">
        <references count="1">
          <reference field="4294967294" count="1" selected="0">
            <x v="1"/>
          </reference>
        </references>
      </pivotArea>
    </format>
    <format dxfId="75">
      <pivotArea type="topRight" dataOnly="0" labelOnly="1" outline="0" fieldPosition="0"/>
    </format>
    <format dxfId="7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71">
      <pivotArea field="2" type="button" dataOnly="0" labelOnly="1" outline="0" axis="axisRow" fieldPosition="0"/>
    </format>
    <format dxfId="70">
      <pivotArea dataOnly="0" labelOnly="1" outline="0" fieldPosition="0">
        <references count="1">
          <reference field="4294967294" count="7">
            <x v="0"/>
            <x v="2"/>
            <x v="3"/>
            <x v="4"/>
            <x v="5"/>
            <x v="6"/>
            <x v="7"/>
          </reference>
        </references>
      </pivotArea>
    </format>
    <format dxfId="69">
      <pivotArea field="2" type="button" dataOnly="0" labelOnly="1" outline="0" axis="axisRow" fieldPosition="0"/>
    </format>
    <format dxfId="68">
      <pivotArea dataOnly="0" labelOnly="1" outline="0" fieldPosition="0">
        <references count="1">
          <reference field="4294967294" count="7">
            <x v="0"/>
            <x v="2"/>
            <x v="3"/>
            <x v="4"/>
            <x v="5"/>
            <x v="6"/>
            <x v="7"/>
          </reference>
        </references>
      </pivotArea>
    </format>
    <format dxfId="67">
      <pivotArea outline="0" collapsedLevelsAreSubtotals="1" fieldPosition="0">
        <references count="1">
          <reference field="4294967294" count="1" selected="0">
            <x v="1"/>
          </reference>
        </references>
      </pivotArea>
    </format>
    <format dxfId="66">
      <pivotArea type="topRight" dataOnly="0" labelOnly="1" outline="0" fieldPosition="0"/>
    </format>
    <format dxfId="6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5">
    <i>
      <x v="169"/>
      <x v="164"/>
    </i>
    <i>
      <x v="170"/>
      <x v="166"/>
    </i>
    <i>
      <x v="171"/>
      <x v="167"/>
    </i>
    <i>
      <x v="172"/>
      <x v="16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62">
      <pivotArea field="2" type="button" dataOnly="0" labelOnly="1" outline="0" axis="axisRow" fieldPosition="0"/>
    </format>
    <format dxfId="61">
      <pivotArea dataOnly="0" labelOnly="1" outline="0" fieldPosition="0">
        <references count="1">
          <reference field="4294967294" count="7">
            <x v="0"/>
            <x v="2"/>
            <x v="3"/>
            <x v="4"/>
            <x v="5"/>
            <x v="6"/>
            <x v="7"/>
          </reference>
        </references>
      </pivotArea>
    </format>
    <format dxfId="60">
      <pivotArea field="2" type="button" dataOnly="0" labelOnly="1" outline="0" axis="axisRow" fieldPosition="0"/>
    </format>
    <format dxfId="59">
      <pivotArea dataOnly="0" labelOnly="1" outline="0" fieldPosition="0">
        <references count="1">
          <reference field="4294967294" count="7">
            <x v="0"/>
            <x v="2"/>
            <x v="3"/>
            <x v="4"/>
            <x v="5"/>
            <x v="6"/>
            <x v="7"/>
          </reference>
        </references>
      </pivotArea>
    </format>
    <format dxfId="58">
      <pivotArea outline="0" collapsedLevelsAreSubtotals="1" fieldPosition="0">
        <references count="1">
          <reference field="4294967294" count="1" selected="0">
            <x v="1"/>
          </reference>
        </references>
      </pivotArea>
    </format>
    <format dxfId="57">
      <pivotArea type="topRight" dataOnly="0" labelOnly="1" outline="0" fieldPosition="0"/>
    </format>
    <format dxfId="5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6">
    <i>
      <x v="169"/>
      <x v="164"/>
    </i>
    <i>
      <x v="170"/>
      <x v="166"/>
    </i>
    <i>
      <x v="171"/>
      <x v="167"/>
    </i>
    <i>
      <x v="172"/>
      <x v="165"/>
    </i>
    <i>
      <x v="173"/>
      <x v="16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53">
      <pivotArea field="2" type="button" dataOnly="0" labelOnly="1" outline="0" axis="axisRow" fieldPosition="0"/>
    </format>
    <format dxfId="52">
      <pivotArea dataOnly="0" labelOnly="1" outline="0" fieldPosition="0">
        <references count="1">
          <reference field="4294967294" count="7">
            <x v="0"/>
            <x v="2"/>
            <x v="3"/>
            <x v="4"/>
            <x v="5"/>
            <x v="6"/>
            <x v="7"/>
          </reference>
        </references>
      </pivotArea>
    </format>
    <format dxfId="51">
      <pivotArea outline="0" collapsedLevelsAreSubtotals="1" fieldPosition="0">
        <references count="1">
          <reference field="4294967294" count="1" selected="0">
            <x v="1"/>
          </reference>
        </references>
      </pivotArea>
    </format>
    <format dxfId="50">
      <pivotArea type="topRight" dataOnly="0" labelOnly="1" outline="0" fieldPosition="0"/>
    </format>
    <format dxfId="4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46">
      <pivotArea field="2" type="button" dataOnly="0" labelOnly="1" outline="0" axis="axisRow" fieldPosition="0"/>
    </format>
    <format dxfId="45">
      <pivotArea dataOnly="0" labelOnly="1" outline="0" fieldPosition="0">
        <references count="1">
          <reference field="4294967294" count="7">
            <x v="0"/>
            <x v="2"/>
            <x v="3"/>
            <x v="4"/>
            <x v="5"/>
            <x v="6"/>
            <x v="7"/>
          </reference>
        </references>
      </pivotArea>
    </format>
    <format dxfId="44">
      <pivotArea field="2" type="button" dataOnly="0" labelOnly="1" outline="0" axis="axisRow" fieldPosition="0"/>
    </format>
    <format dxfId="43">
      <pivotArea dataOnly="0" labelOnly="1" outline="0" fieldPosition="0">
        <references count="1">
          <reference field="4294967294" count="7">
            <x v="0"/>
            <x v="2"/>
            <x v="3"/>
            <x v="4"/>
            <x v="5"/>
            <x v="6"/>
            <x v="7"/>
          </reference>
        </references>
      </pivotArea>
    </format>
    <format dxfId="42">
      <pivotArea outline="0" collapsedLevelsAreSubtotals="1" fieldPosition="0">
        <references count="1">
          <reference field="4294967294" count="1" selected="0">
            <x v="1"/>
          </reference>
        </references>
      </pivotArea>
    </format>
    <format dxfId="41">
      <pivotArea type="topRight" dataOnly="0" labelOnly="1" outline="0" fieldPosition="0"/>
    </format>
    <format dxfId="4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7">
      <pivotArea field="2" type="button" dataOnly="0" labelOnly="1" outline="0" axis="axisRow" fieldPosition="0"/>
    </format>
    <format dxfId="36">
      <pivotArea dataOnly="0" labelOnly="1" outline="0" fieldPosition="0">
        <references count="1">
          <reference field="4294967294" count="7">
            <x v="0"/>
            <x v="2"/>
            <x v="3"/>
            <x v="4"/>
            <x v="5"/>
            <x v="6"/>
            <x v="7"/>
          </reference>
        </references>
      </pivotArea>
    </format>
    <format dxfId="35">
      <pivotArea outline="0" collapsedLevelsAreSubtotals="1" fieldPosition="0">
        <references count="1">
          <reference field="4294967294" count="1" selected="0">
            <x v="1"/>
          </reference>
        </references>
      </pivotArea>
    </format>
    <format dxfId="34">
      <pivotArea type="topRight" dataOnly="0" labelOnly="1" outline="0" fieldPosition="0"/>
    </format>
    <format dxfId="3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0">
      <pivotArea field="2" type="button" dataOnly="0" labelOnly="1" outline="0" axis="axisRow" fieldPosition="0"/>
    </format>
    <format dxfId="29">
      <pivotArea dataOnly="0" labelOnly="1" outline="0" fieldPosition="0">
        <references count="1">
          <reference field="4294967294" count="7">
            <x v="0"/>
            <x v="2"/>
            <x v="3"/>
            <x v="4"/>
            <x v="5"/>
            <x v="6"/>
            <x v="7"/>
          </reference>
        </references>
      </pivotArea>
    </format>
    <format dxfId="28">
      <pivotArea field="2" type="button" dataOnly="0" labelOnly="1" outline="0" axis="axisRow" fieldPosition="0"/>
    </format>
    <format dxfId="27">
      <pivotArea dataOnly="0" labelOnly="1" outline="0" fieldPosition="0">
        <references count="1">
          <reference field="4294967294" count="7">
            <x v="0"/>
            <x v="2"/>
            <x v="3"/>
            <x v="4"/>
            <x v="5"/>
            <x v="6"/>
            <x v="7"/>
          </reference>
        </references>
      </pivotArea>
    </format>
    <format dxfId="26">
      <pivotArea outline="0" collapsedLevelsAreSubtotals="1" fieldPosition="0">
        <references count="1">
          <reference field="4294967294" count="1" selected="0">
            <x v="1"/>
          </reference>
        </references>
      </pivotArea>
    </format>
    <format dxfId="25">
      <pivotArea type="topRight" dataOnly="0" labelOnly="1" outline="0" fieldPosition="0"/>
    </format>
    <format dxfId="2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9">
    <i>
      <x v="136"/>
      <x v="1"/>
    </i>
    <i>
      <x v="137"/>
      <x v="4"/>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1">
      <pivotArea field="2" type="button" dataOnly="0" labelOnly="1" outline="0" axis="axisRow" fieldPosition="0"/>
    </format>
    <format dxfId="20">
      <pivotArea dataOnly="0" labelOnly="1" outline="0" fieldPosition="0">
        <references count="1">
          <reference field="4294967294" count="7">
            <x v="0"/>
            <x v="2"/>
            <x v="3"/>
            <x v="4"/>
            <x v="5"/>
            <x v="6"/>
            <x v="7"/>
          </reference>
        </references>
      </pivotArea>
    </format>
    <format dxfId="19">
      <pivotArea outline="0" collapsedLevelsAreSubtotals="1" fieldPosition="0">
        <references count="1">
          <reference field="4294967294" count="1" selected="0">
            <x v="1"/>
          </reference>
        </references>
      </pivotArea>
    </format>
    <format dxfId="18">
      <pivotArea type="topRight" dataOnly="0" labelOnly="1" outline="0" fieldPosition="0"/>
    </format>
    <format dxfId="1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8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71">
    <i>
      <x v="1"/>
      <x v="107"/>
    </i>
    <i>
      <x v="2"/>
      <x v="81"/>
    </i>
    <i>
      <x v="3"/>
      <x v="82"/>
    </i>
    <i>
      <x v="4"/>
      <x v="106"/>
    </i>
    <i>
      <x v="5"/>
      <x v="83"/>
    </i>
    <i>
      <x v="6"/>
      <x v="86"/>
    </i>
    <i>
      <x v="7"/>
      <x v="87"/>
    </i>
    <i>
      <x v="8"/>
      <x v="88"/>
    </i>
    <i>
      <x v="9"/>
      <x v="80"/>
    </i>
    <i>
      <x v="10"/>
      <x v="134"/>
    </i>
    <i>
      <x v="11"/>
      <x v="79"/>
    </i>
    <i>
      <x v="12"/>
      <x v="100"/>
    </i>
    <i>
      <x v="13"/>
      <x v="91"/>
    </i>
    <i>
      <x v="14"/>
      <x v="94"/>
    </i>
    <i>
      <x v="15"/>
      <x v="92"/>
    </i>
    <i>
      <x v="16"/>
      <x v="93"/>
    </i>
    <i>
      <x v="17"/>
      <x v="95"/>
    </i>
    <i>
      <x v="18"/>
      <x v="96"/>
    </i>
    <i>
      <x v="19"/>
      <x v="135"/>
    </i>
    <i>
      <x v="20"/>
      <x v="138"/>
    </i>
    <i>
      <x v="21"/>
      <x v="140"/>
    </i>
    <i>
      <x v="22"/>
      <x v="136"/>
    </i>
    <i>
      <x v="23"/>
      <x v="137"/>
    </i>
    <i>
      <x v="24"/>
      <x v="139"/>
    </i>
    <i>
      <x v="25"/>
      <x v="141"/>
    </i>
    <i>
      <x v="26"/>
      <x v="144"/>
    </i>
    <i>
      <x v="27"/>
      <x v="151"/>
    </i>
    <i>
      <x v="28"/>
      <x v="154"/>
    </i>
    <i>
      <x v="29"/>
      <x v="156"/>
    </i>
    <i>
      <x v="30"/>
      <x v="155"/>
    </i>
    <i>
      <x v="31"/>
      <x v="153"/>
    </i>
    <i>
      <x v="32"/>
      <x v="152"/>
    </i>
    <i>
      <x v="33"/>
      <x v="143"/>
    </i>
    <i>
      <x v="34"/>
      <x v="172"/>
    </i>
    <i>
      <x v="35"/>
      <x v="90"/>
    </i>
    <i>
      <x v="36"/>
      <x v="98"/>
    </i>
    <i>
      <x v="37"/>
      <x v="99"/>
    </i>
    <i>
      <x v="38"/>
      <x v="97"/>
    </i>
    <i>
      <x v="39"/>
      <x v="111"/>
    </i>
    <i>
      <x v="40"/>
      <x v="114"/>
    </i>
    <i>
      <x v="41"/>
      <x v="122"/>
    </i>
    <i>
      <x v="42"/>
      <x v="123"/>
    </i>
    <i>
      <x v="43"/>
      <x v="127"/>
    </i>
    <i>
      <x v="44"/>
      <x v="124"/>
    </i>
    <i>
      <x v="45"/>
      <x v="128"/>
    </i>
    <i>
      <x v="46"/>
      <x v="126"/>
    </i>
    <i>
      <x v="47"/>
      <x v="125"/>
    </i>
    <i>
      <x v="48"/>
      <x v="129"/>
    </i>
    <i>
      <x v="49"/>
      <x v="133"/>
    </i>
    <i>
      <x v="50"/>
      <x v="132"/>
    </i>
    <i>
      <x v="51"/>
      <x v="131"/>
    </i>
    <i>
      <x v="52"/>
      <x v="130"/>
    </i>
    <i>
      <x v="53"/>
      <x v="116"/>
    </i>
    <i>
      <x v="54"/>
      <x v="117"/>
    </i>
    <i>
      <x v="55"/>
      <x v="119"/>
    </i>
    <i>
      <x v="56"/>
      <x v="121"/>
    </i>
    <i>
      <x v="57"/>
      <x v="118"/>
    </i>
    <i>
      <x v="58"/>
      <x v="120"/>
    </i>
    <i>
      <x v="59"/>
      <x v="11"/>
    </i>
    <i>
      <x v="60"/>
      <x v="13"/>
    </i>
    <i>
      <x v="61"/>
      <x v="12"/>
    </i>
    <i>
      <x v="62"/>
      <x v="20"/>
    </i>
    <i>
      <x v="63"/>
      <x v="18"/>
    </i>
    <i>
      <x v="64"/>
      <x v="15"/>
    </i>
    <i>
      <x v="65"/>
      <x v="17"/>
    </i>
    <i>
      <x v="66"/>
      <x v="19"/>
    </i>
    <i>
      <x v="67"/>
      <x v="14"/>
    </i>
    <i>
      <x v="68"/>
      <x v="16"/>
    </i>
    <i>
      <x v="69"/>
      <x v="21"/>
    </i>
    <i>
      <x v="70"/>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163">
      <pivotArea field="2" type="button" dataOnly="0" labelOnly="1" outline="0" axis="axisRow" fieldPosition="0"/>
    </format>
    <format dxfId="162">
      <pivotArea dataOnly="0" labelOnly="1" outline="0" fieldPosition="0">
        <references count="1">
          <reference field="4294967294" count="7">
            <x v="0"/>
            <x v="2"/>
            <x v="3"/>
            <x v="4"/>
            <x v="5"/>
            <x v="6"/>
            <x v="7"/>
          </reference>
        </references>
      </pivotArea>
    </format>
    <format dxfId="161">
      <pivotArea outline="0" collapsedLevelsAreSubtotals="1" fieldPosition="0">
        <references count="1">
          <reference field="4294967294" count="1" selected="0">
            <x v="1"/>
          </reference>
        </references>
      </pivotArea>
    </format>
    <format dxfId="160">
      <pivotArea type="topRight" dataOnly="0" labelOnly="1" outline="0" fieldPosition="0"/>
    </format>
    <format dxfId="159">
      <pivotArea dataOnly="0" labelOnly="1" outline="0" fieldPosition="0">
        <references count="1">
          <reference field="4294967294" count="1">
            <x v="1"/>
          </reference>
        </references>
      </pivotArea>
    </format>
    <format dxfId="158">
      <pivotArea collapsedLevelsAreSubtotals="1" fieldPosition="0">
        <references count="2">
          <reference field="2" count="1" selected="0">
            <x v="14"/>
          </reference>
          <reference field="17" count="1">
            <x v="94"/>
          </reference>
        </references>
      </pivotArea>
    </format>
    <format dxfId="157">
      <pivotArea dataOnly="0" labelOnly="1" fieldPosition="0">
        <references count="1">
          <reference field="2" count="1">
            <x v="14"/>
          </reference>
        </references>
      </pivotArea>
    </format>
    <format dxfId="156">
      <pivotArea dataOnly="0" labelOnly="1" fieldPosition="0">
        <references count="2">
          <reference field="2" count="1" selected="0">
            <x v="14"/>
          </reference>
          <reference field="17" count="1">
            <x v="94"/>
          </reference>
        </references>
      </pivotArea>
    </format>
    <format dxfId="155">
      <pivotArea collapsedLevelsAreSubtotals="1" fieldPosition="0">
        <references count="2">
          <reference field="2" count="1" selected="0">
            <x v="14"/>
          </reference>
          <reference field="17" count="1">
            <x v="94"/>
          </reference>
        </references>
      </pivotArea>
    </format>
    <format dxfId="154">
      <pivotArea dataOnly="0" labelOnly="1" fieldPosition="0">
        <references count="1">
          <reference field="2" count="1">
            <x v="14"/>
          </reference>
        </references>
      </pivotArea>
    </format>
    <format dxfId="153">
      <pivotArea dataOnly="0" labelOnly="1" fieldPosition="0">
        <references count="2">
          <reference field="2" count="1" selected="0">
            <x v="14"/>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5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48">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30"/>
      <x v="75"/>
    </i>
    <i>
      <x v="132"/>
      <x v="74"/>
    </i>
    <i>
      <x v="133"/>
      <x v="73"/>
    </i>
    <i>
      <x v="134"/>
      <x v="78"/>
    </i>
    <i>
      <x v="135"/>
      <x v="76"/>
    </i>
    <i>
      <x v="211"/>
      <x v="184"/>
    </i>
    <i>
      <x v="214"/>
      <x v="185"/>
    </i>
    <i>
      <x v="215"/>
      <x v="186"/>
    </i>
    <i>
      <x v="216"/>
      <x v="1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3">
      <pivotArea field="2" type="button" dataOnly="0" labelOnly="1" outline="0" axis="axisRow" fieldPosition="0"/>
    </format>
    <format dxfId="12">
      <pivotArea dataOnly="0" labelOnly="1" outline="0" fieldPosition="0">
        <references count="1">
          <reference field="4294967294" count="7">
            <x v="0"/>
            <x v="2"/>
            <x v="3"/>
            <x v="4"/>
            <x v="5"/>
            <x v="6"/>
            <x v="7"/>
          </reference>
        </references>
      </pivotArea>
    </format>
    <format dxfId="11">
      <pivotArea field="2" type="button" dataOnly="0" labelOnly="1" outline="0" axis="axisRow" fieldPosition="0"/>
    </format>
    <format dxfId="10">
      <pivotArea dataOnly="0" labelOnly="1" outline="0" fieldPosition="0">
        <references count="1">
          <reference field="4294967294" count="7">
            <x v="0"/>
            <x v="2"/>
            <x v="3"/>
            <x v="4"/>
            <x v="5"/>
            <x v="6"/>
            <x v="7"/>
          </reference>
        </references>
      </pivotArea>
    </format>
    <format dxfId="9">
      <pivotArea outline="0" collapsedLevelsAreSubtotals="1" fieldPosition="0">
        <references count="1">
          <reference field="4294967294" count="1" selected="0">
            <x v="1"/>
          </reference>
        </references>
      </pivotArea>
    </format>
    <format dxfId="8">
      <pivotArea type="topRight" dataOnly="0" labelOnly="1" outline="0" fieldPosition="0"/>
    </format>
    <format dxfId="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0"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50">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29"/>
      <x v="60"/>
    </i>
    <i>
      <x v="130"/>
      <x v="75"/>
    </i>
    <i>
      <x v="132"/>
      <x v="74"/>
    </i>
    <i>
      <x v="133"/>
      <x v="73"/>
    </i>
    <i>
      <x v="134"/>
      <x v="78"/>
    </i>
    <i>
      <x v="135"/>
      <x v="76"/>
    </i>
    <i>
      <x v="211"/>
      <x v="184"/>
    </i>
    <i>
      <x v="214"/>
      <x v="185"/>
    </i>
    <i>
      <x v="215"/>
      <x v="186"/>
    </i>
    <i>
      <x v="216"/>
      <x v="187"/>
    </i>
    <i>
      <x v="218"/>
      <x v="1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4">
      <pivotArea field="2" type="button" dataOnly="0" labelOnly="1" outline="0" axis="axisRow" fieldPosition="0"/>
    </format>
    <format dxfId="3">
      <pivotArea dataOnly="0" labelOnly="1" outline="0" fieldPosition="0">
        <references count="1">
          <reference field="4294967294" count="7">
            <x v="0"/>
            <x v="2"/>
            <x v="3"/>
            <x v="4"/>
            <x v="5"/>
            <x v="6"/>
            <x v="7"/>
          </reference>
        </references>
      </pivotArea>
    </format>
    <format dxfId="2">
      <pivotArea outline="0" collapsedLevelsAreSubtotals="1"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5">
    <i>
      <x v="73"/>
      <x v="101"/>
    </i>
    <i>
      <x v="74"/>
      <x v="109"/>
    </i>
    <i>
      <x v="75"/>
      <x v="110"/>
    </i>
    <i>
      <x v="76"/>
      <x v="103"/>
    </i>
    <i>
      <x v="77"/>
      <x v="105"/>
    </i>
    <i>
      <x v="78"/>
      <x v="104"/>
    </i>
    <i>
      <x v="79"/>
      <x v="89"/>
    </i>
    <i>
      <x v="81"/>
      <x v="141"/>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49">
      <pivotArea field="2" type="button" dataOnly="0" labelOnly="1" outline="0" axis="axisRow" fieldPosition="0"/>
    </format>
    <format dxfId="148">
      <pivotArea dataOnly="0" labelOnly="1" outline="0" fieldPosition="0">
        <references count="1">
          <reference field="4294967294" count="7">
            <x v="0"/>
            <x v="2"/>
            <x v="3"/>
            <x v="4"/>
            <x v="5"/>
            <x v="6"/>
            <x v="7"/>
          </reference>
        </references>
      </pivotArea>
    </format>
    <format dxfId="147">
      <pivotArea field="2" type="button" dataOnly="0" labelOnly="1" outline="0" axis="axisRow" fieldPosition="0"/>
    </format>
    <format dxfId="146">
      <pivotArea dataOnly="0" labelOnly="1" outline="0" fieldPosition="0">
        <references count="1">
          <reference field="4294967294" count="7">
            <x v="0"/>
            <x v="2"/>
            <x v="3"/>
            <x v="4"/>
            <x v="5"/>
            <x v="6"/>
            <x v="7"/>
          </reference>
        </references>
      </pivotArea>
    </format>
    <format dxfId="145">
      <pivotArea outline="0" collapsedLevelsAreSubtotals="1" fieldPosition="0">
        <references count="1">
          <reference field="4294967294" count="1" selected="0">
            <x v="1"/>
          </reference>
        </references>
      </pivotArea>
    </format>
    <format dxfId="144">
      <pivotArea type="topRight" dataOnly="0" labelOnly="1" outline="0" fieldPosition="0"/>
    </format>
    <format dxfId="14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40">
      <pivotArea field="2" type="button" dataOnly="0" labelOnly="1" outline="0" axis="axisRow" fieldPosition="0"/>
    </format>
    <format dxfId="139">
      <pivotArea dataOnly="0" labelOnly="1" outline="0" fieldPosition="0">
        <references count="1">
          <reference field="4294967294" count="7">
            <x v="0"/>
            <x v="2"/>
            <x v="3"/>
            <x v="4"/>
            <x v="5"/>
            <x v="6"/>
            <x v="7"/>
          </reference>
        </references>
      </pivotArea>
    </format>
    <format dxfId="138">
      <pivotArea outline="0" collapsedLevelsAreSubtotals="1" fieldPosition="0">
        <references count="1">
          <reference field="4294967294" count="1" selected="0">
            <x v="1"/>
          </reference>
        </references>
      </pivotArea>
    </format>
    <format dxfId="137">
      <pivotArea type="topRight" dataOnly="0" labelOnly="1" outline="0" fieldPosition="0"/>
    </format>
    <format dxfId="13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3">
      <pivotArea field="2" type="button" dataOnly="0" labelOnly="1" outline="0" axis="axisRow" fieldPosition="0"/>
    </format>
    <format dxfId="132">
      <pivotArea dataOnly="0" labelOnly="1" outline="0" fieldPosition="0">
        <references count="1">
          <reference field="4294967294" count="7">
            <x v="0"/>
            <x v="2"/>
            <x v="3"/>
            <x v="4"/>
            <x v="5"/>
            <x v="6"/>
            <x v="7"/>
          </reference>
        </references>
      </pivotArea>
    </format>
    <format dxfId="131">
      <pivotArea outline="0" collapsedLevelsAreSubtotals="1" fieldPosition="0">
        <references count="1">
          <reference field="4294967294" count="1" selected="0">
            <x v="1"/>
          </reference>
        </references>
      </pivotArea>
    </format>
    <format dxfId="130">
      <pivotArea type="topRight" dataOnly="0" labelOnly="1" outline="0" fieldPosition="0"/>
    </format>
    <format dxfId="12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26">
      <pivotArea field="2" type="button" dataOnly="0" labelOnly="1" outline="0" axis="axisRow" fieldPosition="0"/>
    </format>
    <format dxfId="125">
      <pivotArea dataOnly="0" labelOnly="1" outline="0" fieldPosition="0">
        <references count="1">
          <reference field="4294967294" count="7">
            <x v="0"/>
            <x v="2"/>
            <x v="3"/>
            <x v="4"/>
            <x v="5"/>
            <x v="6"/>
            <x v="7"/>
          </reference>
        </references>
      </pivotArea>
    </format>
    <format dxfId="124">
      <pivotArea field="2" type="button" dataOnly="0" labelOnly="1" outline="0" axis="axisRow" fieldPosition="0"/>
    </format>
    <format dxfId="123">
      <pivotArea dataOnly="0" labelOnly="1" outline="0" fieldPosition="0">
        <references count="1">
          <reference field="4294967294" count="7">
            <x v="0"/>
            <x v="2"/>
            <x v="3"/>
            <x v="4"/>
            <x v="5"/>
            <x v="6"/>
            <x v="7"/>
          </reference>
        </references>
      </pivotArea>
    </format>
    <format dxfId="122">
      <pivotArea outline="0" collapsedLevelsAreSubtotals="1" fieldPosition="0">
        <references count="1">
          <reference field="4294967294" count="1" selected="0">
            <x v="1"/>
          </reference>
        </references>
      </pivotArea>
    </format>
    <format dxfId="121">
      <pivotArea type="topRight" dataOnly="0" labelOnly="1" outline="0" fieldPosition="0"/>
    </format>
    <format dxfId="12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7">
      <pivotArea field="2" type="button" dataOnly="0" labelOnly="1" outline="0" axis="axisRow" fieldPosition="0"/>
    </format>
    <format dxfId="116">
      <pivotArea dataOnly="0" labelOnly="1" outline="0" fieldPosition="0">
        <references count="1">
          <reference field="4294967294" count="7">
            <x v="0"/>
            <x v="2"/>
            <x v="3"/>
            <x v="4"/>
            <x v="5"/>
            <x v="6"/>
            <x v="7"/>
          </reference>
        </references>
      </pivotArea>
    </format>
    <format dxfId="115">
      <pivotArea outline="0" collapsedLevelsAreSubtotals="1" fieldPosition="0">
        <references count="1">
          <reference field="4294967294" count="1" selected="0">
            <x v="1"/>
          </reference>
        </references>
      </pivotArea>
    </format>
    <format dxfId="114">
      <pivotArea type="topRight" dataOnly="0" labelOnly="1" outline="0" fieldPosition="0"/>
    </format>
    <format dxfId="11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0">
      <pivotArea field="2" type="button" dataOnly="0" labelOnly="1" outline="0" axis="axisRow" fieldPosition="0"/>
    </format>
    <format dxfId="109">
      <pivotArea dataOnly="0" labelOnly="1" outline="0" fieldPosition="0">
        <references count="1">
          <reference field="4294967294" count="7">
            <x v="0"/>
            <x v="2"/>
            <x v="3"/>
            <x v="4"/>
            <x v="5"/>
            <x v="6"/>
            <x v="7"/>
          </reference>
        </references>
      </pivotArea>
    </format>
    <format dxfId="108">
      <pivotArea outline="0" collapsedLevelsAreSubtotals="1" fieldPosition="0">
        <references count="1">
          <reference field="4294967294" count="1" selected="0">
            <x v="1"/>
          </reference>
        </references>
      </pivotArea>
    </format>
    <format dxfId="107">
      <pivotArea type="topRight" dataOnly="0" labelOnly="1" outline="0" fieldPosition="0"/>
    </format>
    <format dxfId="10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03">
      <pivotArea field="2" type="button" dataOnly="0" labelOnly="1" outline="0" axis="axisRow" fieldPosition="0"/>
    </format>
    <format dxfId="102">
      <pivotArea dataOnly="0" labelOnly="1" outline="0" fieldPosition="0">
        <references count="1">
          <reference field="4294967294" count="7">
            <x v="0"/>
            <x v="2"/>
            <x v="3"/>
            <x v="4"/>
            <x v="5"/>
            <x v="6"/>
            <x v="7"/>
          </reference>
        </references>
      </pivotArea>
    </format>
    <format dxfId="101">
      <pivotArea field="2" type="button" dataOnly="0" labelOnly="1" outline="0" axis="axisRow" fieldPosition="0"/>
    </format>
    <format dxfId="100">
      <pivotArea dataOnly="0" labelOnly="1" outline="0" fieldPosition="0">
        <references count="1">
          <reference field="4294967294" count="7">
            <x v="0"/>
            <x v="2"/>
            <x v="3"/>
            <x v="4"/>
            <x v="5"/>
            <x v="6"/>
            <x v="7"/>
          </reference>
        </references>
      </pivotArea>
    </format>
    <format dxfId="99">
      <pivotArea outline="0" collapsedLevelsAreSubtotals="1" fieldPosition="0">
        <references count="1">
          <reference field="4294967294" count="1" selected="0">
            <x v="1"/>
          </reference>
        </references>
      </pivotArea>
    </format>
    <format dxfId="98">
      <pivotArea type="topRight" dataOnly="0" labelOnly="1" outline="0" fieldPosition="0"/>
    </format>
    <format dxfId="9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187"/>
    <tableColumn id="12" name="Budget Amendments" totalsRowDxfId="186"/>
    <tableColumn id="13" name="Amended Budget" totalsRowFunction="sum" totalsRowDxfId="185"/>
    <tableColumn id="14" name="YTD Encumbrances" totalsRowFunction="sum" totalsRowDxfId="184"/>
    <tableColumn id="15" name="YTD Transactions" totalsRowFunction="sum" totalsRowDxfId="183"/>
    <tableColumn id="16" name="BalanceLeftTD" totalsRowFunction="sum" totalsRowDxfId="182"/>
    <tableColumn id="17" name="Current Month" totalsRowFunction="sum" totalsRowDxfId="181"/>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2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7" customFormat="1" ht="23.25" x14ac:dyDescent="0.35">
      <c r="A1" s="17" t="s">
        <v>1700</v>
      </c>
    </row>
    <row r="3" spans="1:1" s="18" customFormat="1" ht="21" x14ac:dyDescent="0.35">
      <c r="A3" s="20" t="s">
        <v>1703</v>
      </c>
    </row>
    <row r="26" spans="1:1" ht="23.25" x14ac:dyDescent="0.35">
      <c r="A26" s="17" t="s">
        <v>1701</v>
      </c>
    </row>
    <row r="28" spans="1:1" ht="18.75" x14ac:dyDescent="0.3">
      <c r="A28" s="19" t="s">
        <v>1702</v>
      </c>
    </row>
    <row r="30" spans="1:1" ht="18.75" x14ac:dyDescent="0.3">
      <c r="A30" s="19" t="s">
        <v>1704</v>
      </c>
    </row>
    <row r="31" spans="1:1" ht="18.75" x14ac:dyDescent="0.3">
      <c r="A31" s="19" t="s">
        <v>1705</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4" customWidth="1"/>
    <col min="13" max="13" width="95.7109375" customWidth="1"/>
  </cols>
  <sheetData>
    <row r="1" spans="1:13" ht="26.25" x14ac:dyDescent="0.4">
      <c r="A1" s="58" t="s">
        <v>1518</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Expenses"</f>
        <v xml:space="preserve"> December Expenses</v>
      </c>
      <c r="D5" s="14"/>
      <c r="E5" s="10" t="s">
        <v>10</v>
      </c>
      <c r="F5" s="10" t="s">
        <v>11</v>
      </c>
      <c r="G5" s="10" t="s">
        <v>12</v>
      </c>
      <c r="H5" s="10" t="s">
        <v>13</v>
      </c>
      <c r="I5" s="10" t="s">
        <v>1481</v>
      </c>
      <c r="J5" s="10" t="s">
        <v>1490</v>
      </c>
      <c r="K5" s="10" t="s">
        <v>1492</v>
      </c>
      <c r="L5" s="10" t="s">
        <v>1791</v>
      </c>
      <c r="M5" s="12" t="s">
        <v>1482</v>
      </c>
    </row>
    <row r="6" spans="1:13" hidden="1" x14ac:dyDescent="0.25">
      <c r="A6" s="29" t="s">
        <v>3</v>
      </c>
      <c r="B6" s="56" t="s">
        <v>1515</v>
      </c>
    </row>
    <row r="7" spans="1:13" hidden="1" x14ac:dyDescent="0.25">
      <c r="A7" s="29" t="s">
        <v>0</v>
      </c>
      <c r="B7" s="56"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38" t="s">
        <v>1480</v>
      </c>
      <c r="D10" s="36" t="s">
        <v>1521</v>
      </c>
      <c r="E10" s="38" t="s">
        <v>1474</v>
      </c>
      <c r="F10" s="38" t="s">
        <v>1476</v>
      </c>
      <c r="G10" s="38" t="s">
        <v>1475</v>
      </c>
      <c r="H10" s="38" t="s">
        <v>1477</v>
      </c>
      <c r="I10" s="38" t="s">
        <v>1478</v>
      </c>
      <c r="J10" s="38" t="s">
        <v>1479</v>
      </c>
    </row>
    <row r="11" spans="1:13" x14ac:dyDescent="0.25">
      <c r="A11" s="31" t="s">
        <v>1246</v>
      </c>
      <c r="B11" s="31" t="s">
        <v>1545</v>
      </c>
      <c r="C11" s="30">
        <v>33.64</v>
      </c>
      <c r="D11" s="36">
        <v>1</v>
      </c>
      <c r="E11" s="30">
        <v>697558</v>
      </c>
      <c r="F11" s="30">
        <v>0</v>
      </c>
      <c r="G11" s="30">
        <v>697558</v>
      </c>
      <c r="H11" s="30">
        <v>0</v>
      </c>
      <c r="I11" s="30">
        <v>2810.73</v>
      </c>
      <c r="J11" s="30">
        <v>694747.27</v>
      </c>
      <c r="K11" s="8">
        <f>IF(ISERROR((I11+H11)/G11),"",(I11+H11)/G11)</f>
        <v>4.0293853701054254E-3</v>
      </c>
      <c r="L11" s="8">
        <f>LOOKUP(A11,'PrYear%'!C2:D251)</f>
        <v>0.01</v>
      </c>
    </row>
    <row r="12" spans="1:13" x14ac:dyDescent="0.25">
      <c r="A12" s="31" t="s">
        <v>1244</v>
      </c>
      <c r="B12" s="31" t="s">
        <v>1545</v>
      </c>
      <c r="C12" s="30">
        <v>0</v>
      </c>
      <c r="D12" s="36">
        <v>1</v>
      </c>
      <c r="E12" s="30">
        <v>582372</v>
      </c>
      <c r="F12" s="30">
        <v>0</v>
      </c>
      <c r="G12" s="30">
        <v>582372</v>
      </c>
      <c r="H12" s="30">
        <v>0</v>
      </c>
      <c r="I12" s="30">
        <v>0</v>
      </c>
      <c r="J12" s="30">
        <v>582372</v>
      </c>
      <c r="K12" s="8">
        <f t="shared" ref="K12:K75" si="0">IF(ISERROR((I12+H12)/G12),"",(I12+H12)/G12)</f>
        <v>0</v>
      </c>
      <c r="L12" s="8">
        <f>LOOKUP(A12,'PrYear%'!C3:D252)</f>
        <v>0.01</v>
      </c>
    </row>
    <row r="13" spans="1:13" x14ac:dyDescent="0.25">
      <c r="A13" s="31" t="s">
        <v>1242</v>
      </c>
      <c r="B13" s="31" t="s">
        <v>1545</v>
      </c>
      <c r="C13" s="30">
        <v>0</v>
      </c>
      <c r="D13" s="36">
        <v>1</v>
      </c>
      <c r="E13" s="30">
        <v>4000</v>
      </c>
      <c r="F13" s="30">
        <v>0</v>
      </c>
      <c r="G13" s="30">
        <v>4000</v>
      </c>
      <c r="H13" s="30">
        <v>0</v>
      </c>
      <c r="I13" s="30">
        <v>0</v>
      </c>
      <c r="J13" s="30">
        <v>4000</v>
      </c>
      <c r="K13" s="8">
        <f t="shared" si="0"/>
        <v>0</v>
      </c>
      <c r="L13" s="8">
        <f>LOOKUP(A13,'PrYear%'!C4:D253)</f>
        <v>0.03</v>
      </c>
    </row>
    <row r="14" spans="1:13" x14ac:dyDescent="0.25">
      <c r="A14" s="31" t="s">
        <v>1272</v>
      </c>
      <c r="B14" s="31" t="s">
        <v>1545</v>
      </c>
      <c r="C14" s="30">
        <v>0</v>
      </c>
      <c r="D14" s="36">
        <v>1</v>
      </c>
      <c r="E14" s="30">
        <v>729261</v>
      </c>
      <c r="F14" s="30">
        <v>0</v>
      </c>
      <c r="G14" s="30">
        <v>729261</v>
      </c>
      <c r="H14" s="30">
        <v>0</v>
      </c>
      <c r="I14" s="30">
        <v>0</v>
      </c>
      <c r="J14" s="30">
        <v>729261</v>
      </c>
      <c r="K14" s="8">
        <f t="shared" si="0"/>
        <v>0</v>
      </c>
      <c r="L14" s="8">
        <f>LOOKUP(A14,'PrYear%'!C5:D254)</f>
        <v>0.09</v>
      </c>
    </row>
    <row r="15" spans="1:13" x14ac:dyDescent="0.25">
      <c r="A15" s="31" t="s">
        <v>1264</v>
      </c>
      <c r="B15" s="31" t="s">
        <v>1545</v>
      </c>
      <c r="C15" s="30">
        <v>0</v>
      </c>
      <c r="D15" s="36">
        <v>1</v>
      </c>
      <c r="E15" s="30">
        <v>918852</v>
      </c>
      <c r="F15" s="30">
        <v>0</v>
      </c>
      <c r="G15" s="30">
        <v>918852</v>
      </c>
      <c r="H15" s="30">
        <v>0</v>
      </c>
      <c r="I15" s="30">
        <v>0</v>
      </c>
      <c r="J15" s="30">
        <v>918852</v>
      </c>
      <c r="K15" s="8">
        <f t="shared" si="0"/>
        <v>0</v>
      </c>
      <c r="L15" s="8">
        <f>LOOKUP(A15,'PrYear%'!C6:D255)</f>
        <v>0</v>
      </c>
    </row>
    <row r="16" spans="1:13" x14ac:dyDescent="0.25">
      <c r="A16" s="31" t="s">
        <v>1298</v>
      </c>
      <c r="B16" s="31" t="s">
        <v>1545</v>
      </c>
      <c r="C16" s="30">
        <v>0</v>
      </c>
      <c r="D16" s="36">
        <v>1</v>
      </c>
      <c r="E16" s="30">
        <v>468395</v>
      </c>
      <c r="F16" s="30">
        <v>0</v>
      </c>
      <c r="G16" s="30">
        <v>468395</v>
      </c>
      <c r="H16" s="30">
        <v>0</v>
      </c>
      <c r="I16" s="30">
        <v>717.08</v>
      </c>
      <c r="J16" s="30">
        <v>467677.92</v>
      </c>
      <c r="K16" s="8">
        <f t="shared" si="0"/>
        <v>1.5309300910556262E-3</v>
      </c>
      <c r="L16" s="8">
        <f>LOOKUP(A16,'PrYear%'!C7:D256)</f>
        <v>0</v>
      </c>
    </row>
    <row r="17" spans="1:12" x14ac:dyDescent="0.25">
      <c r="A17" s="31" t="s">
        <v>1296</v>
      </c>
      <c r="B17" s="31" t="s">
        <v>1545</v>
      </c>
      <c r="C17" s="30">
        <v>0</v>
      </c>
      <c r="D17" s="36">
        <v>1</v>
      </c>
      <c r="E17" s="30">
        <v>304326</v>
      </c>
      <c r="F17" s="30">
        <v>0</v>
      </c>
      <c r="G17" s="30">
        <v>304326</v>
      </c>
      <c r="H17" s="30">
        <v>0</v>
      </c>
      <c r="I17" s="30">
        <v>0</v>
      </c>
      <c r="J17" s="30">
        <v>304326</v>
      </c>
      <c r="K17" s="8">
        <f t="shared" si="0"/>
        <v>0</v>
      </c>
      <c r="L17" s="8">
        <f>LOOKUP(A17,'PrYear%'!C8:D257)</f>
        <v>0</v>
      </c>
    </row>
    <row r="18" spans="1:12" x14ac:dyDescent="0.25">
      <c r="A18" s="31" t="s">
        <v>1294</v>
      </c>
      <c r="B18" s="31" t="s">
        <v>1545</v>
      </c>
      <c r="C18" s="30">
        <v>0</v>
      </c>
      <c r="D18" s="36">
        <v>1</v>
      </c>
      <c r="E18" s="30">
        <v>109653</v>
      </c>
      <c r="F18" s="30">
        <v>0</v>
      </c>
      <c r="G18" s="30">
        <v>109653</v>
      </c>
      <c r="H18" s="30">
        <v>35774.199999999997</v>
      </c>
      <c r="I18" s="30">
        <v>59658.47</v>
      </c>
      <c r="J18" s="30">
        <v>14220.33</v>
      </c>
      <c r="K18" s="8">
        <f t="shared" si="0"/>
        <v>0.87031517605537467</v>
      </c>
      <c r="L18" s="8">
        <f>LOOKUP(A18,'PrYear%'!C9:D258)</f>
        <v>0.6</v>
      </c>
    </row>
    <row r="19" spans="1:12" x14ac:dyDescent="0.25">
      <c r="A19" s="31" t="s">
        <v>1293</v>
      </c>
      <c r="B19" s="31" t="s">
        <v>1545</v>
      </c>
      <c r="C19" s="30">
        <v>2650</v>
      </c>
      <c r="D19" s="36">
        <v>1</v>
      </c>
      <c r="E19" s="30">
        <v>146755</v>
      </c>
      <c r="F19" s="30">
        <v>0</v>
      </c>
      <c r="G19" s="30">
        <v>146755</v>
      </c>
      <c r="H19" s="30">
        <v>126673.94</v>
      </c>
      <c r="I19" s="30">
        <v>15640</v>
      </c>
      <c r="J19" s="30">
        <v>4441.0600000000004</v>
      </c>
      <c r="K19" s="8">
        <f t="shared" si="0"/>
        <v>0.96973827126844059</v>
      </c>
      <c r="L19" s="8">
        <f>LOOKUP(A19,'PrYear%'!C10:D259)</f>
        <v>0.98</v>
      </c>
    </row>
    <row r="20" spans="1:12" x14ac:dyDescent="0.25">
      <c r="A20" s="31" t="s">
        <v>1292</v>
      </c>
      <c r="B20" s="31" t="s">
        <v>1545</v>
      </c>
      <c r="C20" s="30">
        <v>107.87</v>
      </c>
      <c r="D20" s="36">
        <v>1</v>
      </c>
      <c r="E20" s="30">
        <v>64142</v>
      </c>
      <c r="F20" s="30">
        <v>0</v>
      </c>
      <c r="G20" s="30">
        <v>64142</v>
      </c>
      <c r="H20" s="30">
        <v>38592.44</v>
      </c>
      <c r="I20" s="30">
        <v>7146.5</v>
      </c>
      <c r="J20" s="30">
        <v>18403.060000000001</v>
      </c>
      <c r="K20" s="8">
        <f t="shared" si="0"/>
        <v>0.71308877178759633</v>
      </c>
      <c r="L20" s="8">
        <f>LOOKUP(A20,'PrYear%'!C11:D260)</f>
        <v>0.68</v>
      </c>
    </row>
    <row r="21" spans="1:12" x14ac:dyDescent="0.25">
      <c r="A21" s="31" t="s">
        <v>1291</v>
      </c>
      <c r="B21" s="31" t="s">
        <v>1545</v>
      </c>
      <c r="C21" s="30">
        <v>12516.19</v>
      </c>
      <c r="D21" s="36">
        <v>2</v>
      </c>
      <c r="E21" s="30">
        <v>2096789</v>
      </c>
      <c r="F21" s="30">
        <v>0</v>
      </c>
      <c r="G21" s="30">
        <v>2096789</v>
      </c>
      <c r="H21" s="30">
        <v>103544.46</v>
      </c>
      <c r="I21" s="30">
        <v>355612.76</v>
      </c>
      <c r="J21" s="30">
        <v>1637631.78</v>
      </c>
      <c r="K21" s="8">
        <f t="shared" si="0"/>
        <v>0.21898112781018977</v>
      </c>
      <c r="L21" s="8">
        <f>LOOKUP(A21,'PrYear%'!C12:D261)</f>
        <v>0.05</v>
      </c>
    </row>
    <row r="22" spans="1:12" x14ac:dyDescent="0.25">
      <c r="A22" s="31" t="s">
        <v>1290</v>
      </c>
      <c r="B22" s="31" t="s">
        <v>1545</v>
      </c>
      <c r="C22" s="30">
        <v>77937.460000000006</v>
      </c>
      <c r="D22" s="36">
        <v>2</v>
      </c>
      <c r="E22" s="30">
        <v>5554976</v>
      </c>
      <c r="F22" s="30">
        <v>0</v>
      </c>
      <c r="G22" s="30">
        <v>5554976</v>
      </c>
      <c r="H22" s="30">
        <v>112734.32</v>
      </c>
      <c r="I22" s="30">
        <v>1989907.21</v>
      </c>
      <c r="J22" s="30">
        <v>3452334.47</v>
      </c>
      <c r="K22" s="8">
        <f t="shared" si="0"/>
        <v>0.37851496208084423</v>
      </c>
      <c r="L22" s="8">
        <f>LOOKUP(A22,'PrYear%'!C13:D262)</f>
        <v>0</v>
      </c>
    </row>
    <row r="23" spans="1:12" x14ac:dyDescent="0.25">
      <c r="A23" s="31" t="s">
        <v>1289</v>
      </c>
      <c r="B23" s="31" t="s">
        <v>1545</v>
      </c>
      <c r="C23" s="30">
        <v>1101358.69</v>
      </c>
      <c r="D23" s="36">
        <v>1</v>
      </c>
      <c r="E23" s="30">
        <v>2785685</v>
      </c>
      <c r="F23" s="30">
        <v>0</v>
      </c>
      <c r="G23" s="30">
        <v>2785685</v>
      </c>
      <c r="H23" s="30">
        <v>1185131.99</v>
      </c>
      <c r="I23" s="30">
        <v>1509268.58</v>
      </c>
      <c r="J23" s="30">
        <v>91284.43</v>
      </c>
      <c r="K23" s="8">
        <f t="shared" si="0"/>
        <v>0.96723088576059402</v>
      </c>
      <c r="L23" s="8">
        <f>LOOKUP(A23,'PrYear%'!C14:D263)</f>
        <v>0</v>
      </c>
    </row>
    <row r="24" spans="1:12" x14ac:dyDescent="0.25">
      <c r="A24" s="31" t="s">
        <v>1287</v>
      </c>
      <c r="B24" s="31" t="s">
        <v>1545</v>
      </c>
      <c r="C24" s="30">
        <v>35543.26</v>
      </c>
      <c r="D24" s="36">
        <v>1</v>
      </c>
      <c r="E24" s="30">
        <v>1190000</v>
      </c>
      <c r="F24" s="30">
        <v>0</v>
      </c>
      <c r="G24" s="30">
        <v>1190000</v>
      </c>
      <c r="H24" s="30">
        <v>608402.18999999994</v>
      </c>
      <c r="I24" s="30">
        <v>561836.93999999994</v>
      </c>
      <c r="J24" s="30">
        <v>19760.87</v>
      </c>
      <c r="K24" s="8">
        <f t="shared" si="0"/>
        <v>0.98339422689075617</v>
      </c>
      <c r="L24" s="8">
        <f>LOOKUP(A24,'PrYear%'!C15:D264)</f>
        <v>0</v>
      </c>
    </row>
    <row r="25" spans="1:12" x14ac:dyDescent="0.25">
      <c r="A25" s="31" t="s">
        <v>1285</v>
      </c>
      <c r="B25" s="31" t="s">
        <v>1545</v>
      </c>
      <c r="C25" s="30">
        <v>0</v>
      </c>
      <c r="D25" s="36">
        <v>1</v>
      </c>
      <c r="E25" s="30">
        <v>203000</v>
      </c>
      <c r="F25" s="30">
        <v>0</v>
      </c>
      <c r="G25" s="30">
        <v>203000</v>
      </c>
      <c r="H25" s="30">
        <v>153460</v>
      </c>
      <c r="I25" s="30">
        <v>34035.96</v>
      </c>
      <c r="J25" s="30">
        <v>15504.04</v>
      </c>
      <c r="K25" s="8">
        <f t="shared" si="0"/>
        <v>0.92362541871921178</v>
      </c>
      <c r="L25" s="8">
        <f>LOOKUP(A25,'PrYear%'!C16:D265)</f>
        <v>0</v>
      </c>
    </row>
    <row r="26" spans="1:12" x14ac:dyDescent="0.25">
      <c r="A26" s="31" t="s">
        <v>1278</v>
      </c>
      <c r="B26" s="31" t="s">
        <v>1545</v>
      </c>
      <c r="C26" s="30">
        <v>0</v>
      </c>
      <c r="D26" s="36">
        <v>1</v>
      </c>
      <c r="E26" s="30">
        <v>1309835</v>
      </c>
      <c r="F26" s="30">
        <v>0</v>
      </c>
      <c r="G26" s="30">
        <v>1309835</v>
      </c>
      <c r="H26" s="30">
        <v>62</v>
      </c>
      <c r="I26" s="30">
        <v>5647.89</v>
      </c>
      <c r="J26" s="30">
        <v>1304125.1100000001</v>
      </c>
      <c r="K26" s="8">
        <f t="shared" si="0"/>
        <v>4.3592437215374457E-3</v>
      </c>
      <c r="L26" s="8">
        <f>LOOKUP(A26,'PrYear%'!C17:D266)</f>
        <v>0</v>
      </c>
    </row>
    <row r="27" spans="1:12" x14ac:dyDescent="0.25">
      <c r="A27" s="31" t="s">
        <v>1284</v>
      </c>
      <c r="B27" s="31" t="s">
        <v>1545</v>
      </c>
      <c r="C27" s="30">
        <v>52205.87</v>
      </c>
      <c r="D27" s="36">
        <v>1</v>
      </c>
      <c r="E27" s="30">
        <v>890795</v>
      </c>
      <c r="F27" s="30">
        <v>0</v>
      </c>
      <c r="G27" s="30">
        <v>890795</v>
      </c>
      <c r="H27" s="30">
        <v>157432.37</v>
      </c>
      <c r="I27" s="30">
        <v>329493.5</v>
      </c>
      <c r="J27" s="30">
        <v>403869.13</v>
      </c>
      <c r="K27" s="8">
        <f t="shared" si="0"/>
        <v>0.54661944667403839</v>
      </c>
      <c r="L27" s="8">
        <f>LOOKUP(A27,'PrYear%'!C18:D267)</f>
        <v>0.39</v>
      </c>
    </row>
    <row r="28" spans="1:12" x14ac:dyDescent="0.25">
      <c r="A28" s="31" t="s">
        <v>1473</v>
      </c>
      <c r="C28" s="30">
        <v>1282352.98</v>
      </c>
      <c r="D28" s="36">
        <v>19</v>
      </c>
      <c r="E28" s="30">
        <v>18056394</v>
      </c>
      <c r="F28" s="30">
        <v>0</v>
      </c>
      <c r="G28" s="30">
        <v>18056394</v>
      </c>
      <c r="H28" s="30">
        <v>2521807.91</v>
      </c>
      <c r="I28" s="30">
        <v>4871775.6199999992</v>
      </c>
      <c r="J28" s="30">
        <v>10662810.469999999</v>
      </c>
      <c r="K28" s="8">
        <f t="shared" si="0"/>
        <v>0.4094717655141995</v>
      </c>
      <c r="L28" s="8"/>
    </row>
    <row r="29" spans="1:12" x14ac:dyDescent="0.25">
      <c r="D29"/>
      <c r="K29" s="8" t="str">
        <f t="shared" si="0"/>
        <v/>
      </c>
      <c r="L29" s="8"/>
    </row>
    <row r="30" spans="1:12" x14ac:dyDescent="0.25">
      <c r="D30"/>
      <c r="K30" s="8" t="str">
        <f t="shared" si="0"/>
        <v/>
      </c>
      <c r="L30" s="8"/>
    </row>
    <row r="31" spans="1:12" x14ac:dyDescent="0.25">
      <c r="D31"/>
      <c r="K31" s="8" t="str">
        <f t="shared" si="0"/>
        <v/>
      </c>
      <c r="L31" s="8"/>
    </row>
    <row r="32" spans="1:12" x14ac:dyDescent="0.25">
      <c r="D32"/>
      <c r="K32" s="8" t="str">
        <f t="shared" si="0"/>
        <v/>
      </c>
      <c r="L32" s="8"/>
    </row>
    <row r="33" spans="4:12" x14ac:dyDescent="0.25">
      <c r="D33"/>
      <c r="K33" s="8" t="str">
        <f t="shared" si="0"/>
        <v/>
      </c>
      <c r="L33" s="8"/>
    </row>
    <row r="34" spans="4:12" x14ac:dyDescent="0.25">
      <c r="K34" s="8" t="str">
        <f t="shared" si="0"/>
        <v/>
      </c>
      <c r="L34" s="8"/>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12" priority="3">
      <formula>LEN(I11)&gt;0</formula>
    </cfRule>
  </conditionalFormatting>
  <conditionalFormatting sqref="K11:L300">
    <cfRule type="expression" dxfId="111" priority="1">
      <formula>LEN(I11)&gt;0</formula>
    </cfRule>
  </conditionalFormatting>
  <pageMargins left="0.7" right="0.7" top="0.75" bottom="0.75" header="0.3" footer="0.3"/>
  <pageSetup paperSize="3" scale="83"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0"/>
  <sheetViews>
    <sheetView zoomScale="140" zoomScaleNormal="140" workbookViewId="0">
      <selection activeCell="A6" sqref="A6:XFD9"/>
    </sheetView>
  </sheetViews>
  <sheetFormatPr defaultRowHeight="15" x14ac:dyDescent="0.25"/>
  <cols>
    <col min="1" max="1" width="13.140625" customWidth="1"/>
    <col min="2" max="2" width="25.5703125" customWidth="1"/>
    <col min="3" max="3" width="14.425781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5703125" customWidth="1"/>
    <col min="12" max="12" width="95.7109375" customWidth="1"/>
  </cols>
  <sheetData>
    <row r="1" spans="1:12" ht="26.25" x14ac:dyDescent="0.4">
      <c r="A1" s="58" t="s">
        <v>1517</v>
      </c>
      <c r="B1" s="58"/>
      <c r="C1" s="58"/>
      <c r="D1" s="58"/>
      <c r="E1" s="58"/>
      <c r="F1" s="58"/>
      <c r="G1" s="58"/>
      <c r="H1" s="58"/>
    </row>
    <row r="2" spans="1:12" ht="23.25" x14ac:dyDescent="0.35">
      <c r="A2" s="59" t="str">
        <f>Notes!D9</f>
        <v>For the Month of December 2013</v>
      </c>
      <c r="B2" s="59"/>
      <c r="C2" s="59"/>
      <c r="D2" s="59"/>
      <c r="E2" s="59"/>
      <c r="F2" s="59"/>
      <c r="G2" s="59"/>
      <c r="H2" s="59"/>
    </row>
    <row r="5" spans="1:12" s="13" customFormat="1" ht="30.75" customHeight="1"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2" t="s">
        <v>1482</v>
      </c>
    </row>
    <row r="6" spans="1:12" hidden="1" x14ac:dyDescent="0.25">
      <c r="A6" s="29" t="s">
        <v>3</v>
      </c>
      <c r="B6" s="56" t="s">
        <v>1515</v>
      </c>
    </row>
    <row r="7" spans="1:12" hidden="1" x14ac:dyDescent="0.25">
      <c r="A7" s="29" t="s">
        <v>0</v>
      </c>
      <c r="B7" s="56" t="s">
        <v>17</v>
      </c>
    </row>
    <row r="8" spans="1:12" hidden="1" x14ac:dyDescent="0.25"/>
    <row r="9" spans="1:12" hidden="1" x14ac:dyDescent="0.25">
      <c r="C9" s="29" t="s">
        <v>1484</v>
      </c>
      <c r="D9" s="36"/>
      <c r="E9" s="36"/>
      <c r="F9" s="36"/>
      <c r="G9" s="36"/>
      <c r="H9" s="36"/>
      <c r="I9" s="36"/>
      <c r="J9" s="36"/>
    </row>
    <row r="10" spans="1:12" ht="45" x14ac:dyDescent="0.25">
      <c r="A10" s="34" t="s">
        <v>1472</v>
      </c>
      <c r="B10" s="29" t="s">
        <v>1485</v>
      </c>
      <c r="C10" s="35" t="s">
        <v>1480</v>
      </c>
      <c r="D10" s="36" t="s">
        <v>1521</v>
      </c>
      <c r="E10" s="35" t="s">
        <v>1474</v>
      </c>
      <c r="F10" s="35" t="s">
        <v>1476</v>
      </c>
      <c r="G10" s="35" t="s">
        <v>1475</v>
      </c>
      <c r="H10" s="35" t="s">
        <v>1477</v>
      </c>
      <c r="I10" s="35" t="s">
        <v>1478</v>
      </c>
      <c r="J10" s="35" t="s">
        <v>1479</v>
      </c>
    </row>
    <row r="11" spans="1:12" x14ac:dyDescent="0.25">
      <c r="A11" s="31" t="s">
        <v>1246</v>
      </c>
      <c r="B11" s="31" t="s">
        <v>1545</v>
      </c>
      <c r="C11" s="30">
        <v>0</v>
      </c>
      <c r="D11" s="36">
        <v>3</v>
      </c>
      <c r="E11" s="30">
        <v>697558</v>
      </c>
      <c r="F11" s="30">
        <v>0</v>
      </c>
      <c r="G11" s="30">
        <v>697558</v>
      </c>
      <c r="H11" s="30">
        <v>0</v>
      </c>
      <c r="I11" s="30">
        <v>0</v>
      </c>
      <c r="J11" s="30">
        <v>697558</v>
      </c>
      <c r="K11" s="8">
        <f>IF(ISERROR((I11+H11)/G11),"",(I11+H11)/G11)</f>
        <v>0</v>
      </c>
    </row>
    <row r="12" spans="1:12" x14ac:dyDescent="0.25">
      <c r="A12" s="31" t="s">
        <v>1244</v>
      </c>
      <c r="B12" s="31" t="s">
        <v>1545</v>
      </c>
      <c r="C12" s="30">
        <v>0</v>
      </c>
      <c r="D12" s="36">
        <v>3</v>
      </c>
      <c r="E12" s="30">
        <v>582372</v>
      </c>
      <c r="F12" s="30">
        <v>0</v>
      </c>
      <c r="G12" s="30">
        <v>582372</v>
      </c>
      <c r="H12" s="30">
        <v>0</v>
      </c>
      <c r="I12" s="30">
        <v>0</v>
      </c>
      <c r="J12" s="30">
        <v>582372</v>
      </c>
      <c r="K12" s="8">
        <f t="shared" ref="K12:K75" si="0">IF(ISERROR((I12+H12)/G12),"",(I12+H12)/G12)</f>
        <v>0</v>
      </c>
    </row>
    <row r="13" spans="1:12" x14ac:dyDescent="0.25">
      <c r="A13" s="31" t="s">
        <v>1242</v>
      </c>
      <c r="B13" s="31" t="s">
        <v>1545</v>
      </c>
      <c r="C13" s="30">
        <v>0</v>
      </c>
      <c r="D13" s="36">
        <v>3</v>
      </c>
      <c r="E13" s="30">
        <v>4000</v>
      </c>
      <c r="F13" s="30">
        <v>0</v>
      </c>
      <c r="G13" s="30">
        <v>4000</v>
      </c>
      <c r="H13" s="30">
        <v>0</v>
      </c>
      <c r="I13" s="30">
        <v>0</v>
      </c>
      <c r="J13" s="30">
        <v>4000</v>
      </c>
      <c r="K13" s="8">
        <f t="shared" si="0"/>
        <v>0</v>
      </c>
    </row>
    <row r="14" spans="1:12" x14ac:dyDescent="0.25">
      <c r="A14" s="31" t="s">
        <v>1272</v>
      </c>
      <c r="B14" s="31" t="s">
        <v>1545</v>
      </c>
      <c r="C14" s="30">
        <v>0</v>
      </c>
      <c r="D14" s="36">
        <v>3</v>
      </c>
      <c r="E14" s="30">
        <v>729261</v>
      </c>
      <c r="F14" s="30">
        <v>0</v>
      </c>
      <c r="G14" s="30">
        <v>729261</v>
      </c>
      <c r="H14" s="30">
        <v>0</v>
      </c>
      <c r="I14" s="30">
        <v>0</v>
      </c>
      <c r="J14" s="30">
        <v>729261</v>
      </c>
      <c r="K14" s="8">
        <f t="shared" si="0"/>
        <v>0</v>
      </c>
    </row>
    <row r="15" spans="1:12" x14ac:dyDescent="0.25">
      <c r="A15" s="31" t="s">
        <v>1264</v>
      </c>
      <c r="B15" s="31" t="s">
        <v>1545</v>
      </c>
      <c r="C15" s="30">
        <v>0</v>
      </c>
      <c r="D15" s="36">
        <v>3</v>
      </c>
      <c r="E15" s="30">
        <v>918852</v>
      </c>
      <c r="F15" s="30">
        <v>0</v>
      </c>
      <c r="G15" s="30">
        <v>918852</v>
      </c>
      <c r="H15" s="30">
        <v>0</v>
      </c>
      <c r="I15" s="30">
        <v>0</v>
      </c>
      <c r="J15" s="30">
        <v>918852</v>
      </c>
      <c r="K15" s="8">
        <f t="shared" si="0"/>
        <v>0</v>
      </c>
    </row>
    <row r="16" spans="1:12" x14ac:dyDescent="0.25">
      <c r="A16" s="31" t="s">
        <v>1300</v>
      </c>
      <c r="B16" s="31" t="s">
        <v>1545</v>
      </c>
      <c r="C16" s="30">
        <v>0</v>
      </c>
      <c r="D16" s="36">
        <v>2</v>
      </c>
      <c r="E16" s="30">
        <v>0</v>
      </c>
      <c r="F16" s="30">
        <v>0</v>
      </c>
      <c r="G16" s="30">
        <v>0</v>
      </c>
      <c r="H16" s="30">
        <v>0</v>
      </c>
      <c r="I16" s="30">
        <v>0</v>
      </c>
      <c r="J16" s="30">
        <v>0</v>
      </c>
      <c r="K16" s="8" t="str">
        <f t="shared" si="0"/>
        <v/>
      </c>
    </row>
    <row r="17" spans="1:11" x14ac:dyDescent="0.25">
      <c r="A17" s="31" t="s">
        <v>1298</v>
      </c>
      <c r="B17" s="31" t="s">
        <v>1545</v>
      </c>
      <c r="C17" s="30">
        <v>0</v>
      </c>
      <c r="D17" s="36">
        <v>3</v>
      </c>
      <c r="E17" s="30">
        <v>468395</v>
      </c>
      <c r="F17" s="30">
        <v>0</v>
      </c>
      <c r="G17" s="30">
        <v>468395</v>
      </c>
      <c r="H17" s="30">
        <v>0</v>
      </c>
      <c r="I17" s="30">
        <v>0</v>
      </c>
      <c r="J17" s="30">
        <v>468395</v>
      </c>
      <c r="K17" s="8">
        <f t="shared" si="0"/>
        <v>0</v>
      </c>
    </row>
    <row r="18" spans="1:11" x14ac:dyDescent="0.25">
      <c r="A18" s="31" t="s">
        <v>1296</v>
      </c>
      <c r="B18" s="31" t="s">
        <v>1545</v>
      </c>
      <c r="C18" s="30">
        <v>0</v>
      </c>
      <c r="D18" s="36">
        <v>3</v>
      </c>
      <c r="E18" s="30">
        <v>304326</v>
      </c>
      <c r="F18" s="30">
        <v>0</v>
      </c>
      <c r="G18" s="30">
        <v>304326</v>
      </c>
      <c r="H18" s="30">
        <v>0</v>
      </c>
      <c r="I18" s="30">
        <v>0</v>
      </c>
      <c r="J18" s="30">
        <v>304326</v>
      </c>
      <c r="K18" s="8">
        <f t="shared" si="0"/>
        <v>0</v>
      </c>
    </row>
    <row r="19" spans="1:11" x14ac:dyDescent="0.25">
      <c r="A19" s="31" t="s">
        <v>1294</v>
      </c>
      <c r="B19" s="31" t="s">
        <v>1545</v>
      </c>
      <c r="C19" s="30">
        <v>0</v>
      </c>
      <c r="D19" s="36">
        <v>3</v>
      </c>
      <c r="E19" s="30">
        <v>109653</v>
      </c>
      <c r="F19" s="30">
        <v>0</v>
      </c>
      <c r="G19" s="30">
        <v>109653</v>
      </c>
      <c r="H19" s="30">
        <v>0</v>
      </c>
      <c r="I19" s="30">
        <v>0</v>
      </c>
      <c r="J19" s="30">
        <v>109653</v>
      </c>
      <c r="K19" s="8">
        <f t="shared" si="0"/>
        <v>0</v>
      </c>
    </row>
    <row r="20" spans="1:11" x14ac:dyDescent="0.25">
      <c r="A20" s="31" t="s">
        <v>1293</v>
      </c>
      <c r="B20" s="31" t="s">
        <v>1545</v>
      </c>
      <c r="C20" s="30">
        <v>0</v>
      </c>
      <c r="D20" s="36">
        <v>3</v>
      </c>
      <c r="E20" s="30">
        <v>146755</v>
      </c>
      <c r="F20" s="30">
        <v>0</v>
      </c>
      <c r="G20" s="30">
        <v>146755</v>
      </c>
      <c r="H20" s="30">
        <v>0</v>
      </c>
      <c r="I20" s="30">
        <v>0</v>
      </c>
      <c r="J20" s="30">
        <v>146755</v>
      </c>
      <c r="K20" s="8">
        <f t="shared" si="0"/>
        <v>0</v>
      </c>
    </row>
    <row r="21" spans="1:11" x14ac:dyDescent="0.25">
      <c r="A21" s="31" t="s">
        <v>1292</v>
      </c>
      <c r="B21" s="31" t="s">
        <v>1545</v>
      </c>
      <c r="C21" s="30">
        <v>0</v>
      </c>
      <c r="D21" s="36">
        <v>3</v>
      </c>
      <c r="E21" s="30">
        <v>64142</v>
      </c>
      <c r="F21" s="30">
        <v>0</v>
      </c>
      <c r="G21" s="30">
        <v>64142</v>
      </c>
      <c r="H21" s="30">
        <v>0</v>
      </c>
      <c r="I21" s="30">
        <v>0</v>
      </c>
      <c r="J21" s="30">
        <v>64142</v>
      </c>
      <c r="K21" s="8">
        <f t="shared" si="0"/>
        <v>0</v>
      </c>
    </row>
    <row r="22" spans="1:11" x14ac:dyDescent="0.25">
      <c r="A22" s="31" t="s">
        <v>1291</v>
      </c>
      <c r="B22" s="31" t="s">
        <v>1545</v>
      </c>
      <c r="C22" s="30">
        <v>0</v>
      </c>
      <c r="D22" s="36">
        <v>3</v>
      </c>
      <c r="E22" s="30">
        <v>2096789</v>
      </c>
      <c r="F22" s="30">
        <v>0</v>
      </c>
      <c r="G22" s="30">
        <v>2096789</v>
      </c>
      <c r="H22" s="30">
        <v>0</v>
      </c>
      <c r="I22" s="30">
        <v>0</v>
      </c>
      <c r="J22" s="30">
        <v>2096789</v>
      </c>
      <c r="K22" s="8">
        <f t="shared" si="0"/>
        <v>0</v>
      </c>
    </row>
    <row r="23" spans="1:11" x14ac:dyDescent="0.25">
      <c r="A23" s="31" t="s">
        <v>1290</v>
      </c>
      <c r="B23" s="31" t="s">
        <v>1545</v>
      </c>
      <c r="C23" s="30">
        <v>0</v>
      </c>
      <c r="D23" s="36">
        <v>3</v>
      </c>
      <c r="E23" s="30">
        <v>5554976</v>
      </c>
      <c r="F23" s="30">
        <v>0</v>
      </c>
      <c r="G23" s="30">
        <v>5554976</v>
      </c>
      <c r="H23" s="30">
        <v>0</v>
      </c>
      <c r="I23" s="30">
        <v>0</v>
      </c>
      <c r="J23" s="30">
        <v>5554976</v>
      </c>
      <c r="K23" s="8">
        <f t="shared" si="0"/>
        <v>0</v>
      </c>
    </row>
    <row r="24" spans="1:11" x14ac:dyDescent="0.25">
      <c r="A24" s="31" t="s">
        <v>1289</v>
      </c>
      <c r="B24" s="31" t="s">
        <v>1545</v>
      </c>
      <c r="C24" s="30">
        <v>0</v>
      </c>
      <c r="D24" s="36">
        <v>3</v>
      </c>
      <c r="E24" s="30">
        <v>2785685</v>
      </c>
      <c r="F24" s="30">
        <v>0</v>
      </c>
      <c r="G24" s="30">
        <v>2785685</v>
      </c>
      <c r="H24" s="30">
        <v>0</v>
      </c>
      <c r="I24" s="30">
        <v>0</v>
      </c>
      <c r="J24" s="30">
        <v>2785685</v>
      </c>
      <c r="K24" s="8">
        <f t="shared" si="0"/>
        <v>0</v>
      </c>
    </row>
    <row r="25" spans="1:11" x14ac:dyDescent="0.25">
      <c r="A25" s="31" t="s">
        <v>1287</v>
      </c>
      <c r="B25" s="31" t="s">
        <v>1545</v>
      </c>
      <c r="C25" s="30">
        <v>0</v>
      </c>
      <c r="D25" s="36">
        <v>3</v>
      </c>
      <c r="E25" s="30">
        <v>1190000</v>
      </c>
      <c r="F25" s="30">
        <v>0</v>
      </c>
      <c r="G25" s="30">
        <v>1190000</v>
      </c>
      <c r="H25" s="30">
        <v>0</v>
      </c>
      <c r="I25" s="30">
        <v>0</v>
      </c>
      <c r="J25" s="30">
        <v>1190000</v>
      </c>
      <c r="K25" s="8">
        <f t="shared" si="0"/>
        <v>0</v>
      </c>
    </row>
    <row r="26" spans="1:11" x14ac:dyDescent="0.25">
      <c r="A26" s="31" t="s">
        <v>1285</v>
      </c>
      <c r="B26" s="31" t="s">
        <v>1545</v>
      </c>
      <c r="C26" s="30">
        <v>0</v>
      </c>
      <c r="D26" s="36">
        <v>3</v>
      </c>
      <c r="E26" s="30">
        <v>203000</v>
      </c>
      <c r="F26" s="30">
        <v>0</v>
      </c>
      <c r="G26" s="30">
        <v>203000</v>
      </c>
      <c r="H26" s="30">
        <v>0</v>
      </c>
      <c r="I26" s="30">
        <v>0</v>
      </c>
      <c r="J26" s="30">
        <v>203000</v>
      </c>
      <c r="K26" s="8">
        <f t="shared" si="0"/>
        <v>0</v>
      </c>
    </row>
    <row r="27" spans="1:11" x14ac:dyDescent="0.25">
      <c r="A27" s="31" t="s">
        <v>1278</v>
      </c>
      <c r="B27" s="31" t="s">
        <v>1545</v>
      </c>
      <c r="C27" s="30">
        <v>0</v>
      </c>
      <c r="D27" s="36">
        <v>3</v>
      </c>
      <c r="E27" s="30">
        <v>1309835</v>
      </c>
      <c r="F27" s="30">
        <v>0</v>
      </c>
      <c r="G27" s="30">
        <v>1309835</v>
      </c>
      <c r="H27" s="30">
        <v>0</v>
      </c>
      <c r="I27" s="30">
        <v>0</v>
      </c>
      <c r="J27" s="30">
        <v>1309835</v>
      </c>
      <c r="K27" s="8">
        <f t="shared" si="0"/>
        <v>0</v>
      </c>
    </row>
    <row r="28" spans="1:11" x14ac:dyDescent="0.25">
      <c r="A28" s="31" t="s">
        <v>1284</v>
      </c>
      <c r="B28" s="31" t="s">
        <v>1545</v>
      </c>
      <c r="C28" s="30">
        <v>0</v>
      </c>
      <c r="D28" s="36">
        <v>1</v>
      </c>
      <c r="E28" s="30">
        <v>890795</v>
      </c>
      <c r="F28" s="30">
        <v>0</v>
      </c>
      <c r="G28" s="30">
        <v>890795</v>
      </c>
      <c r="H28" s="30">
        <v>0</v>
      </c>
      <c r="I28" s="30">
        <v>0</v>
      </c>
      <c r="J28" s="30">
        <v>890795</v>
      </c>
      <c r="K28" s="8">
        <f t="shared" si="0"/>
        <v>0</v>
      </c>
    </row>
    <row r="29" spans="1:11" x14ac:dyDescent="0.25">
      <c r="A29" s="31" t="s">
        <v>1473</v>
      </c>
      <c r="C29" s="30">
        <v>0</v>
      </c>
      <c r="D29" s="36">
        <v>51</v>
      </c>
      <c r="E29" s="30">
        <v>18056394</v>
      </c>
      <c r="F29" s="30">
        <v>0</v>
      </c>
      <c r="G29" s="30">
        <v>18056394</v>
      </c>
      <c r="H29" s="30">
        <v>0</v>
      </c>
      <c r="I29" s="30">
        <v>0</v>
      </c>
      <c r="J29" s="30">
        <v>18056394</v>
      </c>
      <c r="K29" s="8">
        <f t="shared" si="0"/>
        <v>0</v>
      </c>
    </row>
    <row r="30" spans="1:11" x14ac:dyDescent="0.25">
      <c r="K30" s="8" t="str">
        <f t="shared" si="0"/>
        <v/>
      </c>
    </row>
    <row r="31" spans="1:11" x14ac:dyDescent="0.25">
      <c r="K31" s="8" t="str">
        <f t="shared" si="0"/>
        <v/>
      </c>
    </row>
    <row r="32" spans="1:11" x14ac:dyDescent="0.25">
      <c r="K32" s="8" t="str">
        <f t="shared" si="0"/>
        <v/>
      </c>
    </row>
    <row r="33" spans="11:11" x14ac:dyDescent="0.25">
      <c r="K33" s="8" t="str">
        <f t="shared" si="0"/>
        <v/>
      </c>
    </row>
    <row r="34" spans="11:11" x14ac:dyDescent="0.25">
      <c r="K34" s="8" t="str">
        <f t="shared" si="0"/>
        <v/>
      </c>
    </row>
    <row r="35" spans="11:11" x14ac:dyDescent="0.25">
      <c r="K35" s="8" t="str">
        <f t="shared" si="0"/>
        <v/>
      </c>
    </row>
    <row r="36" spans="11:11" x14ac:dyDescent="0.25">
      <c r="K36" s="8" t="str">
        <f t="shared" si="0"/>
        <v/>
      </c>
    </row>
    <row r="37" spans="11:11" x14ac:dyDescent="0.25">
      <c r="K37" s="8" t="str">
        <f t="shared" si="0"/>
        <v/>
      </c>
    </row>
    <row r="38" spans="11:11" x14ac:dyDescent="0.25">
      <c r="K38" s="8" t="str">
        <f t="shared" si="0"/>
        <v/>
      </c>
    </row>
    <row r="39" spans="11:11" x14ac:dyDescent="0.25">
      <c r="K39" s="8" t="str">
        <f t="shared" si="0"/>
        <v/>
      </c>
    </row>
    <row r="40" spans="11:11" x14ac:dyDescent="0.25">
      <c r="K40" s="8" t="str">
        <f t="shared" si="0"/>
        <v/>
      </c>
    </row>
    <row r="41" spans="11:11" x14ac:dyDescent="0.25">
      <c r="K41" s="8" t="str">
        <f t="shared" si="0"/>
        <v/>
      </c>
    </row>
    <row r="42" spans="11:11" x14ac:dyDescent="0.25">
      <c r="K42" s="8" t="str">
        <f t="shared" si="0"/>
        <v/>
      </c>
    </row>
    <row r="43" spans="11:11" x14ac:dyDescent="0.25">
      <c r="K43" s="8" t="str">
        <f t="shared" si="0"/>
        <v/>
      </c>
    </row>
    <row r="44" spans="11:11" x14ac:dyDescent="0.25">
      <c r="K44" s="8" t="str">
        <f t="shared" si="0"/>
        <v/>
      </c>
    </row>
    <row r="45" spans="11:11" x14ac:dyDescent="0.25">
      <c r="K45" s="8" t="str">
        <f t="shared" si="0"/>
        <v/>
      </c>
    </row>
    <row r="46" spans="11:11" x14ac:dyDescent="0.25">
      <c r="K46" s="8" t="str">
        <f t="shared" si="0"/>
        <v/>
      </c>
    </row>
    <row r="47" spans="11:11" x14ac:dyDescent="0.25">
      <c r="K47" s="8" t="str">
        <f t="shared" si="0"/>
        <v/>
      </c>
    </row>
    <row r="48" spans="11:11" x14ac:dyDescent="0.25">
      <c r="K48" s="8" t="str">
        <f t="shared" si="0"/>
        <v/>
      </c>
    </row>
    <row r="49" spans="11:11" x14ac:dyDescent="0.25">
      <c r="K49" s="8" t="str">
        <f t="shared" si="0"/>
        <v/>
      </c>
    </row>
    <row r="50" spans="11:11" x14ac:dyDescent="0.25">
      <c r="K50" s="8" t="str">
        <f t="shared" si="0"/>
        <v/>
      </c>
    </row>
    <row r="51" spans="11:11" x14ac:dyDescent="0.25">
      <c r="K51" s="8" t="str">
        <f t="shared" si="0"/>
        <v/>
      </c>
    </row>
    <row r="52" spans="11:11" x14ac:dyDescent="0.25">
      <c r="K52" s="8" t="str">
        <f t="shared" si="0"/>
        <v/>
      </c>
    </row>
    <row r="53" spans="11:11" x14ac:dyDescent="0.25">
      <c r="K53" s="8" t="str">
        <f t="shared" si="0"/>
        <v/>
      </c>
    </row>
    <row r="54" spans="11:11" x14ac:dyDescent="0.25">
      <c r="K54" s="8" t="str">
        <f t="shared" si="0"/>
        <v/>
      </c>
    </row>
    <row r="55" spans="11:11" x14ac:dyDescent="0.25">
      <c r="K55" s="8" t="str">
        <f t="shared" si="0"/>
        <v/>
      </c>
    </row>
    <row r="56" spans="11:11" x14ac:dyDescent="0.25">
      <c r="K56" s="8" t="str">
        <f t="shared" si="0"/>
        <v/>
      </c>
    </row>
    <row r="57" spans="11:11" x14ac:dyDescent="0.25">
      <c r="K57" s="8" t="str">
        <f t="shared" si="0"/>
        <v/>
      </c>
    </row>
    <row r="58" spans="11:11" x14ac:dyDescent="0.25">
      <c r="K58" s="8" t="str">
        <f t="shared" si="0"/>
        <v/>
      </c>
    </row>
    <row r="59" spans="11:11" x14ac:dyDescent="0.25">
      <c r="K59" s="8" t="str">
        <f t="shared" si="0"/>
        <v/>
      </c>
    </row>
    <row r="60" spans="11:11" x14ac:dyDescent="0.25">
      <c r="K60" s="8" t="str">
        <f t="shared" si="0"/>
        <v/>
      </c>
    </row>
    <row r="61" spans="11:11" x14ac:dyDescent="0.25">
      <c r="K61" s="8" t="str">
        <f t="shared" si="0"/>
        <v/>
      </c>
    </row>
    <row r="62" spans="11:11" x14ac:dyDescent="0.25">
      <c r="K62" s="8" t="str">
        <f t="shared" si="0"/>
        <v/>
      </c>
    </row>
    <row r="63" spans="11:11" x14ac:dyDescent="0.25">
      <c r="K63" s="8" t="str">
        <f t="shared" si="0"/>
        <v/>
      </c>
    </row>
    <row r="64" spans="11:11" x14ac:dyDescent="0.25">
      <c r="K64" s="8" t="str">
        <f t="shared" si="0"/>
        <v/>
      </c>
    </row>
    <row r="65" spans="1:11" x14ac:dyDescent="0.25">
      <c r="K65" s="8" t="str">
        <f t="shared" si="0"/>
        <v/>
      </c>
    </row>
    <row r="66" spans="1:11" x14ac:dyDescent="0.25">
      <c r="K66" s="8" t="str">
        <f t="shared" si="0"/>
        <v/>
      </c>
    </row>
    <row r="67" spans="1:11" x14ac:dyDescent="0.25">
      <c r="K67" s="8" t="str">
        <f t="shared" si="0"/>
        <v/>
      </c>
    </row>
    <row r="68" spans="1:11" x14ac:dyDescent="0.25">
      <c r="K68" s="8" t="str">
        <f t="shared" si="0"/>
        <v/>
      </c>
    </row>
    <row r="69" spans="1:11" x14ac:dyDescent="0.25">
      <c r="K69" s="8" t="str">
        <f t="shared" si="0"/>
        <v/>
      </c>
    </row>
    <row r="70" spans="1:11" x14ac:dyDescent="0.25">
      <c r="K70" s="8" t="str">
        <f t="shared" si="0"/>
        <v/>
      </c>
    </row>
    <row r="71" spans="1:11" x14ac:dyDescent="0.25">
      <c r="K71" s="8" t="str">
        <f t="shared" si="0"/>
        <v/>
      </c>
    </row>
    <row r="72" spans="1:11" x14ac:dyDescent="0.25">
      <c r="A72" s="4"/>
      <c r="C72" s="2"/>
      <c r="E72" s="2"/>
      <c r="F72" s="2"/>
      <c r="G72" s="2"/>
      <c r="H72" s="2"/>
      <c r="I72" s="2"/>
      <c r="J72" s="2"/>
      <c r="K72" s="8" t="str">
        <f t="shared" si="0"/>
        <v/>
      </c>
    </row>
    <row r="73" spans="1:11" x14ac:dyDescent="0.25">
      <c r="I73" s="3" t="str">
        <f t="shared" ref="I73:I136" si="1">IF(ISERROR((G73+F73)/E73),"",(G73+F73)/E73)</f>
        <v/>
      </c>
      <c r="J73" s="3"/>
      <c r="K73" s="8" t="str">
        <f t="shared" si="0"/>
        <v/>
      </c>
    </row>
    <row r="74" spans="1:11" x14ac:dyDescent="0.25">
      <c r="I74" s="3" t="str">
        <f t="shared" si="1"/>
        <v/>
      </c>
      <c r="J74" s="3"/>
      <c r="K74" s="8" t="str">
        <f t="shared" si="0"/>
        <v/>
      </c>
    </row>
    <row r="75" spans="1:11" x14ac:dyDescent="0.25">
      <c r="I75" s="3" t="str">
        <f t="shared" si="1"/>
        <v/>
      </c>
      <c r="J75" s="3"/>
      <c r="K75" s="8" t="str">
        <f t="shared" si="0"/>
        <v/>
      </c>
    </row>
    <row r="76" spans="1:11" x14ac:dyDescent="0.25">
      <c r="I76" s="3" t="str">
        <f t="shared" si="1"/>
        <v/>
      </c>
      <c r="J76" s="3"/>
      <c r="K76" s="8" t="str">
        <f t="shared" ref="K76:K139" si="2">IF(ISERROR((I76+H76)/G76),"",(I76+H76)/G76)</f>
        <v/>
      </c>
    </row>
    <row r="77" spans="1:11" x14ac:dyDescent="0.25">
      <c r="I77" s="3" t="str">
        <f t="shared" si="1"/>
        <v/>
      </c>
      <c r="J77" s="3"/>
      <c r="K77" s="8" t="str">
        <f t="shared" si="2"/>
        <v/>
      </c>
    </row>
    <row r="78" spans="1:11" x14ac:dyDescent="0.25">
      <c r="I78" s="3" t="str">
        <f t="shared" si="1"/>
        <v/>
      </c>
      <c r="J78" s="3"/>
      <c r="K78" s="8" t="str">
        <f t="shared" si="2"/>
        <v/>
      </c>
    </row>
    <row r="79" spans="1:11" x14ac:dyDescent="0.25">
      <c r="I79" s="3" t="str">
        <f t="shared" si="1"/>
        <v/>
      </c>
      <c r="J79" s="3"/>
      <c r="K79" s="8" t="str">
        <f t="shared" si="2"/>
        <v/>
      </c>
    </row>
    <row r="80" spans="1:11" x14ac:dyDescent="0.25">
      <c r="I80" s="3" t="str">
        <f t="shared" si="1"/>
        <v/>
      </c>
      <c r="J80" s="3"/>
      <c r="K80" s="8" t="str">
        <f t="shared" si="2"/>
        <v/>
      </c>
    </row>
    <row r="81" spans="9:11" x14ac:dyDescent="0.25">
      <c r="I81" s="3" t="str">
        <f t="shared" si="1"/>
        <v/>
      </c>
      <c r="J81" s="3"/>
      <c r="K81" s="8" t="str">
        <f t="shared" si="2"/>
        <v/>
      </c>
    </row>
    <row r="82" spans="9:11" x14ac:dyDescent="0.25">
      <c r="I82" s="3" t="str">
        <f t="shared" si="1"/>
        <v/>
      </c>
      <c r="J82" s="3"/>
      <c r="K82" s="8" t="str">
        <f t="shared" si="2"/>
        <v/>
      </c>
    </row>
    <row r="83" spans="9:11" x14ac:dyDescent="0.25">
      <c r="I83" s="3" t="str">
        <f t="shared" si="1"/>
        <v/>
      </c>
      <c r="J83" s="3"/>
      <c r="K83" s="8" t="str">
        <f t="shared" si="2"/>
        <v/>
      </c>
    </row>
    <row r="84" spans="9:11" x14ac:dyDescent="0.25">
      <c r="I84" s="3" t="str">
        <f t="shared" si="1"/>
        <v/>
      </c>
      <c r="J84" s="3"/>
      <c r="K84" s="8" t="str">
        <f t="shared" si="2"/>
        <v/>
      </c>
    </row>
    <row r="85" spans="9:11" x14ac:dyDescent="0.25">
      <c r="I85" s="3" t="str">
        <f t="shared" si="1"/>
        <v/>
      </c>
      <c r="J85" s="3"/>
      <c r="K85" s="8" t="str">
        <f t="shared" si="2"/>
        <v/>
      </c>
    </row>
    <row r="86" spans="9:11" x14ac:dyDescent="0.25">
      <c r="I86" s="3" t="str">
        <f t="shared" si="1"/>
        <v/>
      </c>
      <c r="J86" s="3"/>
      <c r="K86" s="8" t="str">
        <f t="shared" si="2"/>
        <v/>
      </c>
    </row>
    <row r="87" spans="9:11" x14ac:dyDescent="0.25">
      <c r="I87" s="3" t="str">
        <f t="shared" si="1"/>
        <v/>
      </c>
      <c r="J87" s="3"/>
      <c r="K87" s="8" t="str">
        <f t="shared" si="2"/>
        <v/>
      </c>
    </row>
    <row r="88" spans="9:11" x14ac:dyDescent="0.25">
      <c r="I88" s="3" t="str">
        <f t="shared" si="1"/>
        <v/>
      </c>
      <c r="J88" s="3"/>
      <c r="K88" s="8" t="str">
        <f t="shared" si="2"/>
        <v/>
      </c>
    </row>
    <row r="89" spans="9:11" x14ac:dyDescent="0.25">
      <c r="I89" s="3" t="str">
        <f t="shared" si="1"/>
        <v/>
      </c>
      <c r="J89" s="3"/>
      <c r="K89" s="8" t="str">
        <f t="shared" si="2"/>
        <v/>
      </c>
    </row>
    <row r="90" spans="9:11" x14ac:dyDescent="0.25">
      <c r="I90" s="3" t="str">
        <f t="shared" si="1"/>
        <v/>
      </c>
      <c r="J90" s="3"/>
      <c r="K90" s="8" t="str">
        <f t="shared" si="2"/>
        <v/>
      </c>
    </row>
    <row r="91" spans="9:11" x14ac:dyDescent="0.25">
      <c r="I91" s="3" t="str">
        <f t="shared" si="1"/>
        <v/>
      </c>
      <c r="J91" s="3"/>
      <c r="K91" s="8" t="str">
        <f t="shared" si="2"/>
        <v/>
      </c>
    </row>
    <row r="92" spans="9:11" x14ac:dyDescent="0.25">
      <c r="I92" s="3" t="str">
        <f t="shared" si="1"/>
        <v/>
      </c>
      <c r="J92" s="3"/>
      <c r="K92" s="8" t="str">
        <f t="shared" si="2"/>
        <v/>
      </c>
    </row>
    <row r="93" spans="9:11" x14ac:dyDescent="0.25">
      <c r="I93" s="3" t="str">
        <f t="shared" si="1"/>
        <v/>
      </c>
      <c r="J93" s="3"/>
      <c r="K93" s="8" t="str">
        <f t="shared" si="2"/>
        <v/>
      </c>
    </row>
    <row r="94" spans="9:11" x14ac:dyDescent="0.25">
      <c r="I94" s="3" t="str">
        <f t="shared" si="1"/>
        <v/>
      </c>
      <c r="J94" s="3"/>
      <c r="K94" s="8" t="str">
        <f t="shared" si="2"/>
        <v/>
      </c>
    </row>
    <row r="95" spans="9:11" x14ac:dyDescent="0.25">
      <c r="I95" s="3" t="str">
        <f t="shared" si="1"/>
        <v/>
      </c>
      <c r="J95" s="3"/>
      <c r="K95" s="8" t="str">
        <f t="shared" si="2"/>
        <v/>
      </c>
    </row>
    <row r="96" spans="9:11" x14ac:dyDescent="0.25">
      <c r="I96" s="3" t="str">
        <f t="shared" si="1"/>
        <v/>
      </c>
      <c r="J96" s="3"/>
      <c r="K96" s="8" t="str">
        <f t="shared" si="2"/>
        <v/>
      </c>
    </row>
    <row r="97" spans="9:11" x14ac:dyDescent="0.25">
      <c r="I97" s="3" t="str">
        <f t="shared" si="1"/>
        <v/>
      </c>
      <c r="J97" s="3"/>
      <c r="K97" s="8" t="str">
        <f t="shared" si="2"/>
        <v/>
      </c>
    </row>
    <row r="98" spans="9:11" x14ac:dyDescent="0.25">
      <c r="I98" s="3" t="str">
        <f t="shared" si="1"/>
        <v/>
      </c>
      <c r="J98" s="3"/>
      <c r="K98" s="8" t="str">
        <f t="shared" si="2"/>
        <v/>
      </c>
    </row>
    <row r="99" spans="9:11" x14ac:dyDescent="0.25">
      <c r="I99" s="3" t="str">
        <f t="shared" si="1"/>
        <v/>
      </c>
      <c r="J99" s="3"/>
      <c r="K99" s="8" t="str">
        <f t="shared" si="2"/>
        <v/>
      </c>
    </row>
    <row r="100" spans="9:11" x14ac:dyDescent="0.25">
      <c r="I100" s="3" t="str">
        <f t="shared" si="1"/>
        <v/>
      </c>
      <c r="J100" s="3"/>
      <c r="K100" s="8" t="str">
        <f t="shared" si="2"/>
        <v/>
      </c>
    </row>
    <row r="101" spans="9:11" x14ac:dyDescent="0.25">
      <c r="I101" s="3" t="str">
        <f t="shared" si="1"/>
        <v/>
      </c>
      <c r="J101" s="3"/>
      <c r="K101" s="8" t="str">
        <f t="shared" si="2"/>
        <v/>
      </c>
    </row>
    <row r="102" spans="9:11" x14ac:dyDescent="0.25">
      <c r="I102" s="3" t="str">
        <f t="shared" si="1"/>
        <v/>
      </c>
      <c r="J102" s="3"/>
      <c r="K102" s="8" t="str">
        <f t="shared" si="2"/>
        <v/>
      </c>
    </row>
    <row r="103" spans="9:11" x14ac:dyDescent="0.25">
      <c r="I103" s="3" t="str">
        <f t="shared" si="1"/>
        <v/>
      </c>
      <c r="J103" s="3"/>
      <c r="K103" s="8" t="str">
        <f t="shared" si="2"/>
        <v/>
      </c>
    </row>
    <row r="104" spans="9:11" x14ac:dyDescent="0.25">
      <c r="I104" s="3" t="str">
        <f t="shared" si="1"/>
        <v/>
      </c>
      <c r="J104" s="3"/>
      <c r="K104" s="8" t="str">
        <f t="shared" si="2"/>
        <v/>
      </c>
    </row>
    <row r="105" spans="9:11" x14ac:dyDescent="0.25">
      <c r="I105" s="3" t="str">
        <f t="shared" si="1"/>
        <v/>
      </c>
      <c r="J105" s="3"/>
      <c r="K105" s="8" t="str">
        <f t="shared" si="2"/>
        <v/>
      </c>
    </row>
    <row r="106" spans="9:11" x14ac:dyDescent="0.25">
      <c r="I106" s="3" t="str">
        <f t="shared" si="1"/>
        <v/>
      </c>
      <c r="J106" s="3"/>
      <c r="K106" s="8" t="str">
        <f t="shared" si="2"/>
        <v/>
      </c>
    </row>
    <row r="107" spans="9:11" x14ac:dyDescent="0.25">
      <c r="I107" s="3" t="str">
        <f t="shared" si="1"/>
        <v/>
      </c>
      <c r="J107" s="3"/>
      <c r="K107" s="8" t="str">
        <f t="shared" si="2"/>
        <v/>
      </c>
    </row>
    <row r="108" spans="9:11" x14ac:dyDescent="0.25">
      <c r="I108" s="3" t="str">
        <f t="shared" si="1"/>
        <v/>
      </c>
      <c r="J108" s="3"/>
      <c r="K108" s="8" t="str">
        <f t="shared" si="2"/>
        <v/>
      </c>
    </row>
    <row r="109" spans="9:11" x14ac:dyDescent="0.25">
      <c r="I109" s="3" t="str">
        <f t="shared" si="1"/>
        <v/>
      </c>
      <c r="J109" s="3"/>
      <c r="K109" s="8" t="str">
        <f t="shared" si="2"/>
        <v/>
      </c>
    </row>
    <row r="110" spans="9:11" x14ac:dyDescent="0.25">
      <c r="I110" s="3" t="str">
        <f t="shared" si="1"/>
        <v/>
      </c>
      <c r="J110" s="3"/>
      <c r="K110" s="8" t="str">
        <f t="shared" si="2"/>
        <v/>
      </c>
    </row>
    <row r="111" spans="9:11" x14ac:dyDescent="0.25">
      <c r="I111" s="3" t="str">
        <f t="shared" si="1"/>
        <v/>
      </c>
      <c r="J111" s="3"/>
      <c r="K111" s="8" t="str">
        <f t="shared" si="2"/>
        <v/>
      </c>
    </row>
    <row r="112" spans="9:11" x14ac:dyDescent="0.25">
      <c r="I112" s="3" t="str">
        <f t="shared" si="1"/>
        <v/>
      </c>
      <c r="J112" s="3"/>
      <c r="K112" s="8" t="str">
        <f t="shared" si="2"/>
        <v/>
      </c>
    </row>
    <row r="113" spans="9:11" x14ac:dyDescent="0.25">
      <c r="I113" s="3" t="str">
        <f t="shared" si="1"/>
        <v/>
      </c>
      <c r="J113" s="3"/>
      <c r="K113" s="8" t="str">
        <f t="shared" si="2"/>
        <v/>
      </c>
    </row>
    <row r="114" spans="9:11" x14ac:dyDescent="0.25">
      <c r="I114" s="3" t="str">
        <f t="shared" si="1"/>
        <v/>
      </c>
      <c r="J114" s="3"/>
      <c r="K114" s="8" t="str">
        <f t="shared" si="2"/>
        <v/>
      </c>
    </row>
    <row r="115" spans="9:11" x14ac:dyDescent="0.25">
      <c r="I115" s="3" t="str">
        <f t="shared" si="1"/>
        <v/>
      </c>
      <c r="J115" s="3"/>
      <c r="K115" s="8" t="str">
        <f t="shared" si="2"/>
        <v/>
      </c>
    </row>
    <row r="116" spans="9:11" x14ac:dyDescent="0.25">
      <c r="I116" s="3" t="str">
        <f t="shared" si="1"/>
        <v/>
      </c>
      <c r="J116" s="3"/>
      <c r="K116" s="8" t="str">
        <f t="shared" si="2"/>
        <v/>
      </c>
    </row>
    <row r="117" spans="9:11" x14ac:dyDescent="0.25">
      <c r="I117" s="3" t="str">
        <f t="shared" si="1"/>
        <v/>
      </c>
      <c r="J117" s="3"/>
      <c r="K117" s="8" t="str">
        <f t="shared" si="2"/>
        <v/>
      </c>
    </row>
    <row r="118" spans="9:11" x14ac:dyDescent="0.25">
      <c r="I118" s="3" t="str">
        <f t="shared" si="1"/>
        <v/>
      </c>
      <c r="J118" s="3"/>
      <c r="K118" s="8" t="str">
        <f t="shared" si="2"/>
        <v/>
      </c>
    </row>
    <row r="119" spans="9:11" x14ac:dyDescent="0.25">
      <c r="I119" s="3" t="str">
        <f t="shared" si="1"/>
        <v/>
      </c>
      <c r="J119" s="3"/>
      <c r="K119" s="8" t="str">
        <f t="shared" si="2"/>
        <v/>
      </c>
    </row>
    <row r="120" spans="9:11" x14ac:dyDescent="0.25">
      <c r="I120" s="3" t="str">
        <f t="shared" si="1"/>
        <v/>
      </c>
      <c r="J120" s="3"/>
      <c r="K120" s="8" t="str">
        <f t="shared" si="2"/>
        <v/>
      </c>
    </row>
    <row r="121" spans="9:11" x14ac:dyDescent="0.25">
      <c r="I121" s="3" t="str">
        <f t="shared" si="1"/>
        <v/>
      </c>
      <c r="J121" s="3"/>
      <c r="K121" s="8" t="str">
        <f t="shared" si="2"/>
        <v/>
      </c>
    </row>
    <row r="122" spans="9:11" x14ac:dyDescent="0.25">
      <c r="I122" s="3" t="str">
        <f t="shared" si="1"/>
        <v/>
      </c>
      <c r="J122" s="3"/>
      <c r="K122" s="8" t="str">
        <f t="shared" si="2"/>
        <v/>
      </c>
    </row>
    <row r="123" spans="9:11" x14ac:dyDescent="0.25">
      <c r="I123" s="3" t="str">
        <f t="shared" si="1"/>
        <v/>
      </c>
      <c r="J123" s="3"/>
      <c r="K123" s="8" t="str">
        <f t="shared" si="2"/>
        <v/>
      </c>
    </row>
    <row r="124" spans="9:11" x14ac:dyDescent="0.25">
      <c r="I124" s="3" t="str">
        <f t="shared" si="1"/>
        <v/>
      </c>
      <c r="J124" s="3"/>
      <c r="K124" s="8" t="str">
        <f t="shared" si="2"/>
        <v/>
      </c>
    </row>
    <row r="125" spans="9:11" x14ac:dyDescent="0.25">
      <c r="I125" s="3" t="str">
        <f t="shared" si="1"/>
        <v/>
      </c>
      <c r="J125" s="3"/>
      <c r="K125" s="8" t="str">
        <f t="shared" si="2"/>
        <v/>
      </c>
    </row>
    <row r="126" spans="9:11" x14ac:dyDescent="0.25">
      <c r="I126" s="3" t="str">
        <f t="shared" si="1"/>
        <v/>
      </c>
      <c r="J126" s="3"/>
      <c r="K126" s="8" t="str">
        <f t="shared" si="2"/>
        <v/>
      </c>
    </row>
    <row r="127" spans="9:11" x14ac:dyDescent="0.25">
      <c r="I127" s="3" t="str">
        <f t="shared" si="1"/>
        <v/>
      </c>
      <c r="J127" s="3"/>
      <c r="K127" s="8" t="str">
        <f t="shared" si="2"/>
        <v/>
      </c>
    </row>
    <row r="128" spans="9:11" x14ac:dyDescent="0.25">
      <c r="I128" s="3" t="str">
        <f t="shared" si="1"/>
        <v/>
      </c>
      <c r="J128" s="3"/>
      <c r="K128" s="8" t="str">
        <f t="shared" si="2"/>
        <v/>
      </c>
    </row>
    <row r="129" spans="9:11" x14ac:dyDescent="0.25">
      <c r="I129" s="3" t="str">
        <f t="shared" si="1"/>
        <v/>
      </c>
      <c r="J129" s="3"/>
      <c r="K129" s="8" t="str">
        <f t="shared" si="2"/>
        <v/>
      </c>
    </row>
    <row r="130" spans="9:11" x14ac:dyDescent="0.25">
      <c r="I130" s="3" t="str">
        <f t="shared" si="1"/>
        <v/>
      </c>
      <c r="J130" s="3"/>
      <c r="K130" s="8" t="str">
        <f t="shared" si="2"/>
        <v/>
      </c>
    </row>
    <row r="131" spans="9:11" x14ac:dyDescent="0.25">
      <c r="I131" s="3" t="str">
        <f t="shared" si="1"/>
        <v/>
      </c>
      <c r="J131" s="3"/>
      <c r="K131" s="8" t="str">
        <f t="shared" si="2"/>
        <v/>
      </c>
    </row>
    <row r="132" spans="9:11" x14ac:dyDescent="0.25">
      <c r="I132" s="3" t="str">
        <f t="shared" si="1"/>
        <v/>
      </c>
      <c r="J132" s="3"/>
      <c r="K132" s="8" t="str">
        <f t="shared" si="2"/>
        <v/>
      </c>
    </row>
    <row r="133" spans="9:11" x14ac:dyDescent="0.25">
      <c r="I133" s="3" t="str">
        <f t="shared" si="1"/>
        <v/>
      </c>
      <c r="J133" s="3"/>
      <c r="K133" s="8" t="str">
        <f t="shared" si="2"/>
        <v/>
      </c>
    </row>
    <row r="134" spans="9:11" x14ac:dyDescent="0.25">
      <c r="I134" s="3" t="str">
        <f t="shared" si="1"/>
        <v/>
      </c>
      <c r="J134" s="3"/>
      <c r="K134" s="8" t="str">
        <f t="shared" si="2"/>
        <v/>
      </c>
    </row>
    <row r="135" spans="9:11" x14ac:dyDescent="0.25">
      <c r="I135" s="3" t="str">
        <f t="shared" si="1"/>
        <v/>
      </c>
      <c r="J135" s="3"/>
      <c r="K135" s="8" t="str">
        <f t="shared" si="2"/>
        <v/>
      </c>
    </row>
    <row r="136" spans="9:11" x14ac:dyDescent="0.25">
      <c r="I136" s="3" t="str">
        <f t="shared" si="1"/>
        <v/>
      </c>
      <c r="J136" s="3"/>
      <c r="K136" s="8" t="str">
        <f t="shared" si="2"/>
        <v/>
      </c>
    </row>
    <row r="137" spans="9:11" x14ac:dyDescent="0.25">
      <c r="I137" s="3" t="str">
        <f t="shared" ref="I137:I200" si="3">IF(ISERROR((G137+F137)/E137),"",(G137+F137)/E137)</f>
        <v/>
      </c>
      <c r="J137" s="3"/>
      <c r="K137" s="8" t="str">
        <f t="shared" si="2"/>
        <v/>
      </c>
    </row>
    <row r="138" spans="9:11" x14ac:dyDescent="0.25">
      <c r="I138" s="3" t="str">
        <f t="shared" si="3"/>
        <v/>
      </c>
      <c r="J138" s="3"/>
      <c r="K138" s="8" t="str">
        <f t="shared" si="2"/>
        <v/>
      </c>
    </row>
    <row r="139" spans="9:11" x14ac:dyDescent="0.25">
      <c r="I139" s="3" t="str">
        <f t="shared" si="3"/>
        <v/>
      </c>
      <c r="J139" s="3"/>
      <c r="K139" s="8" t="str">
        <f t="shared" si="2"/>
        <v/>
      </c>
    </row>
    <row r="140" spans="9:11" x14ac:dyDescent="0.25">
      <c r="I140" s="3" t="str">
        <f t="shared" si="3"/>
        <v/>
      </c>
      <c r="J140" s="3"/>
      <c r="K140" s="8" t="str">
        <f t="shared" ref="K140:K203" si="4">IF(ISERROR((I140+H140)/G140),"",(I140+H140)/G140)</f>
        <v/>
      </c>
    </row>
    <row r="141" spans="9:11" x14ac:dyDescent="0.25">
      <c r="I141" s="3" t="str">
        <f t="shared" si="3"/>
        <v/>
      </c>
      <c r="J141" s="3"/>
      <c r="K141" s="8" t="str">
        <f t="shared" si="4"/>
        <v/>
      </c>
    </row>
    <row r="142" spans="9:11" x14ac:dyDescent="0.25">
      <c r="I142" s="3" t="str">
        <f t="shared" si="3"/>
        <v/>
      </c>
      <c r="J142" s="3"/>
      <c r="K142" s="8" t="str">
        <f t="shared" si="4"/>
        <v/>
      </c>
    </row>
    <row r="143" spans="9:11" x14ac:dyDescent="0.25">
      <c r="I143" s="3" t="str">
        <f t="shared" si="3"/>
        <v/>
      </c>
      <c r="J143" s="3"/>
      <c r="K143" s="8" t="str">
        <f t="shared" si="4"/>
        <v/>
      </c>
    </row>
    <row r="144" spans="9:11" x14ac:dyDescent="0.25">
      <c r="I144" s="3" t="str">
        <f t="shared" si="3"/>
        <v/>
      </c>
      <c r="J144" s="3"/>
      <c r="K144" s="8" t="str">
        <f t="shared" si="4"/>
        <v/>
      </c>
    </row>
    <row r="145" spans="9:11" x14ac:dyDescent="0.25">
      <c r="I145" s="3" t="str">
        <f t="shared" si="3"/>
        <v/>
      </c>
      <c r="J145" s="3"/>
      <c r="K145" s="8" t="str">
        <f t="shared" si="4"/>
        <v/>
      </c>
    </row>
    <row r="146" spans="9:11" x14ac:dyDescent="0.25">
      <c r="I146" s="3" t="str">
        <f t="shared" si="3"/>
        <v/>
      </c>
      <c r="J146" s="3"/>
      <c r="K146" s="8" t="str">
        <f t="shared" si="4"/>
        <v/>
      </c>
    </row>
    <row r="147" spans="9:11" x14ac:dyDescent="0.25">
      <c r="I147" s="3" t="str">
        <f t="shared" si="3"/>
        <v/>
      </c>
      <c r="J147" s="3"/>
      <c r="K147" s="8" t="str">
        <f t="shared" si="4"/>
        <v/>
      </c>
    </row>
    <row r="148" spans="9:11" x14ac:dyDescent="0.25">
      <c r="I148" s="3" t="str">
        <f t="shared" si="3"/>
        <v/>
      </c>
      <c r="J148" s="3"/>
      <c r="K148" s="8" t="str">
        <f t="shared" si="4"/>
        <v/>
      </c>
    </row>
    <row r="149" spans="9:11" x14ac:dyDescent="0.25">
      <c r="I149" s="3" t="str">
        <f t="shared" si="3"/>
        <v/>
      </c>
      <c r="J149" s="3"/>
      <c r="K149" s="8" t="str">
        <f t="shared" si="4"/>
        <v/>
      </c>
    </row>
    <row r="150" spans="9:11" x14ac:dyDescent="0.25">
      <c r="I150" s="3" t="str">
        <f t="shared" si="3"/>
        <v/>
      </c>
      <c r="J150" s="3"/>
      <c r="K150" s="8" t="str">
        <f t="shared" si="4"/>
        <v/>
      </c>
    </row>
    <row r="151" spans="9:11" x14ac:dyDescent="0.25">
      <c r="I151" s="3" t="str">
        <f t="shared" si="3"/>
        <v/>
      </c>
      <c r="J151" s="3"/>
      <c r="K151" s="8" t="str">
        <f t="shared" si="4"/>
        <v/>
      </c>
    </row>
    <row r="152" spans="9:11" x14ac:dyDescent="0.25">
      <c r="I152" s="3" t="str">
        <f t="shared" si="3"/>
        <v/>
      </c>
      <c r="J152" s="3"/>
      <c r="K152" s="8" t="str">
        <f t="shared" si="4"/>
        <v/>
      </c>
    </row>
    <row r="153" spans="9:11" x14ac:dyDescent="0.25">
      <c r="I153" s="3" t="str">
        <f t="shared" si="3"/>
        <v/>
      </c>
      <c r="J153" s="3"/>
      <c r="K153" s="8" t="str">
        <f t="shared" si="4"/>
        <v/>
      </c>
    </row>
    <row r="154" spans="9:11" x14ac:dyDescent="0.25">
      <c r="I154" s="3" t="str">
        <f t="shared" si="3"/>
        <v/>
      </c>
      <c r="J154" s="3"/>
      <c r="K154" s="8" t="str">
        <f t="shared" si="4"/>
        <v/>
      </c>
    </row>
    <row r="155" spans="9:11" x14ac:dyDescent="0.25">
      <c r="I155" s="3" t="str">
        <f t="shared" si="3"/>
        <v/>
      </c>
      <c r="J155" s="3"/>
      <c r="K155" s="8" t="str">
        <f t="shared" si="4"/>
        <v/>
      </c>
    </row>
    <row r="156" spans="9:11" x14ac:dyDescent="0.25">
      <c r="I156" s="3" t="str">
        <f t="shared" si="3"/>
        <v/>
      </c>
      <c r="J156" s="3"/>
      <c r="K156" s="8" t="str">
        <f t="shared" si="4"/>
        <v/>
      </c>
    </row>
    <row r="157" spans="9:11" x14ac:dyDescent="0.25">
      <c r="I157" s="3" t="str">
        <f t="shared" si="3"/>
        <v/>
      </c>
      <c r="J157" s="3"/>
      <c r="K157" s="8" t="str">
        <f t="shared" si="4"/>
        <v/>
      </c>
    </row>
    <row r="158" spans="9:11" x14ac:dyDescent="0.25">
      <c r="I158" s="3" t="str">
        <f t="shared" si="3"/>
        <v/>
      </c>
      <c r="J158" s="3"/>
      <c r="K158" s="8" t="str">
        <f t="shared" si="4"/>
        <v/>
      </c>
    </row>
    <row r="159" spans="9:11" x14ac:dyDescent="0.25">
      <c r="I159" s="3" t="str">
        <f t="shared" si="3"/>
        <v/>
      </c>
      <c r="J159" s="3"/>
      <c r="K159" s="8" t="str">
        <f t="shared" si="4"/>
        <v/>
      </c>
    </row>
    <row r="160" spans="9:11" x14ac:dyDescent="0.25">
      <c r="I160" s="3" t="str">
        <f t="shared" si="3"/>
        <v/>
      </c>
      <c r="J160" s="3"/>
      <c r="K160" s="8" t="str">
        <f t="shared" si="4"/>
        <v/>
      </c>
    </row>
    <row r="161" spans="9:11" x14ac:dyDescent="0.25">
      <c r="I161" s="3" t="str">
        <f t="shared" si="3"/>
        <v/>
      </c>
      <c r="J161" s="3"/>
      <c r="K161" s="8" t="str">
        <f t="shared" si="4"/>
        <v/>
      </c>
    </row>
    <row r="162" spans="9:11" x14ac:dyDescent="0.25">
      <c r="I162" s="3" t="str">
        <f t="shared" si="3"/>
        <v/>
      </c>
      <c r="J162" s="3"/>
      <c r="K162" s="8" t="str">
        <f t="shared" si="4"/>
        <v/>
      </c>
    </row>
    <row r="163" spans="9:11" x14ac:dyDescent="0.25">
      <c r="I163" s="3" t="str">
        <f t="shared" si="3"/>
        <v/>
      </c>
      <c r="J163" s="3"/>
      <c r="K163" s="8" t="str">
        <f t="shared" si="4"/>
        <v/>
      </c>
    </row>
    <row r="164" spans="9:11" x14ac:dyDescent="0.25">
      <c r="I164" s="3" t="str">
        <f t="shared" si="3"/>
        <v/>
      </c>
      <c r="J164" s="3"/>
      <c r="K164" s="8" t="str">
        <f t="shared" si="4"/>
        <v/>
      </c>
    </row>
    <row r="165" spans="9:11" x14ac:dyDescent="0.25">
      <c r="I165" s="3" t="str">
        <f t="shared" si="3"/>
        <v/>
      </c>
      <c r="J165" s="3"/>
      <c r="K165" s="8" t="str">
        <f t="shared" si="4"/>
        <v/>
      </c>
    </row>
    <row r="166" spans="9:11" x14ac:dyDescent="0.25">
      <c r="I166" s="3" t="str">
        <f t="shared" si="3"/>
        <v/>
      </c>
      <c r="J166" s="3"/>
      <c r="K166" s="8" t="str">
        <f t="shared" si="4"/>
        <v/>
      </c>
    </row>
    <row r="167" spans="9:11" x14ac:dyDescent="0.25">
      <c r="I167" s="3" t="str">
        <f t="shared" si="3"/>
        <v/>
      </c>
      <c r="J167" s="3"/>
      <c r="K167" s="8" t="str">
        <f t="shared" si="4"/>
        <v/>
      </c>
    </row>
    <row r="168" spans="9:11" x14ac:dyDescent="0.25">
      <c r="I168" s="3" t="str">
        <f t="shared" si="3"/>
        <v/>
      </c>
      <c r="J168" s="3"/>
      <c r="K168" s="8" t="str">
        <f t="shared" si="4"/>
        <v/>
      </c>
    </row>
    <row r="169" spans="9:11" x14ac:dyDescent="0.25">
      <c r="I169" s="3" t="str">
        <f t="shared" si="3"/>
        <v/>
      </c>
      <c r="J169" s="3"/>
      <c r="K169" s="8" t="str">
        <f t="shared" si="4"/>
        <v/>
      </c>
    </row>
    <row r="170" spans="9:11" x14ac:dyDescent="0.25">
      <c r="I170" s="3" t="str">
        <f t="shared" si="3"/>
        <v/>
      </c>
      <c r="J170" s="3"/>
      <c r="K170" s="8" t="str">
        <f t="shared" si="4"/>
        <v/>
      </c>
    </row>
    <row r="171" spans="9:11" x14ac:dyDescent="0.25">
      <c r="I171" s="3" t="str">
        <f t="shared" si="3"/>
        <v/>
      </c>
      <c r="J171" s="3"/>
      <c r="K171" s="8" t="str">
        <f t="shared" si="4"/>
        <v/>
      </c>
    </row>
    <row r="172" spans="9:11" x14ac:dyDescent="0.25">
      <c r="I172" s="3" t="str">
        <f t="shared" si="3"/>
        <v/>
      </c>
      <c r="J172" s="3"/>
      <c r="K172" s="8" t="str">
        <f t="shared" si="4"/>
        <v/>
      </c>
    </row>
    <row r="173" spans="9:11" x14ac:dyDescent="0.25">
      <c r="I173" s="3" t="str">
        <f t="shared" si="3"/>
        <v/>
      </c>
      <c r="J173" s="3"/>
      <c r="K173" s="8" t="str">
        <f t="shared" si="4"/>
        <v/>
      </c>
    </row>
    <row r="174" spans="9:11" x14ac:dyDescent="0.25">
      <c r="I174" s="3" t="str">
        <f t="shared" si="3"/>
        <v/>
      </c>
      <c r="J174" s="3"/>
      <c r="K174" s="8" t="str">
        <f t="shared" si="4"/>
        <v/>
      </c>
    </row>
    <row r="175" spans="9:11" x14ac:dyDescent="0.25">
      <c r="I175" s="3" t="str">
        <f t="shared" si="3"/>
        <v/>
      </c>
      <c r="J175" s="3"/>
      <c r="K175" s="8" t="str">
        <f t="shared" si="4"/>
        <v/>
      </c>
    </row>
    <row r="176" spans="9:11" x14ac:dyDescent="0.25">
      <c r="I176" s="3" t="str">
        <f t="shared" si="3"/>
        <v/>
      </c>
      <c r="J176" s="3"/>
      <c r="K176" s="8" t="str">
        <f t="shared" si="4"/>
        <v/>
      </c>
    </row>
    <row r="177" spans="9:11" x14ac:dyDescent="0.25">
      <c r="I177" s="3" t="str">
        <f t="shared" si="3"/>
        <v/>
      </c>
      <c r="J177" s="3"/>
      <c r="K177" s="8" t="str">
        <f t="shared" si="4"/>
        <v/>
      </c>
    </row>
    <row r="178" spans="9:11" x14ac:dyDescent="0.25">
      <c r="I178" s="3" t="str">
        <f t="shared" si="3"/>
        <v/>
      </c>
      <c r="J178" s="3"/>
      <c r="K178" s="8" t="str">
        <f t="shared" si="4"/>
        <v/>
      </c>
    </row>
    <row r="179" spans="9:11" x14ac:dyDescent="0.25">
      <c r="I179" s="3" t="str">
        <f t="shared" si="3"/>
        <v/>
      </c>
      <c r="J179" s="3"/>
      <c r="K179" s="8" t="str">
        <f t="shared" si="4"/>
        <v/>
      </c>
    </row>
    <row r="180" spans="9:11" x14ac:dyDescent="0.25">
      <c r="I180" s="3" t="str">
        <f t="shared" si="3"/>
        <v/>
      </c>
      <c r="J180" s="3"/>
      <c r="K180" s="8" t="str">
        <f t="shared" si="4"/>
        <v/>
      </c>
    </row>
    <row r="181" spans="9:11" x14ac:dyDescent="0.25">
      <c r="I181" s="3" t="str">
        <f t="shared" si="3"/>
        <v/>
      </c>
      <c r="J181" s="3"/>
      <c r="K181" s="8" t="str">
        <f t="shared" si="4"/>
        <v/>
      </c>
    </row>
    <row r="182" spans="9:11" x14ac:dyDescent="0.25">
      <c r="I182" s="3" t="str">
        <f t="shared" si="3"/>
        <v/>
      </c>
      <c r="J182" s="3"/>
      <c r="K182" s="8" t="str">
        <f t="shared" si="4"/>
        <v/>
      </c>
    </row>
    <row r="183" spans="9:11" x14ac:dyDescent="0.25">
      <c r="I183" s="3" t="str">
        <f t="shared" si="3"/>
        <v/>
      </c>
      <c r="J183" s="3"/>
      <c r="K183" s="8" t="str">
        <f t="shared" si="4"/>
        <v/>
      </c>
    </row>
    <row r="184" spans="9:11" x14ac:dyDescent="0.25">
      <c r="I184" s="3" t="str">
        <f t="shared" si="3"/>
        <v/>
      </c>
      <c r="J184" s="3"/>
      <c r="K184" s="8" t="str">
        <f t="shared" si="4"/>
        <v/>
      </c>
    </row>
    <row r="185" spans="9:11" x14ac:dyDescent="0.25">
      <c r="I185" s="3" t="str">
        <f t="shared" si="3"/>
        <v/>
      </c>
      <c r="J185" s="3"/>
      <c r="K185" s="8" t="str">
        <f t="shared" si="4"/>
        <v/>
      </c>
    </row>
    <row r="186" spans="9:11" x14ac:dyDescent="0.25">
      <c r="I186" s="3" t="str">
        <f t="shared" si="3"/>
        <v/>
      </c>
      <c r="J186" s="3"/>
      <c r="K186" s="8" t="str">
        <f t="shared" si="4"/>
        <v/>
      </c>
    </row>
    <row r="187" spans="9:11" x14ac:dyDescent="0.25">
      <c r="I187" s="3" t="str">
        <f t="shared" si="3"/>
        <v/>
      </c>
      <c r="J187" s="3"/>
      <c r="K187" s="8" t="str">
        <f t="shared" si="4"/>
        <v/>
      </c>
    </row>
    <row r="188" spans="9:11" x14ac:dyDescent="0.25">
      <c r="I188" s="3" t="str">
        <f t="shared" si="3"/>
        <v/>
      </c>
      <c r="J188" s="3"/>
      <c r="K188" s="8" t="str">
        <f t="shared" si="4"/>
        <v/>
      </c>
    </row>
    <row r="189" spans="9:11" x14ac:dyDescent="0.25">
      <c r="I189" s="3" t="str">
        <f t="shared" si="3"/>
        <v/>
      </c>
      <c r="J189" s="3"/>
      <c r="K189" s="8" t="str">
        <f t="shared" si="4"/>
        <v/>
      </c>
    </row>
    <row r="190" spans="9:11" x14ac:dyDescent="0.25">
      <c r="I190" s="3" t="str">
        <f t="shared" si="3"/>
        <v/>
      </c>
      <c r="J190" s="3"/>
      <c r="K190" s="8" t="str">
        <f t="shared" si="4"/>
        <v/>
      </c>
    </row>
    <row r="191" spans="9:11" x14ac:dyDescent="0.25">
      <c r="I191" s="3" t="str">
        <f t="shared" si="3"/>
        <v/>
      </c>
      <c r="J191" s="3"/>
      <c r="K191" s="8" t="str">
        <f t="shared" si="4"/>
        <v/>
      </c>
    </row>
    <row r="192" spans="9:11" x14ac:dyDescent="0.25">
      <c r="I192" s="3" t="str">
        <f t="shared" si="3"/>
        <v/>
      </c>
      <c r="J192" s="3"/>
      <c r="K192" s="8" t="str">
        <f t="shared" si="4"/>
        <v/>
      </c>
    </row>
    <row r="193" spans="9:11" x14ac:dyDescent="0.25">
      <c r="I193" s="3" t="str">
        <f t="shared" si="3"/>
        <v/>
      </c>
      <c r="J193" s="3"/>
      <c r="K193" s="8" t="str">
        <f t="shared" si="4"/>
        <v/>
      </c>
    </row>
    <row r="194" spans="9:11" x14ac:dyDescent="0.25">
      <c r="I194" s="3" t="str">
        <f t="shared" si="3"/>
        <v/>
      </c>
      <c r="J194" s="3"/>
      <c r="K194" s="8" t="str">
        <f t="shared" si="4"/>
        <v/>
      </c>
    </row>
    <row r="195" spans="9:11" x14ac:dyDescent="0.25">
      <c r="I195" s="3" t="str">
        <f t="shared" si="3"/>
        <v/>
      </c>
      <c r="J195" s="3"/>
      <c r="K195" s="8" t="str">
        <f t="shared" si="4"/>
        <v/>
      </c>
    </row>
    <row r="196" spans="9:11" x14ac:dyDescent="0.25">
      <c r="I196" s="3" t="str">
        <f t="shared" si="3"/>
        <v/>
      </c>
      <c r="J196" s="3"/>
      <c r="K196" s="8" t="str">
        <f t="shared" si="4"/>
        <v/>
      </c>
    </row>
    <row r="197" spans="9:11" x14ac:dyDescent="0.25">
      <c r="I197" s="3" t="str">
        <f t="shared" si="3"/>
        <v/>
      </c>
      <c r="J197" s="3"/>
      <c r="K197" s="8" t="str">
        <f t="shared" si="4"/>
        <v/>
      </c>
    </row>
    <row r="198" spans="9:11" x14ac:dyDescent="0.25">
      <c r="I198" s="3" t="str">
        <f t="shared" si="3"/>
        <v/>
      </c>
      <c r="J198" s="3"/>
      <c r="K198" s="8" t="str">
        <f t="shared" si="4"/>
        <v/>
      </c>
    </row>
    <row r="199" spans="9:11" x14ac:dyDescent="0.25">
      <c r="I199" s="3" t="str">
        <f t="shared" si="3"/>
        <v/>
      </c>
      <c r="J199" s="3"/>
      <c r="K199" s="8" t="str">
        <f t="shared" si="4"/>
        <v/>
      </c>
    </row>
    <row r="200" spans="9:11" x14ac:dyDescent="0.25">
      <c r="I200" s="3" t="str">
        <f t="shared" si="3"/>
        <v/>
      </c>
      <c r="J200" s="3"/>
      <c r="K200" s="8" t="str">
        <f t="shared" si="4"/>
        <v/>
      </c>
    </row>
    <row r="201" spans="9:11" x14ac:dyDescent="0.25">
      <c r="I201" s="3" t="str">
        <f t="shared" ref="I201:I264" si="5">IF(ISERROR((G201+F201)/E201),"",(G201+F201)/E201)</f>
        <v/>
      </c>
      <c r="J201" s="3"/>
      <c r="K201" s="8" t="str">
        <f t="shared" si="4"/>
        <v/>
      </c>
    </row>
    <row r="202" spans="9:11" x14ac:dyDescent="0.25">
      <c r="I202" s="3" t="str">
        <f t="shared" si="5"/>
        <v/>
      </c>
      <c r="J202" s="3"/>
      <c r="K202" s="8" t="str">
        <f t="shared" si="4"/>
        <v/>
      </c>
    </row>
    <row r="203" spans="9:11" x14ac:dyDescent="0.25">
      <c r="I203" s="3" t="str">
        <f t="shared" si="5"/>
        <v/>
      </c>
      <c r="J203" s="3"/>
      <c r="K203" s="8" t="str">
        <f t="shared" si="4"/>
        <v/>
      </c>
    </row>
    <row r="204" spans="9:11" x14ac:dyDescent="0.25">
      <c r="I204" s="3" t="str">
        <f t="shared" si="5"/>
        <v/>
      </c>
      <c r="J204" s="3"/>
      <c r="K204" s="8" t="str">
        <f t="shared" ref="K204:K267" si="6">IF(ISERROR((I204+H204)/G204),"",(I204+H204)/G204)</f>
        <v/>
      </c>
    </row>
    <row r="205" spans="9:11" x14ac:dyDescent="0.25">
      <c r="I205" s="3" t="str">
        <f t="shared" si="5"/>
        <v/>
      </c>
      <c r="J205" s="3"/>
      <c r="K205" s="8" t="str">
        <f t="shared" si="6"/>
        <v/>
      </c>
    </row>
    <row r="206" spans="9:11" x14ac:dyDescent="0.25">
      <c r="I206" s="3" t="str">
        <f t="shared" si="5"/>
        <v/>
      </c>
      <c r="J206" s="3"/>
      <c r="K206" s="8" t="str">
        <f t="shared" si="6"/>
        <v/>
      </c>
    </row>
    <row r="207" spans="9:11" x14ac:dyDescent="0.25">
      <c r="I207" s="3" t="str">
        <f t="shared" si="5"/>
        <v/>
      </c>
      <c r="J207" s="3"/>
      <c r="K207" s="8" t="str">
        <f t="shared" si="6"/>
        <v/>
      </c>
    </row>
    <row r="208" spans="9:11" x14ac:dyDescent="0.25">
      <c r="I208" s="3" t="str">
        <f t="shared" si="5"/>
        <v/>
      </c>
      <c r="J208" s="3"/>
      <c r="K208" s="8" t="str">
        <f t="shared" si="6"/>
        <v/>
      </c>
    </row>
    <row r="209" spans="9:11" x14ac:dyDescent="0.25">
      <c r="I209" s="3" t="str">
        <f t="shared" si="5"/>
        <v/>
      </c>
      <c r="J209" s="3"/>
      <c r="K209" s="8" t="str">
        <f t="shared" si="6"/>
        <v/>
      </c>
    </row>
    <row r="210" spans="9:11" x14ac:dyDescent="0.25">
      <c r="I210" s="3" t="str">
        <f t="shared" si="5"/>
        <v/>
      </c>
      <c r="J210" s="3"/>
      <c r="K210" s="8" t="str">
        <f t="shared" si="6"/>
        <v/>
      </c>
    </row>
    <row r="211" spans="9:11" x14ac:dyDescent="0.25">
      <c r="I211" s="3" t="str">
        <f t="shared" si="5"/>
        <v/>
      </c>
      <c r="J211" s="3"/>
      <c r="K211" s="8" t="str">
        <f t="shared" si="6"/>
        <v/>
      </c>
    </row>
    <row r="212" spans="9:11" x14ac:dyDescent="0.25">
      <c r="I212" s="3" t="str">
        <f t="shared" si="5"/>
        <v/>
      </c>
      <c r="J212" s="3"/>
      <c r="K212" s="8" t="str">
        <f t="shared" si="6"/>
        <v/>
      </c>
    </row>
    <row r="213" spans="9:11" x14ac:dyDescent="0.25">
      <c r="I213" s="3" t="str">
        <f t="shared" si="5"/>
        <v/>
      </c>
      <c r="J213" s="3"/>
      <c r="K213" s="8" t="str">
        <f t="shared" si="6"/>
        <v/>
      </c>
    </row>
    <row r="214" spans="9:11" x14ac:dyDescent="0.25">
      <c r="I214" s="3" t="str">
        <f t="shared" si="5"/>
        <v/>
      </c>
      <c r="J214" s="3"/>
      <c r="K214" s="8" t="str">
        <f t="shared" si="6"/>
        <v/>
      </c>
    </row>
    <row r="215" spans="9:11" x14ac:dyDescent="0.25">
      <c r="I215" s="3" t="str">
        <f t="shared" si="5"/>
        <v/>
      </c>
      <c r="J215" s="3"/>
      <c r="K215" s="8" t="str">
        <f t="shared" si="6"/>
        <v/>
      </c>
    </row>
    <row r="216" spans="9:11" x14ac:dyDescent="0.25">
      <c r="I216" s="3" t="str">
        <f t="shared" si="5"/>
        <v/>
      </c>
      <c r="J216" s="3"/>
      <c r="K216" s="8" t="str">
        <f t="shared" si="6"/>
        <v/>
      </c>
    </row>
    <row r="217" spans="9:11" x14ac:dyDescent="0.25">
      <c r="I217" s="3" t="str">
        <f t="shared" si="5"/>
        <v/>
      </c>
      <c r="J217" s="3"/>
      <c r="K217" s="8" t="str">
        <f t="shared" si="6"/>
        <v/>
      </c>
    </row>
    <row r="218" spans="9:11" x14ac:dyDescent="0.25">
      <c r="I218" s="3" t="str">
        <f t="shared" si="5"/>
        <v/>
      </c>
      <c r="J218" s="3"/>
      <c r="K218" s="8" t="str">
        <f t="shared" si="6"/>
        <v/>
      </c>
    </row>
    <row r="219" spans="9:11" x14ac:dyDescent="0.25">
      <c r="I219" s="3" t="str">
        <f t="shared" si="5"/>
        <v/>
      </c>
      <c r="J219" s="3"/>
      <c r="K219" s="8" t="str">
        <f t="shared" si="6"/>
        <v/>
      </c>
    </row>
    <row r="220" spans="9:11" x14ac:dyDescent="0.25">
      <c r="I220" s="3" t="str">
        <f t="shared" si="5"/>
        <v/>
      </c>
      <c r="J220" s="3"/>
      <c r="K220" s="8" t="str">
        <f t="shared" si="6"/>
        <v/>
      </c>
    </row>
    <row r="221" spans="9:11" x14ac:dyDescent="0.25">
      <c r="I221" s="3" t="str">
        <f t="shared" si="5"/>
        <v/>
      </c>
      <c r="J221" s="3"/>
      <c r="K221" s="8" t="str">
        <f t="shared" si="6"/>
        <v/>
      </c>
    </row>
    <row r="222" spans="9:11" x14ac:dyDescent="0.25">
      <c r="I222" s="3" t="str">
        <f t="shared" si="5"/>
        <v/>
      </c>
      <c r="J222" s="3"/>
      <c r="K222" s="8" t="str">
        <f t="shared" si="6"/>
        <v/>
      </c>
    </row>
    <row r="223" spans="9:11" x14ac:dyDescent="0.25">
      <c r="I223" s="3" t="str">
        <f t="shared" si="5"/>
        <v/>
      </c>
      <c r="J223" s="3"/>
      <c r="K223" s="8" t="str">
        <f t="shared" si="6"/>
        <v/>
      </c>
    </row>
    <row r="224" spans="9:11" x14ac:dyDescent="0.25">
      <c r="I224" s="3" t="str">
        <f t="shared" si="5"/>
        <v/>
      </c>
      <c r="J224" s="3"/>
      <c r="K224" s="8" t="str">
        <f t="shared" si="6"/>
        <v/>
      </c>
    </row>
    <row r="225" spans="9:11" x14ac:dyDescent="0.25">
      <c r="I225" s="3" t="str">
        <f t="shared" si="5"/>
        <v/>
      </c>
      <c r="J225" s="3"/>
      <c r="K225" s="8" t="str">
        <f t="shared" si="6"/>
        <v/>
      </c>
    </row>
    <row r="226" spans="9:11" x14ac:dyDescent="0.25">
      <c r="I226" s="3" t="str">
        <f t="shared" si="5"/>
        <v/>
      </c>
      <c r="J226" s="3"/>
      <c r="K226" s="8" t="str">
        <f t="shared" si="6"/>
        <v/>
      </c>
    </row>
    <row r="227" spans="9:11" x14ac:dyDescent="0.25">
      <c r="I227" s="3" t="str">
        <f t="shared" si="5"/>
        <v/>
      </c>
      <c r="J227" s="3"/>
      <c r="K227" s="8" t="str">
        <f t="shared" si="6"/>
        <v/>
      </c>
    </row>
    <row r="228" spans="9:11" x14ac:dyDescent="0.25">
      <c r="I228" s="3" t="str">
        <f t="shared" si="5"/>
        <v/>
      </c>
      <c r="J228" s="3"/>
      <c r="K228" s="8" t="str">
        <f t="shared" si="6"/>
        <v/>
      </c>
    </row>
    <row r="229" spans="9:11" x14ac:dyDescent="0.25">
      <c r="I229" s="3" t="str">
        <f t="shared" si="5"/>
        <v/>
      </c>
      <c r="J229" s="3"/>
      <c r="K229" s="8" t="str">
        <f t="shared" si="6"/>
        <v/>
      </c>
    </row>
    <row r="230" spans="9:11" x14ac:dyDescent="0.25">
      <c r="I230" s="3" t="str">
        <f t="shared" si="5"/>
        <v/>
      </c>
      <c r="J230" s="3"/>
      <c r="K230" s="8" t="str">
        <f t="shared" si="6"/>
        <v/>
      </c>
    </row>
    <row r="231" spans="9:11" x14ac:dyDescent="0.25">
      <c r="I231" s="3" t="str">
        <f t="shared" si="5"/>
        <v/>
      </c>
      <c r="J231" s="3"/>
      <c r="K231" s="8" t="str">
        <f t="shared" si="6"/>
        <v/>
      </c>
    </row>
    <row r="232" spans="9:11" x14ac:dyDescent="0.25">
      <c r="I232" s="3" t="str">
        <f t="shared" si="5"/>
        <v/>
      </c>
      <c r="J232" s="3"/>
      <c r="K232" s="8" t="str">
        <f t="shared" si="6"/>
        <v/>
      </c>
    </row>
    <row r="233" spans="9:11" x14ac:dyDescent="0.25">
      <c r="I233" s="3" t="str">
        <f t="shared" si="5"/>
        <v/>
      </c>
      <c r="J233" s="3"/>
      <c r="K233" s="8" t="str">
        <f t="shared" si="6"/>
        <v/>
      </c>
    </row>
    <row r="234" spans="9:11" x14ac:dyDescent="0.25">
      <c r="I234" s="3" t="str">
        <f t="shared" si="5"/>
        <v/>
      </c>
      <c r="J234" s="3"/>
      <c r="K234" s="8" t="str">
        <f t="shared" si="6"/>
        <v/>
      </c>
    </row>
    <row r="235" spans="9:11" x14ac:dyDescent="0.25">
      <c r="I235" s="3" t="str">
        <f t="shared" si="5"/>
        <v/>
      </c>
      <c r="J235" s="3"/>
      <c r="K235" s="8" t="str">
        <f t="shared" si="6"/>
        <v/>
      </c>
    </row>
    <row r="236" spans="9:11" x14ac:dyDescent="0.25">
      <c r="I236" s="3" t="str">
        <f t="shared" si="5"/>
        <v/>
      </c>
      <c r="J236" s="3"/>
      <c r="K236" s="8" t="str">
        <f t="shared" si="6"/>
        <v/>
      </c>
    </row>
    <row r="237" spans="9:11" x14ac:dyDescent="0.25">
      <c r="I237" s="3" t="str">
        <f t="shared" si="5"/>
        <v/>
      </c>
      <c r="J237" s="3"/>
      <c r="K237" s="8" t="str">
        <f t="shared" si="6"/>
        <v/>
      </c>
    </row>
    <row r="238" spans="9:11" x14ac:dyDescent="0.25">
      <c r="I238" s="3" t="str">
        <f t="shared" si="5"/>
        <v/>
      </c>
      <c r="J238" s="3"/>
      <c r="K238" s="8" t="str">
        <f t="shared" si="6"/>
        <v/>
      </c>
    </row>
    <row r="239" spans="9:11" x14ac:dyDescent="0.25">
      <c r="I239" s="3" t="str">
        <f t="shared" si="5"/>
        <v/>
      </c>
      <c r="J239" s="3"/>
      <c r="K239" s="8" t="str">
        <f t="shared" si="6"/>
        <v/>
      </c>
    </row>
    <row r="240" spans="9:11" x14ac:dyDescent="0.25">
      <c r="I240" s="3" t="str">
        <f t="shared" si="5"/>
        <v/>
      </c>
      <c r="J240" s="3"/>
      <c r="K240" s="8" t="str">
        <f t="shared" si="6"/>
        <v/>
      </c>
    </row>
    <row r="241" spans="9:11" x14ac:dyDescent="0.25">
      <c r="I241" s="3" t="str">
        <f t="shared" si="5"/>
        <v/>
      </c>
      <c r="J241" s="3"/>
      <c r="K241" s="8" t="str">
        <f t="shared" si="6"/>
        <v/>
      </c>
    </row>
    <row r="242" spans="9:11" x14ac:dyDescent="0.25">
      <c r="I242" s="3" t="str">
        <f t="shared" si="5"/>
        <v/>
      </c>
      <c r="J242" s="3"/>
      <c r="K242" s="8" t="str">
        <f t="shared" si="6"/>
        <v/>
      </c>
    </row>
    <row r="243" spans="9:11" x14ac:dyDescent="0.25">
      <c r="I243" s="3" t="str">
        <f t="shared" si="5"/>
        <v/>
      </c>
      <c r="J243" s="3"/>
      <c r="K243" s="8" t="str">
        <f t="shared" si="6"/>
        <v/>
      </c>
    </row>
    <row r="244" spans="9:11" x14ac:dyDescent="0.25">
      <c r="I244" s="3" t="str">
        <f t="shared" si="5"/>
        <v/>
      </c>
      <c r="J244" s="3"/>
      <c r="K244" s="8" t="str">
        <f t="shared" si="6"/>
        <v/>
      </c>
    </row>
    <row r="245" spans="9:11" x14ac:dyDescent="0.25">
      <c r="I245" s="3" t="str">
        <f t="shared" si="5"/>
        <v/>
      </c>
      <c r="J245" s="3"/>
      <c r="K245" s="8" t="str">
        <f t="shared" si="6"/>
        <v/>
      </c>
    </row>
    <row r="246" spans="9:11" x14ac:dyDescent="0.25">
      <c r="I246" s="3" t="str">
        <f t="shared" si="5"/>
        <v/>
      </c>
      <c r="J246" s="3"/>
      <c r="K246" s="8" t="str">
        <f t="shared" si="6"/>
        <v/>
      </c>
    </row>
    <row r="247" spans="9:11" x14ac:dyDescent="0.25">
      <c r="I247" s="3" t="str">
        <f t="shared" si="5"/>
        <v/>
      </c>
      <c r="J247" s="3"/>
      <c r="K247" s="8" t="str">
        <f t="shared" si="6"/>
        <v/>
      </c>
    </row>
    <row r="248" spans="9:11" x14ac:dyDescent="0.25">
      <c r="I248" s="3" t="str">
        <f t="shared" si="5"/>
        <v/>
      </c>
      <c r="J248" s="3"/>
      <c r="K248" s="8" t="str">
        <f t="shared" si="6"/>
        <v/>
      </c>
    </row>
    <row r="249" spans="9:11" x14ac:dyDescent="0.25">
      <c r="I249" s="3" t="str">
        <f t="shared" si="5"/>
        <v/>
      </c>
      <c r="J249" s="3"/>
      <c r="K249" s="8" t="str">
        <f t="shared" si="6"/>
        <v/>
      </c>
    </row>
    <row r="250" spans="9:11" x14ac:dyDescent="0.25">
      <c r="I250" s="3" t="str">
        <f t="shared" si="5"/>
        <v/>
      </c>
      <c r="J250" s="3"/>
      <c r="K250" s="8" t="str">
        <f t="shared" si="6"/>
        <v/>
      </c>
    </row>
    <row r="251" spans="9:11" x14ac:dyDescent="0.25">
      <c r="I251" s="3" t="str">
        <f t="shared" si="5"/>
        <v/>
      </c>
      <c r="J251" s="3"/>
      <c r="K251" s="8" t="str">
        <f t="shared" si="6"/>
        <v/>
      </c>
    </row>
    <row r="252" spans="9:11" x14ac:dyDescent="0.25">
      <c r="I252" s="3" t="str">
        <f t="shared" si="5"/>
        <v/>
      </c>
      <c r="J252" s="3"/>
      <c r="K252" s="8" t="str">
        <f t="shared" si="6"/>
        <v/>
      </c>
    </row>
    <row r="253" spans="9:11" x14ac:dyDescent="0.25">
      <c r="I253" s="3" t="str">
        <f t="shared" si="5"/>
        <v/>
      </c>
      <c r="J253" s="3"/>
      <c r="K253" s="8" t="str">
        <f t="shared" si="6"/>
        <v/>
      </c>
    </row>
    <row r="254" spans="9:11" x14ac:dyDescent="0.25">
      <c r="I254" s="3" t="str">
        <f t="shared" si="5"/>
        <v/>
      </c>
      <c r="J254" s="3"/>
      <c r="K254" s="8" t="str">
        <f t="shared" si="6"/>
        <v/>
      </c>
    </row>
    <row r="255" spans="9:11" x14ac:dyDescent="0.25">
      <c r="I255" s="3" t="str">
        <f t="shared" si="5"/>
        <v/>
      </c>
      <c r="J255" s="3"/>
      <c r="K255" s="8" t="str">
        <f t="shared" si="6"/>
        <v/>
      </c>
    </row>
    <row r="256" spans="9:11" x14ac:dyDescent="0.25">
      <c r="I256" s="3" t="str">
        <f t="shared" si="5"/>
        <v/>
      </c>
      <c r="J256" s="3"/>
      <c r="K256" s="8" t="str">
        <f t="shared" si="6"/>
        <v/>
      </c>
    </row>
    <row r="257" spans="9:11" x14ac:dyDescent="0.25">
      <c r="I257" s="3" t="str">
        <f t="shared" si="5"/>
        <v/>
      </c>
      <c r="J257" s="3"/>
      <c r="K257" s="8" t="str">
        <f t="shared" si="6"/>
        <v/>
      </c>
    </row>
    <row r="258" spans="9:11" x14ac:dyDescent="0.25">
      <c r="I258" s="3" t="str">
        <f t="shared" si="5"/>
        <v/>
      </c>
      <c r="J258" s="3"/>
      <c r="K258" s="8" t="str">
        <f t="shared" si="6"/>
        <v/>
      </c>
    </row>
    <row r="259" spans="9:11" x14ac:dyDescent="0.25">
      <c r="I259" s="3" t="str">
        <f t="shared" si="5"/>
        <v/>
      </c>
      <c r="J259" s="3"/>
      <c r="K259" s="8" t="str">
        <f t="shared" si="6"/>
        <v/>
      </c>
    </row>
    <row r="260" spans="9:11" x14ac:dyDescent="0.25">
      <c r="I260" s="3" t="str">
        <f t="shared" si="5"/>
        <v/>
      </c>
      <c r="J260" s="3"/>
      <c r="K260" s="8" t="str">
        <f t="shared" si="6"/>
        <v/>
      </c>
    </row>
    <row r="261" spans="9:11" x14ac:dyDescent="0.25">
      <c r="I261" s="3" t="str">
        <f t="shared" si="5"/>
        <v/>
      </c>
      <c r="J261" s="3"/>
      <c r="K261" s="8" t="str">
        <f t="shared" si="6"/>
        <v/>
      </c>
    </row>
    <row r="262" spans="9:11" x14ac:dyDescent="0.25">
      <c r="I262" s="3" t="str">
        <f t="shared" si="5"/>
        <v/>
      </c>
      <c r="J262" s="3"/>
      <c r="K262" s="8" t="str">
        <f t="shared" si="6"/>
        <v/>
      </c>
    </row>
    <row r="263" spans="9:11" x14ac:dyDescent="0.25">
      <c r="I263" s="3" t="str">
        <f t="shared" si="5"/>
        <v/>
      </c>
      <c r="J263" s="3"/>
      <c r="K263" s="8" t="str">
        <f t="shared" si="6"/>
        <v/>
      </c>
    </row>
    <row r="264" spans="9:11" x14ac:dyDescent="0.25">
      <c r="I264" s="3" t="str">
        <f t="shared" si="5"/>
        <v/>
      </c>
      <c r="J264" s="3"/>
      <c r="K264" s="8" t="str">
        <f t="shared" si="6"/>
        <v/>
      </c>
    </row>
    <row r="265" spans="9:11" x14ac:dyDescent="0.25">
      <c r="I265" s="3" t="str">
        <f t="shared" ref="I265:I310" si="7">IF(ISERROR((G265+F265)/E265),"",(G265+F265)/E265)</f>
        <v/>
      </c>
      <c r="J265" s="3"/>
      <c r="K265" s="8" t="str">
        <f t="shared" si="6"/>
        <v/>
      </c>
    </row>
    <row r="266" spans="9:11" x14ac:dyDescent="0.25">
      <c r="I266" s="3" t="str">
        <f t="shared" si="7"/>
        <v/>
      </c>
      <c r="J266" s="3"/>
      <c r="K266" s="8" t="str">
        <f t="shared" si="6"/>
        <v/>
      </c>
    </row>
    <row r="267" spans="9:11" x14ac:dyDescent="0.25">
      <c r="I267" s="3" t="str">
        <f t="shared" si="7"/>
        <v/>
      </c>
      <c r="J267" s="3"/>
      <c r="K267" s="8" t="str">
        <f t="shared" si="6"/>
        <v/>
      </c>
    </row>
    <row r="268" spans="9:11" x14ac:dyDescent="0.25">
      <c r="I268" s="3" t="str">
        <f t="shared" si="7"/>
        <v/>
      </c>
      <c r="J268" s="3"/>
      <c r="K268" s="8" t="str">
        <f t="shared" ref="K268:K300" si="8">IF(ISERROR((I268+H268)/G268),"",(I268+H268)/G268)</f>
        <v/>
      </c>
    </row>
    <row r="269" spans="9:11" x14ac:dyDescent="0.25">
      <c r="I269" s="3" t="str">
        <f t="shared" si="7"/>
        <v/>
      </c>
      <c r="J269" s="3"/>
      <c r="K269" s="8" t="str">
        <f t="shared" si="8"/>
        <v/>
      </c>
    </row>
    <row r="270" spans="9:11" x14ac:dyDescent="0.25">
      <c r="I270" s="3" t="str">
        <f t="shared" si="7"/>
        <v/>
      </c>
      <c r="J270" s="3"/>
      <c r="K270" s="8" t="str">
        <f t="shared" si="8"/>
        <v/>
      </c>
    </row>
    <row r="271" spans="9:11" x14ac:dyDescent="0.25">
      <c r="I271" s="3" t="str">
        <f t="shared" si="7"/>
        <v/>
      </c>
      <c r="J271" s="3"/>
      <c r="K271" s="8" t="str">
        <f t="shared" si="8"/>
        <v/>
      </c>
    </row>
    <row r="272" spans="9:11" x14ac:dyDescent="0.25">
      <c r="I272" s="3" t="str">
        <f t="shared" si="7"/>
        <v/>
      </c>
      <c r="J272" s="3"/>
      <c r="K272" s="8" t="str">
        <f t="shared" si="8"/>
        <v/>
      </c>
    </row>
    <row r="273" spans="9:11" x14ac:dyDescent="0.25">
      <c r="I273" s="3" t="str">
        <f t="shared" si="7"/>
        <v/>
      </c>
      <c r="J273" s="3"/>
      <c r="K273" s="8" t="str">
        <f t="shared" si="8"/>
        <v/>
      </c>
    </row>
    <row r="274" spans="9:11" x14ac:dyDescent="0.25">
      <c r="I274" s="3" t="str">
        <f t="shared" si="7"/>
        <v/>
      </c>
      <c r="J274" s="3"/>
      <c r="K274" s="8" t="str">
        <f t="shared" si="8"/>
        <v/>
      </c>
    </row>
    <row r="275" spans="9:11" x14ac:dyDescent="0.25">
      <c r="I275" s="3" t="str">
        <f t="shared" si="7"/>
        <v/>
      </c>
      <c r="J275" s="3"/>
      <c r="K275" s="8" t="str">
        <f t="shared" si="8"/>
        <v/>
      </c>
    </row>
    <row r="276" spans="9:11" x14ac:dyDescent="0.25">
      <c r="I276" s="3" t="str">
        <f t="shared" si="7"/>
        <v/>
      </c>
      <c r="J276" s="3"/>
      <c r="K276" s="8" t="str">
        <f t="shared" si="8"/>
        <v/>
      </c>
    </row>
    <row r="277" spans="9:11" x14ac:dyDescent="0.25">
      <c r="I277" s="3" t="str">
        <f t="shared" si="7"/>
        <v/>
      </c>
      <c r="J277" s="3"/>
      <c r="K277" s="8" t="str">
        <f t="shared" si="8"/>
        <v/>
      </c>
    </row>
    <row r="278" spans="9:11" x14ac:dyDescent="0.25">
      <c r="I278" s="3" t="str">
        <f t="shared" si="7"/>
        <v/>
      </c>
      <c r="J278" s="3"/>
      <c r="K278" s="8" t="str">
        <f t="shared" si="8"/>
        <v/>
      </c>
    </row>
    <row r="279" spans="9:11" x14ac:dyDescent="0.25">
      <c r="I279" s="3" t="str">
        <f t="shared" si="7"/>
        <v/>
      </c>
      <c r="J279" s="3"/>
      <c r="K279" s="8" t="str">
        <f t="shared" si="8"/>
        <v/>
      </c>
    </row>
    <row r="280" spans="9:11" x14ac:dyDescent="0.25">
      <c r="I280" s="3" t="str">
        <f t="shared" si="7"/>
        <v/>
      </c>
      <c r="J280" s="3"/>
      <c r="K280" s="8" t="str">
        <f t="shared" si="8"/>
        <v/>
      </c>
    </row>
    <row r="281" spans="9:11" x14ac:dyDescent="0.25">
      <c r="I281" s="3" t="str">
        <f t="shared" si="7"/>
        <v/>
      </c>
      <c r="J281" s="3"/>
      <c r="K281" s="8" t="str">
        <f t="shared" si="8"/>
        <v/>
      </c>
    </row>
    <row r="282" spans="9:11" x14ac:dyDescent="0.25">
      <c r="I282" s="3" t="str">
        <f t="shared" si="7"/>
        <v/>
      </c>
      <c r="J282" s="3"/>
      <c r="K282" s="8" t="str">
        <f t="shared" si="8"/>
        <v/>
      </c>
    </row>
    <row r="283" spans="9:11" x14ac:dyDescent="0.25">
      <c r="I283" s="3" t="str">
        <f t="shared" si="7"/>
        <v/>
      </c>
      <c r="J283" s="3"/>
      <c r="K283" s="8" t="str">
        <f t="shared" si="8"/>
        <v/>
      </c>
    </row>
    <row r="284" spans="9:11" x14ac:dyDescent="0.25">
      <c r="I284" s="3" t="str">
        <f t="shared" si="7"/>
        <v/>
      </c>
      <c r="J284" s="3"/>
      <c r="K284" s="8" t="str">
        <f t="shared" si="8"/>
        <v/>
      </c>
    </row>
    <row r="285" spans="9:11" x14ac:dyDescent="0.25">
      <c r="I285" s="3" t="str">
        <f t="shared" si="7"/>
        <v/>
      </c>
      <c r="J285" s="3"/>
      <c r="K285" s="8" t="str">
        <f t="shared" si="8"/>
        <v/>
      </c>
    </row>
    <row r="286" spans="9:11" x14ac:dyDescent="0.25">
      <c r="I286" s="3" t="str">
        <f t="shared" si="7"/>
        <v/>
      </c>
      <c r="J286" s="3"/>
      <c r="K286" s="8" t="str">
        <f t="shared" si="8"/>
        <v/>
      </c>
    </row>
    <row r="287" spans="9:11" x14ac:dyDescent="0.25">
      <c r="I287" s="3" t="str">
        <f t="shared" si="7"/>
        <v/>
      </c>
      <c r="J287" s="3"/>
      <c r="K287" s="8" t="str">
        <f t="shared" si="8"/>
        <v/>
      </c>
    </row>
    <row r="288" spans="9:11" x14ac:dyDescent="0.25">
      <c r="I288" s="3" t="str">
        <f t="shared" si="7"/>
        <v/>
      </c>
      <c r="J288" s="3"/>
      <c r="K288" s="8" t="str">
        <f t="shared" si="8"/>
        <v/>
      </c>
    </row>
    <row r="289" spans="9:11" x14ac:dyDescent="0.25">
      <c r="I289" s="3" t="str">
        <f t="shared" si="7"/>
        <v/>
      </c>
      <c r="J289" s="3"/>
      <c r="K289" s="8" t="str">
        <f t="shared" si="8"/>
        <v/>
      </c>
    </row>
    <row r="290" spans="9:11" x14ac:dyDescent="0.25">
      <c r="I290" s="3" t="str">
        <f t="shared" si="7"/>
        <v/>
      </c>
      <c r="J290" s="3"/>
      <c r="K290" s="8" t="str">
        <f t="shared" si="8"/>
        <v/>
      </c>
    </row>
    <row r="291" spans="9:11" x14ac:dyDescent="0.25">
      <c r="I291" s="3" t="str">
        <f t="shared" si="7"/>
        <v/>
      </c>
      <c r="J291" s="3"/>
      <c r="K291" s="8" t="str">
        <f t="shared" si="8"/>
        <v/>
      </c>
    </row>
    <row r="292" spans="9:11" x14ac:dyDescent="0.25">
      <c r="I292" s="3" t="str">
        <f t="shared" si="7"/>
        <v/>
      </c>
      <c r="J292" s="3"/>
      <c r="K292" s="8" t="str">
        <f t="shared" si="8"/>
        <v/>
      </c>
    </row>
    <row r="293" spans="9:11" x14ac:dyDescent="0.25">
      <c r="I293" s="3" t="str">
        <f t="shared" si="7"/>
        <v/>
      </c>
      <c r="J293" s="3"/>
      <c r="K293" s="8" t="str">
        <f t="shared" si="8"/>
        <v/>
      </c>
    </row>
    <row r="294" spans="9:11" x14ac:dyDescent="0.25">
      <c r="I294" s="3" t="str">
        <f t="shared" si="7"/>
        <v/>
      </c>
      <c r="J294" s="3"/>
      <c r="K294" s="8" t="str">
        <f t="shared" si="8"/>
        <v/>
      </c>
    </row>
    <row r="295" spans="9:11" x14ac:dyDescent="0.25">
      <c r="I295" s="3" t="str">
        <f t="shared" si="7"/>
        <v/>
      </c>
      <c r="J295" s="3"/>
      <c r="K295" s="8" t="str">
        <f t="shared" si="8"/>
        <v/>
      </c>
    </row>
    <row r="296" spans="9:11" x14ac:dyDescent="0.25">
      <c r="I296" s="3" t="str">
        <f t="shared" si="7"/>
        <v/>
      </c>
      <c r="J296" s="3"/>
      <c r="K296" s="8" t="str">
        <f t="shared" si="8"/>
        <v/>
      </c>
    </row>
    <row r="297" spans="9:11" x14ac:dyDescent="0.25">
      <c r="I297" s="3" t="str">
        <f t="shared" si="7"/>
        <v/>
      </c>
      <c r="J297" s="3"/>
      <c r="K297" s="8" t="str">
        <f t="shared" si="8"/>
        <v/>
      </c>
    </row>
    <row r="298" spans="9:11" x14ac:dyDescent="0.25">
      <c r="I298" s="3" t="str">
        <f t="shared" si="7"/>
        <v/>
      </c>
      <c r="J298" s="3"/>
      <c r="K298" s="8" t="str">
        <f t="shared" si="8"/>
        <v/>
      </c>
    </row>
    <row r="299" spans="9:11" x14ac:dyDescent="0.25">
      <c r="I299" s="3" t="str">
        <f t="shared" si="7"/>
        <v/>
      </c>
      <c r="J299" s="3"/>
      <c r="K299" s="8" t="str">
        <f t="shared" si="8"/>
        <v/>
      </c>
    </row>
    <row r="300" spans="9:11" x14ac:dyDescent="0.25">
      <c r="I300" s="3" t="str">
        <f t="shared" si="7"/>
        <v/>
      </c>
      <c r="J300" s="3"/>
      <c r="K300" s="8" t="str">
        <f t="shared" si="8"/>
        <v/>
      </c>
    </row>
    <row r="301" spans="9:11" x14ac:dyDescent="0.25">
      <c r="I301" s="3" t="str">
        <f t="shared" si="7"/>
        <v/>
      </c>
      <c r="J301" s="3"/>
    </row>
    <row r="302" spans="9:11" x14ac:dyDescent="0.25">
      <c r="I302" s="3" t="str">
        <f t="shared" si="7"/>
        <v/>
      </c>
      <c r="J302" s="3"/>
    </row>
    <row r="303" spans="9:11" x14ac:dyDescent="0.25">
      <c r="I303" s="3" t="str">
        <f t="shared" si="7"/>
        <v/>
      </c>
      <c r="J303" s="3"/>
    </row>
    <row r="304" spans="9:11"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2">
    <mergeCell ref="A1:H1"/>
    <mergeCell ref="A2:H2"/>
  </mergeCells>
  <conditionalFormatting sqref="L11:L300">
    <cfRule type="expression" dxfId="105" priority="3">
      <formula>LEN(I11)&gt;0</formula>
    </cfRule>
  </conditionalFormatting>
  <conditionalFormatting sqref="K11:K300">
    <cfRule type="expression" dxfId="104" priority="2">
      <formula>LEN(I11)&gt;0</formula>
    </cfRule>
  </conditionalFormatting>
  <pageMargins left="0.7" right="0.7" top="0.75" bottom="0.75" header="0.3" footer="0.3"/>
  <pageSetup paperSize="3" scale="87"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5703125" customWidth="1"/>
    <col min="12" max="12" width="10.28515625" style="24" customWidth="1"/>
    <col min="13" max="13" width="95.7109375" customWidth="1"/>
  </cols>
  <sheetData>
    <row r="1" spans="1:13" ht="26.25" x14ac:dyDescent="0.4">
      <c r="A1" s="58" t="s">
        <v>1516</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24"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0" t="s">
        <v>1786</v>
      </c>
      <c r="M5" s="12" t="s">
        <v>1482</v>
      </c>
    </row>
    <row r="6" spans="1:13" hidden="1" x14ac:dyDescent="0.25">
      <c r="A6" s="29" t="s">
        <v>3</v>
      </c>
      <c r="B6" s="56" t="s">
        <v>1515</v>
      </c>
    </row>
    <row r="7" spans="1:13" hidden="1" x14ac:dyDescent="0.25">
      <c r="A7" s="29" t="s">
        <v>0</v>
      </c>
      <c r="B7" s="56" t="s">
        <v>17</v>
      </c>
    </row>
    <row r="8" spans="1:13" hidden="1" x14ac:dyDescent="0.25"/>
    <row r="9" spans="1:13" hidden="1" x14ac:dyDescent="0.25">
      <c r="C9" s="29" t="s">
        <v>1484</v>
      </c>
      <c r="D9" s="36"/>
      <c r="E9" s="36"/>
      <c r="F9" s="36"/>
      <c r="G9" s="36"/>
      <c r="H9" s="36"/>
      <c r="I9" s="36"/>
      <c r="J9" s="36"/>
    </row>
    <row r="10" spans="1:13" ht="45"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722</v>
      </c>
      <c r="B11" s="31" t="s">
        <v>1546</v>
      </c>
      <c r="C11" s="30">
        <v>0</v>
      </c>
      <c r="D11" s="36">
        <v>1</v>
      </c>
      <c r="E11" s="30">
        <v>0</v>
      </c>
      <c r="F11" s="30">
        <v>0</v>
      </c>
      <c r="G11" s="30">
        <v>0</v>
      </c>
      <c r="H11" s="30">
        <v>0</v>
      </c>
      <c r="I11" s="30">
        <v>0</v>
      </c>
      <c r="J11" s="30">
        <v>0</v>
      </c>
      <c r="K11" s="8" t="str">
        <f>IF(ISERROR((I11+H11)/G11),"",(I11+H11)/G11)</f>
        <v/>
      </c>
      <c r="L11" s="8">
        <f>LOOKUP(A11,'PrYear%'!A2:B226)</f>
        <v>0</v>
      </c>
    </row>
    <row r="12" spans="1:13" x14ac:dyDescent="0.25">
      <c r="A12" s="31" t="s">
        <v>706</v>
      </c>
      <c r="B12" s="31" t="s">
        <v>1547</v>
      </c>
      <c r="C12" s="30">
        <v>1937.16</v>
      </c>
      <c r="D12" s="36">
        <v>4</v>
      </c>
      <c r="E12" s="30">
        <v>349654</v>
      </c>
      <c r="F12" s="30">
        <v>0</v>
      </c>
      <c r="G12" s="30">
        <v>349654</v>
      </c>
      <c r="H12" s="30">
        <v>0</v>
      </c>
      <c r="I12" s="30">
        <v>179854.87</v>
      </c>
      <c r="J12" s="30">
        <v>169799.13</v>
      </c>
      <c r="K12" s="8">
        <f t="shared" ref="K12:K75" si="0">IF(ISERROR((I12+H12)/G12),"",(I12+H12)/G12)</f>
        <v>0.51437955807741365</v>
      </c>
      <c r="L12" s="8">
        <f>LOOKUP(A12,'PrYear%'!A3:B227)</f>
        <v>0.05</v>
      </c>
    </row>
    <row r="13" spans="1:13" x14ac:dyDescent="0.25">
      <c r="A13" s="31" t="s">
        <v>708</v>
      </c>
      <c r="B13" s="31" t="s">
        <v>1548</v>
      </c>
      <c r="C13" s="30">
        <v>784.47</v>
      </c>
      <c r="D13" s="36">
        <v>1</v>
      </c>
      <c r="E13" s="30">
        <v>188813</v>
      </c>
      <c r="F13" s="30">
        <v>0</v>
      </c>
      <c r="G13" s="30">
        <v>188813</v>
      </c>
      <c r="H13" s="30">
        <v>0</v>
      </c>
      <c r="I13" s="30">
        <v>35236.75</v>
      </c>
      <c r="J13" s="30">
        <v>153576.25</v>
      </c>
      <c r="K13" s="8">
        <f t="shared" si="0"/>
        <v>0.18662247832511533</v>
      </c>
      <c r="L13" s="8">
        <f>LOOKUP(A13,'PrYear%'!A4:B228)</f>
        <v>0</v>
      </c>
    </row>
    <row r="14" spans="1:13" x14ac:dyDescent="0.25">
      <c r="A14" s="31" t="s">
        <v>710</v>
      </c>
      <c r="B14" s="31" t="s">
        <v>1549</v>
      </c>
      <c r="C14" s="30">
        <v>1056.6300000000001</v>
      </c>
      <c r="D14" s="36">
        <v>1</v>
      </c>
      <c r="E14" s="30">
        <v>168915</v>
      </c>
      <c r="F14" s="30">
        <v>0</v>
      </c>
      <c r="G14" s="30">
        <v>168915</v>
      </c>
      <c r="H14" s="30">
        <v>0</v>
      </c>
      <c r="I14" s="30">
        <v>132019.09</v>
      </c>
      <c r="J14" s="30">
        <v>36895.910000000003</v>
      </c>
      <c r="K14" s="8">
        <f t="shared" si="0"/>
        <v>0.78157114525056981</v>
      </c>
      <c r="L14" s="8">
        <f>LOOKUP(A14,'PrYear%'!A5:B229)</f>
        <v>0</v>
      </c>
    </row>
    <row r="15" spans="1:13" x14ac:dyDescent="0.25">
      <c r="A15" s="31" t="s">
        <v>712</v>
      </c>
      <c r="B15" s="31" t="s">
        <v>1550</v>
      </c>
      <c r="C15" s="30">
        <v>0</v>
      </c>
      <c r="D15" s="36">
        <v>3</v>
      </c>
      <c r="E15" s="30">
        <v>0</v>
      </c>
      <c r="F15" s="30">
        <v>0</v>
      </c>
      <c r="G15" s="30">
        <v>0</v>
      </c>
      <c r="H15" s="30">
        <v>0</v>
      </c>
      <c r="I15" s="30">
        <v>46929.66</v>
      </c>
      <c r="J15" s="30">
        <v>-46929.66</v>
      </c>
      <c r="K15" s="8" t="str">
        <f t="shared" si="0"/>
        <v/>
      </c>
      <c r="L15" s="8">
        <f>LOOKUP(A15,'PrYear%'!A6:B230)</f>
        <v>0</v>
      </c>
    </row>
    <row r="16" spans="1:13" x14ac:dyDescent="0.25">
      <c r="A16" s="31" t="s">
        <v>716</v>
      </c>
      <c r="B16" s="31" t="s">
        <v>1550</v>
      </c>
      <c r="C16" s="30">
        <v>0</v>
      </c>
      <c r="D16" s="36">
        <v>4</v>
      </c>
      <c r="E16" s="30">
        <v>0</v>
      </c>
      <c r="F16" s="30">
        <v>10000</v>
      </c>
      <c r="G16" s="30">
        <v>10000</v>
      </c>
      <c r="H16" s="30">
        <v>0</v>
      </c>
      <c r="I16" s="30">
        <v>0</v>
      </c>
      <c r="J16" s="30">
        <v>10000</v>
      </c>
      <c r="K16" s="8">
        <f t="shared" si="0"/>
        <v>0</v>
      </c>
      <c r="L16" s="8">
        <f>LOOKUP(A16,'PrYear%'!A7:B231)</f>
        <v>0</v>
      </c>
    </row>
    <row r="17" spans="1:12" x14ac:dyDescent="0.25">
      <c r="A17" s="31" t="s">
        <v>685</v>
      </c>
      <c r="B17" s="31" t="s">
        <v>1551</v>
      </c>
      <c r="C17" s="30">
        <v>11236.68</v>
      </c>
      <c r="D17" s="36">
        <v>4</v>
      </c>
      <c r="E17" s="30">
        <v>2266555</v>
      </c>
      <c r="F17" s="30">
        <v>0</v>
      </c>
      <c r="G17" s="30">
        <v>2266555</v>
      </c>
      <c r="H17" s="30">
        <v>0</v>
      </c>
      <c r="I17" s="30">
        <v>1110317.8899999999</v>
      </c>
      <c r="J17" s="30">
        <v>1156237.1100000001</v>
      </c>
      <c r="K17" s="8">
        <f t="shared" si="0"/>
        <v>0.48987026125551769</v>
      </c>
      <c r="L17" s="8">
        <f>LOOKUP(A17,'PrYear%'!A8:B232)</f>
        <v>0.51</v>
      </c>
    </row>
    <row r="18" spans="1:12" x14ac:dyDescent="0.25">
      <c r="A18" s="31" t="s">
        <v>1318</v>
      </c>
      <c r="B18" s="31" t="s">
        <v>1555</v>
      </c>
      <c r="C18" s="30">
        <v>0</v>
      </c>
      <c r="D18" s="36">
        <v>3</v>
      </c>
      <c r="E18" s="30">
        <v>0</v>
      </c>
      <c r="F18" s="30">
        <v>5700</v>
      </c>
      <c r="G18" s="30">
        <v>5700</v>
      </c>
      <c r="H18" s="30">
        <v>0</v>
      </c>
      <c r="I18" s="30">
        <v>0</v>
      </c>
      <c r="J18" s="30">
        <v>5700</v>
      </c>
      <c r="K18" s="8">
        <f t="shared" si="0"/>
        <v>0</v>
      </c>
      <c r="L18" s="8">
        <f>LOOKUP(A18,'PrYear%'!A9:B233)</f>
        <v>0</v>
      </c>
    </row>
    <row r="19" spans="1:12" x14ac:dyDescent="0.25">
      <c r="A19" s="31" t="s">
        <v>702</v>
      </c>
      <c r="B19" s="31" t="s">
        <v>1553</v>
      </c>
      <c r="C19" s="30">
        <v>0</v>
      </c>
      <c r="D19" s="36">
        <v>2</v>
      </c>
      <c r="E19" s="30">
        <v>0</v>
      </c>
      <c r="F19" s="30">
        <v>0</v>
      </c>
      <c r="G19" s="30">
        <v>0</v>
      </c>
      <c r="H19" s="30">
        <v>0</v>
      </c>
      <c r="I19" s="30">
        <v>3077.36</v>
      </c>
      <c r="J19" s="30">
        <v>-3077.36</v>
      </c>
      <c r="K19" s="8" t="str">
        <f t="shared" si="0"/>
        <v/>
      </c>
      <c r="L19" s="8">
        <f>LOOKUP(A19,'PrYear%'!A10:B234)</f>
        <v>0</v>
      </c>
    </row>
    <row r="20" spans="1:12" x14ac:dyDescent="0.25">
      <c r="A20" s="31" t="s">
        <v>1335</v>
      </c>
      <c r="B20" s="31" t="s">
        <v>1557</v>
      </c>
      <c r="C20" s="30">
        <v>0</v>
      </c>
      <c r="D20" s="36">
        <v>1</v>
      </c>
      <c r="E20" s="30">
        <v>0</v>
      </c>
      <c r="F20" s="30">
        <v>0</v>
      </c>
      <c r="G20" s="30">
        <v>0</v>
      </c>
      <c r="H20" s="30">
        <v>0</v>
      </c>
      <c r="I20" s="30">
        <v>0</v>
      </c>
      <c r="J20" s="30">
        <v>0</v>
      </c>
      <c r="K20" s="8" t="str">
        <f t="shared" si="0"/>
        <v/>
      </c>
      <c r="L20" s="8">
        <f>LOOKUP(A20,'PrYear%'!A11:B235)</f>
        <v>0</v>
      </c>
    </row>
    <row r="21" spans="1:12" x14ac:dyDescent="0.25">
      <c r="A21" s="31" t="s">
        <v>704</v>
      </c>
      <c r="B21" s="31" t="s">
        <v>1550</v>
      </c>
      <c r="C21" s="30">
        <v>0</v>
      </c>
      <c r="D21" s="36">
        <v>2</v>
      </c>
      <c r="E21" s="30">
        <v>2000000</v>
      </c>
      <c r="F21" s="30">
        <v>0</v>
      </c>
      <c r="G21" s="30">
        <v>2000000</v>
      </c>
      <c r="H21" s="30">
        <v>0</v>
      </c>
      <c r="I21" s="30">
        <v>0</v>
      </c>
      <c r="J21" s="30">
        <v>2000000</v>
      </c>
      <c r="K21" s="8">
        <f t="shared" si="0"/>
        <v>0</v>
      </c>
      <c r="L21" s="8">
        <f>LOOKUP(A21,'PrYear%'!A12:B236)</f>
        <v>0</v>
      </c>
    </row>
    <row r="22" spans="1:12" x14ac:dyDescent="0.25">
      <c r="A22" s="31" t="s">
        <v>1329</v>
      </c>
      <c r="B22" s="31" t="s">
        <v>1550</v>
      </c>
      <c r="C22" s="30">
        <v>0</v>
      </c>
      <c r="D22" s="36">
        <v>2</v>
      </c>
      <c r="E22" s="30">
        <v>0</v>
      </c>
      <c r="F22" s="30">
        <v>0</v>
      </c>
      <c r="G22" s="30">
        <v>0</v>
      </c>
      <c r="H22" s="30">
        <v>0</v>
      </c>
      <c r="I22" s="30">
        <v>0</v>
      </c>
      <c r="J22" s="30">
        <v>0</v>
      </c>
      <c r="K22" s="8" t="str">
        <f t="shared" si="0"/>
        <v/>
      </c>
      <c r="L22" s="8">
        <f>LOOKUP(A22,'PrYear%'!A13:B237)</f>
        <v>0</v>
      </c>
    </row>
    <row r="23" spans="1:12" x14ac:dyDescent="0.25">
      <c r="A23" s="31" t="s">
        <v>1327</v>
      </c>
      <c r="B23" s="31" t="s">
        <v>1550</v>
      </c>
      <c r="C23" s="30">
        <v>0</v>
      </c>
      <c r="D23" s="36">
        <v>2</v>
      </c>
      <c r="E23" s="30">
        <v>0</v>
      </c>
      <c r="F23" s="30">
        <v>0</v>
      </c>
      <c r="G23" s="30">
        <v>0</v>
      </c>
      <c r="H23" s="30">
        <v>0</v>
      </c>
      <c r="I23" s="30">
        <v>0</v>
      </c>
      <c r="J23" s="30">
        <v>0</v>
      </c>
      <c r="K23" s="8" t="str">
        <f t="shared" si="0"/>
        <v/>
      </c>
      <c r="L23" s="8">
        <f>LOOKUP(A23,'PrYear%'!A14:B238)</f>
        <v>0</v>
      </c>
    </row>
    <row r="24" spans="1:12" x14ac:dyDescent="0.25">
      <c r="A24" s="31" t="s">
        <v>730</v>
      </c>
      <c r="B24" s="31" t="s">
        <v>1550</v>
      </c>
      <c r="C24" s="30">
        <v>0</v>
      </c>
      <c r="D24" s="36">
        <v>2</v>
      </c>
      <c r="E24" s="30">
        <v>0</v>
      </c>
      <c r="F24" s="30">
        <v>0</v>
      </c>
      <c r="G24" s="30">
        <v>0</v>
      </c>
      <c r="H24" s="30">
        <v>0</v>
      </c>
      <c r="I24" s="30">
        <v>113310.14</v>
      </c>
      <c r="J24" s="30">
        <v>-113310.14</v>
      </c>
      <c r="K24" s="8" t="str">
        <f t="shared" si="0"/>
        <v/>
      </c>
      <c r="L24" s="8">
        <f>LOOKUP(A24,'PrYear%'!A15:B239)</f>
        <v>0</v>
      </c>
    </row>
    <row r="25" spans="1:12" x14ac:dyDescent="0.25">
      <c r="A25" s="31" t="s">
        <v>732</v>
      </c>
      <c r="B25" s="31" t="s">
        <v>1554</v>
      </c>
      <c r="C25" s="30">
        <v>0</v>
      </c>
      <c r="D25" s="36">
        <v>1</v>
      </c>
      <c r="E25" s="30">
        <v>0</v>
      </c>
      <c r="F25" s="30">
        <v>0</v>
      </c>
      <c r="G25" s="30">
        <v>0</v>
      </c>
      <c r="H25" s="30">
        <v>0</v>
      </c>
      <c r="I25" s="30">
        <v>0</v>
      </c>
      <c r="J25" s="30">
        <v>0</v>
      </c>
      <c r="K25" s="8" t="str">
        <f t="shared" si="0"/>
        <v/>
      </c>
      <c r="L25" s="8">
        <f>LOOKUP(A25,'PrYear%'!A16:B240)</f>
        <v>0</v>
      </c>
    </row>
    <row r="26" spans="1:12" x14ac:dyDescent="0.25">
      <c r="A26" s="31" t="s">
        <v>1754</v>
      </c>
      <c r="B26" s="31" t="s">
        <v>1755</v>
      </c>
      <c r="C26" s="30">
        <v>0</v>
      </c>
      <c r="D26" s="36">
        <v>1</v>
      </c>
      <c r="E26" s="30">
        <v>188813</v>
      </c>
      <c r="F26" s="30">
        <v>0</v>
      </c>
      <c r="G26" s="30">
        <v>188813</v>
      </c>
      <c r="H26" s="30">
        <v>0</v>
      </c>
      <c r="I26" s="30">
        <v>0</v>
      </c>
      <c r="J26" s="30">
        <v>188813</v>
      </c>
      <c r="K26" s="8">
        <f t="shared" si="0"/>
        <v>0</v>
      </c>
      <c r="L26" s="8" t="s">
        <v>1706</v>
      </c>
    </row>
    <row r="27" spans="1:12" x14ac:dyDescent="0.25">
      <c r="A27" s="31" t="s">
        <v>1473</v>
      </c>
      <c r="C27" s="30">
        <v>15014.94</v>
      </c>
      <c r="D27" s="36">
        <v>34</v>
      </c>
      <c r="E27" s="30">
        <v>5162750</v>
      </c>
      <c r="F27" s="30">
        <v>15700</v>
      </c>
      <c r="G27" s="30">
        <v>5178450</v>
      </c>
      <c r="H27" s="30">
        <v>0</v>
      </c>
      <c r="I27" s="30">
        <v>1620745.76</v>
      </c>
      <c r="J27" s="30">
        <v>3557704.2399999998</v>
      </c>
      <c r="K27" s="8">
        <f t="shared" si="0"/>
        <v>0.31297893385086273</v>
      </c>
      <c r="L27" s="8"/>
    </row>
    <row r="28" spans="1:12" x14ac:dyDescent="0.25">
      <c r="K28" s="8" t="str">
        <f t="shared" si="0"/>
        <v/>
      </c>
      <c r="L28" s="8"/>
    </row>
    <row r="29" spans="1:12" x14ac:dyDescent="0.25">
      <c r="K29" s="8" t="str">
        <f t="shared" si="0"/>
        <v/>
      </c>
      <c r="L29" s="8"/>
    </row>
    <row r="30" spans="1:12" x14ac:dyDescent="0.25">
      <c r="K30" s="8" t="str">
        <f t="shared" si="0"/>
        <v/>
      </c>
      <c r="L30" s="8"/>
    </row>
    <row r="31" spans="1:12" x14ac:dyDescent="0.25">
      <c r="K31" s="8" t="str">
        <f t="shared" si="0"/>
        <v/>
      </c>
      <c r="L31" s="8"/>
    </row>
    <row r="32" spans="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96" priority="3">
      <formula>LEN(I11)&gt;0</formula>
    </cfRule>
  </conditionalFormatting>
  <conditionalFormatting sqref="K11:L300">
    <cfRule type="expression" dxfId="95" priority="2">
      <formula>LEN(I11)&gt;0</formula>
    </cfRule>
  </conditionalFormatting>
  <pageMargins left="0.7" right="0.7" top="0.75" bottom="0.75" header="0.3" footer="0.3"/>
  <pageSetup paperSize="3" scale="75"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4" customWidth="1"/>
    <col min="13" max="13" width="95.7109375" customWidth="1"/>
  </cols>
  <sheetData>
    <row r="1" spans="1:13" ht="26.25" x14ac:dyDescent="0.4">
      <c r="A1" s="58" t="s">
        <v>1514</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Expenses"</f>
        <v xml:space="preserve"> December Expenses</v>
      </c>
      <c r="D5" s="14"/>
      <c r="E5" s="10" t="s">
        <v>10</v>
      </c>
      <c r="F5" s="10" t="s">
        <v>11</v>
      </c>
      <c r="G5" s="10" t="s">
        <v>12</v>
      </c>
      <c r="H5" s="10" t="s">
        <v>13</v>
      </c>
      <c r="I5" s="10" t="s">
        <v>1481</v>
      </c>
      <c r="J5" s="10" t="s">
        <v>1490</v>
      </c>
      <c r="K5" s="10" t="s">
        <v>1492</v>
      </c>
      <c r="L5" s="10" t="s">
        <v>1792</v>
      </c>
      <c r="M5" s="12" t="s">
        <v>1482</v>
      </c>
    </row>
    <row r="6" spans="1:13" hidden="1" x14ac:dyDescent="0.25">
      <c r="A6" s="29" t="s">
        <v>3</v>
      </c>
      <c r="B6" s="56" t="s">
        <v>1515</v>
      </c>
    </row>
    <row r="7" spans="1:13" hidden="1" x14ac:dyDescent="0.25">
      <c r="A7" s="29" t="s">
        <v>0</v>
      </c>
      <c r="B7" s="56"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38" t="s">
        <v>1480</v>
      </c>
      <c r="D10" s="36" t="s">
        <v>1521</v>
      </c>
      <c r="E10" s="38" t="s">
        <v>1474</v>
      </c>
      <c r="F10" s="38" t="s">
        <v>1476</v>
      </c>
      <c r="G10" s="38" t="s">
        <v>1475</v>
      </c>
      <c r="H10" s="38" t="s">
        <v>1477</v>
      </c>
      <c r="I10" s="38" t="s">
        <v>1478</v>
      </c>
      <c r="J10" s="38" t="s">
        <v>1479</v>
      </c>
    </row>
    <row r="11" spans="1:13" x14ac:dyDescent="0.25">
      <c r="A11" s="31" t="s">
        <v>722</v>
      </c>
      <c r="B11" s="31" t="s">
        <v>1546</v>
      </c>
      <c r="C11" s="30">
        <v>525.46</v>
      </c>
      <c r="D11" s="36">
        <v>4</v>
      </c>
      <c r="E11" s="30">
        <v>400000</v>
      </c>
      <c r="F11" s="30">
        <v>0</v>
      </c>
      <c r="G11" s="30">
        <v>400000</v>
      </c>
      <c r="H11" s="30">
        <v>46701</v>
      </c>
      <c r="I11" s="30">
        <v>52636.369999999995</v>
      </c>
      <c r="J11" s="30">
        <v>300662.63</v>
      </c>
      <c r="K11" s="8">
        <f>IF(ISERROR((I11+H11)/G11),"",(I11+H11)/G11)</f>
        <v>0.24834342499999998</v>
      </c>
      <c r="L11" s="8">
        <f>LOOKUP(A11,'PrYear%'!C2:D251)</f>
        <v>0.3</v>
      </c>
    </row>
    <row r="12" spans="1:13" x14ac:dyDescent="0.25">
      <c r="A12" s="31" t="s">
        <v>706</v>
      </c>
      <c r="B12" s="31" t="s">
        <v>1547</v>
      </c>
      <c r="C12" s="30">
        <v>14479.460000000001</v>
      </c>
      <c r="D12" s="36">
        <v>9</v>
      </c>
      <c r="E12" s="30">
        <v>778728</v>
      </c>
      <c r="F12" s="30">
        <v>0</v>
      </c>
      <c r="G12" s="30">
        <v>778728</v>
      </c>
      <c r="H12" s="30">
        <v>6200</v>
      </c>
      <c r="I12" s="30">
        <v>405582.46</v>
      </c>
      <c r="J12" s="30">
        <v>366945.54</v>
      </c>
      <c r="K12" s="8">
        <f t="shared" ref="K12:K75" si="0">IF(ISERROR((I12+H12)/G12),"",(I12+H12)/G12)</f>
        <v>0.52878856288716991</v>
      </c>
      <c r="L12" s="8">
        <f>LOOKUP(A12,'PrYear%'!C3:D252)</f>
        <v>0.19</v>
      </c>
    </row>
    <row r="13" spans="1:13" x14ac:dyDescent="0.25">
      <c r="A13" s="31" t="s">
        <v>708</v>
      </c>
      <c r="B13" s="31" t="s">
        <v>1548</v>
      </c>
      <c r="C13" s="30">
        <v>10226.630000000001</v>
      </c>
      <c r="D13" s="36">
        <v>25</v>
      </c>
      <c r="E13" s="30">
        <v>188813</v>
      </c>
      <c r="F13" s="30">
        <v>0</v>
      </c>
      <c r="G13" s="30">
        <v>188813</v>
      </c>
      <c r="H13" s="30">
        <v>5525.76</v>
      </c>
      <c r="I13" s="30">
        <v>50459.399999999994</v>
      </c>
      <c r="J13" s="30">
        <v>132827.84</v>
      </c>
      <c r="K13" s="8">
        <f t="shared" si="0"/>
        <v>0.29651115124488248</v>
      </c>
      <c r="L13" s="8">
        <f>LOOKUP(A13,'PrYear%'!C4:D253)</f>
        <v>0.37</v>
      </c>
    </row>
    <row r="14" spans="1:13" x14ac:dyDescent="0.25">
      <c r="A14" s="31" t="s">
        <v>710</v>
      </c>
      <c r="B14" s="31" t="s">
        <v>1549</v>
      </c>
      <c r="C14" s="30">
        <v>3756.11</v>
      </c>
      <c r="D14" s="36">
        <v>15</v>
      </c>
      <c r="E14" s="30">
        <v>168915</v>
      </c>
      <c r="F14" s="30">
        <v>0</v>
      </c>
      <c r="G14" s="30">
        <v>168915</v>
      </c>
      <c r="H14" s="30">
        <v>7765.86</v>
      </c>
      <c r="I14" s="30">
        <v>41372.230000000003</v>
      </c>
      <c r="J14" s="30">
        <v>119776.91</v>
      </c>
      <c r="K14" s="8">
        <f t="shared" si="0"/>
        <v>0.29090424177840929</v>
      </c>
      <c r="L14" s="8">
        <f>LOOKUP(A14,'PrYear%'!C5:D254)</f>
        <v>0.15</v>
      </c>
    </row>
    <row r="15" spans="1:13" x14ac:dyDescent="0.25">
      <c r="A15" s="31" t="s">
        <v>712</v>
      </c>
      <c r="B15" s="31" t="s">
        <v>1550</v>
      </c>
      <c r="C15" s="30">
        <v>0</v>
      </c>
      <c r="D15" s="36">
        <v>2</v>
      </c>
      <c r="E15" s="30">
        <v>120000</v>
      </c>
      <c r="F15" s="30">
        <v>0</v>
      </c>
      <c r="G15" s="30">
        <v>120000</v>
      </c>
      <c r="H15" s="30">
        <v>0</v>
      </c>
      <c r="I15" s="30">
        <v>11984.65</v>
      </c>
      <c r="J15" s="30">
        <v>108015.35</v>
      </c>
      <c r="K15" s="8">
        <f t="shared" si="0"/>
        <v>9.9872083333333334E-2</v>
      </c>
      <c r="L15" s="8">
        <f>LOOKUP(A15,'PrYear%'!C6:D255)</f>
        <v>0.33</v>
      </c>
    </row>
    <row r="16" spans="1:13" x14ac:dyDescent="0.25">
      <c r="A16" s="31" t="s">
        <v>716</v>
      </c>
      <c r="B16" s="31" t="s">
        <v>1550</v>
      </c>
      <c r="C16" s="30">
        <v>2061.7800000000002</v>
      </c>
      <c r="D16" s="36">
        <v>2</v>
      </c>
      <c r="E16" s="30">
        <v>0</v>
      </c>
      <c r="F16" s="30">
        <v>10000</v>
      </c>
      <c r="G16" s="30">
        <v>10000</v>
      </c>
      <c r="H16" s="30">
        <v>0</v>
      </c>
      <c r="I16" s="30">
        <v>3311.28</v>
      </c>
      <c r="J16" s="30">
        <v>6688.72</v>
      </c>
      <c r="K16" s="8">
        <f t="shared" si="0"/>
        <v>0.33112800000000003</v>
      </c>
      <c r="L16" s="8">
        <f>LOOKUP(A16,'PrYear%'!C7:D256)</f>
        <v>0.63</v>
      </c>
    </row>
    <row r="17" spans="1:12" x14ac:dyDescent="0.25">
      <c r="A17" s="31" t="s">
        <v>685</v>
      </c>
      <c r="B17" s="31" t="s">
        <v>1551</v>
      </c>
      <c r="C17" s="30">
        <v>475275.69000000006</v>
      </c>
      <c r="D17" s="36">
        <v>27</v>
      </c>
      <c r="E17" s="30">
        <v>2685908</v>
      </c>
      <c r="F17" s="30">
        <v>0</v>
      </c>
      <c r="G17" s="30">
        <v>2685908</v>
      </c>
      <c r="H17" s="30">
        <v>5649.85</v>
      </c>
      <c r="I17" s="30">
        <v>1250916.3999999999</v>
      </c>
      <c r="J17" s="30">
        <v>1429341.75</v>
      </c>
      <c r="K17" s="8">
        <f t="shared" si="0"/>
        <v>0.46783666827009712</v>
      </c>
      <c r="L17" s="8">
        <f>LOOKUP(A17,'PrYear%'!C8:D257)</f>
        <v>0.76</v>
      </c>
    </row>
    <row r="18" spans="1:12" x14ac:dyDescent="0.25">
      <c r="A18" s="31" t="s">
        <v>700</v>
      </c>
      <c r="B18" s="31" t="s">
        <v>1552</v>
      </c>
      <c r="C18" s="30">
        <v>-11290.06</v>
      </c>
      <c r="D18" s="36">
        <v>4</v>
      </c>
      <c r="E18" s="30">
        <v>0</v>
      </c>
      <c r="F18" s="30">
        <v>0</v>
      </c>
      <c r="G18" s="30">
        <v>0</v>
      </c>
      <c r="H18" s="30">
        <v>0</v>
      </c>
      <c r="I18" s="30">
        <v>-727.71</v>
      </c>
      <c r="J18" s="30">
        <v>727.71</v>
      </c>
      <c r="K18" s="8" t="str">
        <f t="shared" si="0"/>
        <v/>
      </c>
      <c r="L18" s="8">
        <f>LOOKUP(A18,'PrYear%'!C9:D258)</f>
        <v>0</v>
      </c>
    </row>
    <row r="19" spans="1:12" x14ac:dyDescent="0.25">
      <c r="A19" s="31" t="s">
        <v>1318</v>
      </c>
      <c r="B19" s="31" t="s">
        <v>1555</v>
      </c>
      <c r="C19" s="30">
        <v>990</v>
      </c>
      <c r="D19" s="36">
        <v>2</v>
      </c>
      <c r="E19" s="30">
        <v>0</v>
      </c>
      <c r="F19" s="30">
        <v>5700</v>
      </c>
      <c r="G19" s="30">
        <v>5700</v>
      </c>
      <c r="H19" s="30">
        <v>0</v>
      </c>
      <c r="I19" s="30">
        <v>22955.86</v>
      </c>
      <c r="J19" s="30">
        <v>-17255.86</v>
      </c>
      <c r="K19" s="8">
        <f t="shared" si="0"/>
        <v>4.0273438596491227</v>
      </c>
      <c r="L19" s="8">
        <f>LOOKUP(A19,'PrYear%'!C10:D259)</f>
        <v>0.01</v>
      </c>
    </row>
    <row r="20" spans="1:12" x14ac:dyDescent="0.25">
      <c r="A20" s="31" t="s">
        <v>1331</v>
      </c>
      <c r="B20" s="31" t="s">
        <v>1556</v>
      </c>
      <c r="C20" s="30">
        <v>0</v>
      </c>
      <c r="D20" s="36">
        <v>1</v>
      </c>
      <c r="E20" s="30">
        <v>95184</v>
      </c>
      <c r="F20" s="30">
        <v>0</v>
      </c>
      <c r="G20" s="30">
        <v>95184</v>
      </c>
      <c r="H20" s="30">
        <v>23700</v>
      </c>
      <c r="I20" s="30">
        <v>3148.88</v>
      </c>
      <c r="J20" s="30">
        <v>68335.12</v>
      </c>
      <c r="K20" s="8">
        <f t="shared" si="0"/>
        <v>0.28207345772398723</v>
      </c>
      <c r="L20" s="8">
        <f>LOOKUP(A20,'PrYear%'!C11:D260)</f>
        <v>0</v>
      </c>
    </row>
    <row r="21" spans="1:12" x14ac:dyDescent="0.25">
      <c r="A21" s="31" t="s">
        <v>702</v>
      </c>
      <c r="B21" s="31" t="s">
        <v>1553</v>
      </c>
      <c r="C21" s="30">
        <v>65232.9</v>
      </c>
      <c r="D21" s="36">
        <v>1</v>
      </c>
      <c r="E21" s="30">
        <v>434839</v>
      </c>
      <c r="F21" s="30">
        <v>0</v>
      </c>
      <c r="G21" s="30">
        <v>434839</v>
      </c>
      <c r="H21" s="30">
        <v>0</v>
      </c>
      <c r="I21" s="30">
        <v>94618.9</v>
      </c>
      <c r="J21" s="30">
        <v>340220.1</v>
      </c>
      <c r="K21" s="8">
        <f t="shared" si="0"/>
        <v>0.21759524789634782</v>
      </c>
      <c r="L21" s="8">
        <f>LOOKUP(A21,'PrYear%'!C12:D261)</f>
        <v>0.27</v>
      </c>
    </row>
    <row r="22" spans="1:12" x14ac:dyDescent="0.25">
      <c r="A22" s="31" t="s">
        <v>1335</v>
      </c>
      <c r="B22" s="31" t="s">
        <v>1557</v>
      </c>
      <c r="C22" s="30">
        <v>3786.98</v>
      </c>
      <c r="D22" s="36">
        <v>1</v>
      </c>
      <c r="E22" s="30">
        <v>3360000</v>
      </c>
      <c r="F22" s="30">
        <v>0</v>
      </c>
      <c r="G22" s="30">
        <v>3360000</v>
      </c>
      <c r="H22" s="30">
        <v>0</v>
      </c>
      <c r="I22" s="30">
        <v>7535.17</v>
      </c>
      <c r="J22" s="30">
        <v>3352464.83</v>
      </c>
      <c r="K22" s="8">
        <f t="shared" si="0"/>
        <v>2.2426101190476189E-3</v>
      </c>
      <c r="L22" s="8">
        <f>LOOKUP(A22,'PrYear%'!C13:D262)</f>
        <v>0</v>
      </c>
    </row>
    <row r="23" spans="1:12" x14ac:dyDescent="0.25">
      <c r="A23" s="31" t="s">
        <v>704</v>
      </c>
      <c r="B23" s="31" t="s">
        <v>1550</v>
      </c>
      <c r="C23" s="30">
        <v>44874.32</v>
      </c>
      <c r="D23" s="36">
        <v>1</v>
      </c>
      <c r="E23" s="30">
        <v>2681000</v>
      </c>
      <c r="F23" s="30">
        <v>0</v>
      </c>
      <c r="G23" s="30">
        <v>2681000</v>
      </c>
      <c r="H23" s="30">
        <v>154314</v>
      </c>
      <c r="I23" s="30">
        <v>271363.59999999998</v>
      </c>
      <c r="J23" s="30">
        <v>2255322.4</v>
      </c>
      <c r="K23" s="8">
        <f t="shared" si="0"/>
        <v>0.15877568071615067</v>
      </c>
      <c r="L23" s="8">
        <f>LOOKUP(A23,'PrYear%'!C14:D263)</f>
        <v>0.44</v>
      </c>
    </row>
    <row r="24" spans="1:12" x14ac:dyDescent="0.25">
      <c r="A24" s="31" t="s">
        <v>1329</v>
      </c>
      <c r="B24" s="31" t="s">
        <v>1550</v>
      </c>
      <c r="C24" s="30">
        <v>4127</v>
      </c>
      <c r="D24" s="36">
        <v>3</v>
      </c>
      <c r="E24" s="30">
        <v>6916651</v>
      </c>
      <c r="F24" s="30">
        <v>0</v>
      </c>
      <c r="G24" s="30">
        <v>6916651</v>
      </c>
      <c r="H24" s="30">
        <v>0</v>
      </c>
      <c r="I24" s="30">
        <v>94404.85</v>
      </c>
      <c r="J24" s="30">
        <v>6822246.1500000004</v>
      </c>
      <c r="K24" s="8">
        <f t="shared" si="0"/>
        <v>1.364892489154072E-2</v>
      </c>
      <c r="L24" s="8">
        <f>LOOKUP(A24,'PrYear%'!C15:D264)</f>
        <v>0</v>
      </c>
    </row>
    <row r="25" spans="1:12" x14ac:dyDescent="0.25">
      <c r="A25" s="31" t="s">
        <v>1327</v>
      </c>
      <c r="B25" s="31" t="s">
        <v>1550</v>
      </c>
      <c r="C25" s="30">
        <v>0</v>
      </c>
      <c r="D25" s="36">
        <v>3</v>
      </c>
      <c r="E25" s="30">
        <v>431358</v>
      </c>
      <c r="F25" s="30">
        <v>0</v>
      </c>
      <c r="G25" s="30">
        <v>431358</v>
      </c>
      <c r="H25" s="30">
        <v>0</v>
      </c>
      <c r="I25" s="30">
        <v>1263.8800000000001</v>
      </c>
      <c r="J25" s="30">
        <v>430094.12</v>
      </c>
      <c r="K25" s="8">
        <f t="shared" si="0"/>
        <v>2.9300024573556075E-3</v>
      </c>
      <c r="L25" s="8">
        <f>LOOKUP(A25,'PrYear%'!C16:D265)</f>
        <v>0</v>
      </c>
    </row>
    <row r="26" spans="1:12" x14ac:dyDescent="0.25">
      <c r="A26" s="31" t="s">
        <v>730</v>
      </c>
      <c r="B26" s="31" t="s">
        <v>1550</v>
      </c>
      <c r="C26" s="30">
        <v>70671.59</v>
      </c>
      <c r="D26" s="36">
        <v>3</v>
      </c>
      <c r="E26" s="30">
        <v>941500</v>
      </c>
      <c r="F26" s="30">
        <v>0</v>
      </c>
      <c r="G26" s="30">
        <v>941500</v>
      </c>
      <c r="H26" s="30">
        <v>0</v>
      </c>
      <c r="I26" s="30">
        <v>356857.54</v>
      </c>
      <c r="J26" s="30">
        <v>584642.46000000008</v>
      </c>
      <c r="K26" s="8">
        <f t="shared" si="0"/>
        <v>0.37903084439723844</v>
      </c>
      <c r="L26" s="8">
        <f>LOOKUP(A26,'PrYear%'!C17:D266)</f>
        <v>0.14000000000000001</v>
      </c>
    </row>
    <row r="27" spans="1:12" x14ac:dyDescent="0.25">
      <c r="A27" s="31" t="s">
        <v>1325</v>
      </c>
      <c r="B27" s="31" t="s">
        <v>1550</v>
      </c>
      <c r="C27" s="30">
        <v>10186.799999999999</v>
      </c>
      <c r="D27" s="36">
        <v>1</v>
      </c>
      <c r="E27" s="30">
        <v>0</v>
      </c>
      <c r="F27" s="30">
        <v>0</v>
      </c>
      <c r="G27" s="30">
        <v>0</v>
      </c>
      <c r="H27" s="30">
        <v>0</v>
      </c>
      <c r="I27" s="30">
        <v>10186.799999999999</v>
      </c>
      <c r="J27" s="30">
        <v>-10186.799999999999</v>
      </c>
      <c r="K27" s="8" t="str">
        <f t="shared" si="0"/>
        <v/>
      </c>
      <c r="L27" s="8">
        <f>LOOKUP(A27,'PrYear%'!C18:D267)</f>
        <v>0</v>
      </c>
    </row>
    <row r="28" spans="1:12" x14ac:dyDescent="0.25">
      <c r="A28" s="31" t="s">
        <v>1419</v>
      </c>
      <c r="B28" s="31" t="s">
        <v>1550</v>
      </c>
      <c r="C28" s="30">
        <v>0</v>
      </c>
      <c r="D28" s="36">
        <v>1</v>
      </c>
      <c r="E28" s="30">
        <v>0</v>
      </c>
      <c r="F28" s="30">
        <v>0</v>
      </c>
      <c r="G28" s="30">
        <v>0</v>
      </c>
      <c r="H28" s="30">
        <v>0</v>
      </c>
      <c r="I28" s="30">
        <v>0</v>
      </c>
      <c r="J28" s="30">
        <v>0</v>
      </c>
      <c r="K28" s="8" t="str">
        <f t="shared" si="0"/>
        <v/>
      </c>
      <c r="L28" s="8">
        <f>LOOKUP(A28,'PrYear%'!C19:D268)</f>
        <v>0</v>
      </c>
    </row>
    <row r="29" spans="1:12" x14ac:dyDescent="0.25">
      <c r="A29" s="31" t="s">
        <v>1754</v>
      </c>
      <c r="B29" s="31" t="s">
        <v>1755</v>
      </c>
      <c r="C29" s="30">
        <v>194756.40000000002</v>
      </c>
      <c r="D29" s="36">
        <v>13</v>
      </c>
      <c r="E29" s="30">
        <v>419813</v>
      </c>
      <c r="F29" s="30">
        <v>0</v>
      </c>
      <c r="G29" s="30">
        <v>419813</v>
      </c>
      <c r="H29" s="30">
        <v>90089.87</v>
      </c>
      <c r="I29" s="30">
        <v>201861.97000000003</v>
      </c>
      <c r="J29" s="30">
        <v>127861.15999999999</v>
      </c>
      <c r="K29" s="8">
        <f t="shared" si="0"/>
        <v>0.69543306186325826</v>
      </c>
      <c r="L29" s="8">
        <f>LOOKUP(A29,'PrYear%'!C20:D269)</f>
        <v>0</v>
      </c>
    </row>
    <row r="30" spans="1:12" x14ac:dyDescent="0.25">
      <c r="A30" s="31" t="s">
        <v>1473</v>
      </c>
      <c r="C30" s="30">
        <v>889661.06000000017</v>
      </c>
      <c r="D30" s="36">
        <v>118</v>
      </c>
      <c r="E30" s="30">
        <v>19622709</v>
      </c>
      <c r="F30" s="30">
        <v>15700</v>
      </c>
      <c r="G30" s="30">
        <v>19638409</v>
      </c>
      <c r="H30" s="30">
        <v>339946.34</v>
      </c>
      <c r="I30" s="30">
        <v>2879732.5300000003</v>
      </c>
      <c r="J30" s="30">
        <v>16418730.129999999</v>
      </c>
      <c r="K30" s="8">
        <f t="shared" si="0"/>
        <v>0.16394805047598307</v>
      </c>
      <c r="L30" s="8" t="s">
        <v>1706</v>
      </c>
    </row>
    <row r="31" spans="1:12" x14ac:dyDescent="0.25">
      <c r="D31"/>
      <c r="K31" s="8" t="str">
        <f t="shared" si="0"/>
        <v/>
      </c>
      <c r="L31" s="8"/>
    </row>
    <row r="32" spans="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87" priority="3">
      <formula>LEN(I11)&gt;0</formula>
    </cfRule>
  </conditionalFormatting>
  <conditionalFormatting sqref="K11:L300">
    <cfRule type="expression" dxfId="86" priority="1">
      <formula>LEN(I11)&gt;0</formula>
    </cfRule>
  </conditionalFormatting>
  <pageMargins left="0.7" right="0.7" top="0.75" bottom="0.75" header="0.3" footer="0.3"/>
  <pageSetup paperSize="3" scale="73"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4" customWidth="1"/>
    <col min="13" max="13" width="95.7109375" customWidth="1"/>
  </cols>
  <sheetData>
    <row r="1" spans="1:13" ht="26.25" x14ac:dyDescent="0.4">
      <c r="A1" s="58" t="s">
        <v>1513</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Expenses"</f>
        <v xml:space="preserve"> December Expenses</v>
      </c>
      <c r="D5" s="14"/>
      <c r="E5" s="10" t="s">
        <v>10</v>
      </c>
      <c r="F5" s="10" t="s">
        <v>11</v>
      </c>
      <c r="G5" s="10" t="s">
        <v>12</v>
      </c>
      <c r="H5" s="10" t="s">
        <v>13</v>
      </c>
      <c r="I5" s="10" t="s">
        <v>1481</v>
      </c>
      <c r="J5" s="10" t="s">
        <v>1490</v>
      </c>
      <c r="K5" s="10" t="s">
        <v>1492</v>
      </c>
      <c r="L5" s="10" t="s">
        <v>1785</v>
      </c>
      <c r="M5" s="12" t="s">
        <v>1482</v>
      </c>
    </row>
    <row r="6" spans="1:13" hidden="1" x14ac:dyDescent="0.25">
      <c r="A6" s="29" t="s">
        <v>3</v>
      </c>
      <c r="B6" s="56" t="s">
        <v>514</v>
      </c>
    </row>
    <row r="7" spans="1:13" hidden="1" x14ac:dyDescent="0.25">
      <c r="A7" s="29" t="s">
        <v>0</v>
      </c>
      <c r="B7" s="56"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38" t="s">
        <v>1480</v>
      </c>
      <c r="D10" s="36" t="s">
        <v>1521</v>
      </c>
      <c r="E10" s="38" t="s">
        <v>1474</v>
      </c>
      <c r="F10" s="38" t="s">
        <v>1476</v>
      </c>
      <c r="G10" s="38" t="s">
        <v>1475</v>
      </c>
      <c r="H10" s="38" t="s">
        <v>1477</v>
      </c>
      <c r="I10" s="38" t="s">
        <v>1478</v>
      </c>
      <c r="J10" s="38" t="s">
        <v>1479</v>
      </c>
    </row>
    <row r="11" spans="1:13" x14ac:dyDescent="0.25">
      <c r="A11" s="31" t="s">
        <v>524</v>
      </c>
      <c r="B11" s="31" t="s">
        <v>1558</v>
      </c>
      <c r="C11" s="30">
        <v>12026.71</v>
      </c>
      <c r="D11" s="36">
        <v>30</v>
      </c>
      <c r="E11" s="30">
        <v>231716</v>
      </c>
      <c r="F11" s="30">
        <v>0</v>
      </c>
      <c r="G11" s="30">
        <v>231716</v>
      </c>
      <c r="H11" s="30">
        <v>57</v>
      </c>
      <c r="I11" s="30">
        <v>58983.79</v>
      </c>
      <c r="J11" s="30">
        <v>172675.21000000002</v>
      </c>
      <c r="K11" s="8">
        <f>IF(ISERROR((I11+H11)/G11),"",(I11+H11)/G11)</f>
        <v>0.25479807177752078</v>
      </c>
      <c r="L11" s="8">
        <f>LOOKUP(A11,'PrYear%'!C2:D251)</f>
        <v>0.45</v>
      </c>
    </row>
    <row r="12" spans="1:13" x14ac:dyDescent="0.25">
      <c r="A12" s="31" t="s">
        <v>513</v>
      </c>
      <c r="B12" s="31" t="s">
        <v>1559</v>
      </c>
      <c r="C12" s="30">
        <v>1156937.51</v>
      </c>
      <c r="D12" s="36">
        <v>11</v>
      </c>
      <c r="E12" s="30">
        <v>13780022</v>
      </c>
      <c r="F12" s="30">
        <v>0</v>
      </c>
      <c r="G12" s="30">
        <v>13780022</v>
      </c>
      <c r="H12" s="30">
        <v>0</v>
      </c>
      <c r="I12" s="30">
        <v>6975246.3500000015</v>
      </c>
      <c r="J12" s="30">
        <v>6804775.6499999994</v>
      </c>
      <c r="K12" s="8">
        <f t="shared" ref="K12:K75" si="0">IF(ISERROR((I12+H12)/G12),"",(I12+H12)/G12)</f>
        <v>0.5061854291669492</v>
      </c>
      <c r="L12" s="8">
        <f>LOOKUP(A12,'PrYear%'!C3:D252)</f>
        <v>0.54</v>
      </c>
    </row>
    <row r="13" spans="1:13" x14ac:dyDescent="0.25">
      <c r="A13" s="31" t="s">
        <v>1473</v>
      </c>
      <c r="C13" s="30">
        <v>1168964.22</v>
      </c>
      <c r="D13" s="36">
        <v>41</v>
      </c>
      <c r="E13" s="30">
        <v>14011738</v>
      </c>
      <c r="F13" s="30">
        <v>0</v>
      </c>
      <c r="G13" s="30">
        <v>14011738</v>
      </c>
      <c r="H13" s="30">
        <v>57</v>
      </c>
      <c r="I13" s="30">
        <v>7034230.1400000015</v>
      </c>
      <c r="J13" s="30">
        <v>6977450.8599999985</v>
      </c>
      <c r="K13" s="8">
        <f t="shared" si="0"/>
        <v>0.50202816666997352</v>
      </c>
      <c r="L13" s="8"/>
    </row>
    <row r="14" spans="1:13" x14ac:dyDescent="0.25">
      <c r="K14" s="8" t="str">
        <f t="shared" si="0"/>
        <v/>
      </c>
      <c r="L14" s="8"/>
    </row>
    <row r="15" spans="1:13" x14ac:dyDescent="0.25">
      <c r="K15" s="8" t="str">
        <f t="shared" si="0"/>
        <v/>
      </c>
      <c r="L15" s="8"/>
    </row>
    <row r="16" spans="1:13" x14ac:dyDescent="0.25">
      <c r="K16" s="8" t="str">
        <f t="shared" si="0"/>
        <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80" priority="3">
      <formula>LEN(I11)&gt;0</formula>
    </cfRule>
  </conditionalFormatting>
  <conditionalFormatting sqref="K11:L300">
    <cfRule type="expression" dxfId="79" priority="1">
      <formula>LEN(I11)&gt;0</formula>
    </cfRule>
  </conditionalFormatting>
  <pageMargins left="0.7" right="0.7" top="0.75" bottom="0.75" header="0.3" footer="0.3"/>
  <pageSetup paperSize="3" scale="8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0.28515625" style="24" customWidth="1"/>
    <col min="13" max="13" width="95.7109375" customWidth="1"/>
  </cols>
  <sheetData>
    <row r="1" spans="1:13" ht="26.25" x14ac:dyDescent="0.4">
      <c r="A1" s="58" t="s">
        <v>1512</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0" t="s">
        <v>1786</v>
      </c>
      <c r="M5" s="12" t="s">
        <v>1482</v>
      </c>
    </row>
    <row r="6" spans="1:13" hidden="1" x14ac:dyDescent="0.25">
      <c r="A6" s="29" t="s">
        <v>3</v>
      </c>
      <c r="B6" s="56" t="s">
        <v>514</v>
      </c>
    </row>
    <row r="7" spans="1:13" hidden="1" x14ac:dyDescent="0.25">
      <c r="A7" s="29" t="s">
        <v>0</v>
      </c>
      <c r="B7" s="56"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524</v>
      </c>
      <c r="B11" s="31" t="s">
        <v>1558</v>
      </c>
      <c r="C11" s="30">
        <v>0</v>
      </c>
      <c r="D11" s="36">
        <v>1</v>
      </c>
      <c r="E11" s="30">
        <v>50</v>
      </c>
      <c r="F11" s="30">
        <v>0</v>
      </c>
      <c r="G11" s="30">
        <v>50</v>
      </c>
      <c r="H11" s="30">
        <v>0</v>
      </c>
      <c r="I11" s="30">
        <v>0</v>
      </c>
      <c r="J11" s="30">
        <v>50</v>
      </c>
      <c r="K11" s="8">
        <f>IF(ISERROR((I11+H11)/G11),"",(I11+H11)/G11)</f>
        <v>0</v>
      </c>
      <c r="L11" s="8">
        <f>LOOKUP(A11,'PrYear%'!A1:B226)</f>
        <v>0</v>
      </c>
    </row>
    <row r="12" spans="1:13" x14ac:dyDescent="0.25">
      <c r="A12" s="31" t="s">
        <v>513</v>
      </c>
      <c r="B12" s="31" t="s">
        <v>1559</v>
      </c>
      <c r="C12" s="30">
        <v>936441.93000000017</v>
      </c>
      <c r="D12" s="36">
        <v>15</v>
      </c>
      <c r="E12" s="30">
        <v>13725988</v>
      </c>
      <c r="F12" s="30">
        <v>0</v>
      </c>
      <c r="G12" s="30">
        <v>13725988</v>
      </c>
      <c r="H12" s="30">
        <v>0</v>
      </c>
      <c r="I12" s="30">
        <v>4979844.82</v>
      </c>
      <c r="J12" s="30">
        <v>8746143.1799999997</v>
      </c>
      <c r="K12" s="8">
        <f t="shared" ref="K12:K75" si="0">IF(ISERROR((I12+H12)/G12),"",(I12+H12)/G12)</f>
        <v>0.362804107070471</v>
      </c>
      <c r="L12" s="8">
        <f>LOOKUP(A12,'PrYear%'!A2:B227)</f>
        <v>1.1100000000000001</v>
      </c>
    </row>
    <row r="13" spans="1:13" x14ac:dyDescent="0.25">
      <c r="A13" s="31" t="s">
        <v>1473</v>
      </c>
      <c r="C13" s="30">
        <v>936441.93000000017</v>
      </c>
      <c r="D13" s="36">
        <v>16</v>
      </c>
      <c r="E13" s="30">
        <v>13726038</v>
      </c>
      <c r="F13" s="30">
        <v>0</v>
      </c>
      <c r="G13" s="30">
        <v>13726038</v>
      </c>
      <c r="H13" s="30">
        <v>0</v>
      </c>
      <c r="I13" s="30">
        <v>4979844.82</v>
      </c>
      <c r="J13" s="30">
        <v>8746193.1799999997</v>
      </c>
      <c r="K13" s="8">
        <f t="shared" si="0"/>
        <v>0.3628027854796847</v>
      </c>
      <c r="L13" s="8"/>
    </row>
    <row r="14" spans="1:13" x14ac:dyDescent="0.25">
      <c r="K14" s="8" t="str">
        <f t="shared" si="0"/>
        <v/>
      </c>
      <c r="L14" s="8"/>
    </row>
    <row r="15" spans="1:13" x14ac:dyDescent="0.25">
      <c r="K15" s="8" t="str">
        <f t="shared" si="0"/>
        <v/>
      </c>
      <c r="L15" s="8"/>
    </row>
    <row r="16" spans="1:13" x14ac:dyDescent="0.25">
      <c r="K16" s="8" t="str">
        <f t="shared" si="0"/>
        <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73" priority="3">
      <formula>LEN(I11)&gt;0</formula>
    </cfRule>
  </conditionalFormatting>
  <conditionalFormatting sqref="K11:L300">
    <cfRule type="expression" dxfId="72" priority="1">
      <formula>LEN(I11)&gt;0</formula>
    </cfRule>
  </conditionalFormatting>
  <pageMargins left="0.7" right="0.7" top="0.75" bottom="0.75" header="0.3" footer="0.3"/>
  <pageSetup paperSize="3" scale="82"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5703125" customWidth="1"/>
    <col min="12" max="12" width="12.28515625" style="24" customWidth="1"/>
    <col min="13" max="13" width="95.7109375" customWidth="1"/>
  </cols>
  <sheetData>
    <row r="1" spans="1:13" ht="26.25" x14ac:dyDescent="0.4">
      <c r="A1" s="58" t="s">
        <v>1511</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6"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0" t="s">
        <v>1786</v>
      </c>
      <c r="M5" s="12" t="s">
        <v>1482</v>
      </c>
    </row>
    <row r="6" spans="1:13" hidden="1" x14ac:dyDescent="0.25">
      <c r="A6" s="29" t="s">
        <v>3</v>
      </c>
      <c r="B6" s="56" t="s">
        <v>656</v>
      </c>
    </row>
    <row r="7" spans="1:13" hidden="1" x14ac:dyDescent="0.25">
      <c r="A7" s="29" t="s">
        <v>0</v>
      </c>
      <c r="B7" s="56"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691</v>
      </c>
      <c r="B11" s="31" t="s">
        <v>1560</v>
      </c>
      <c r="C11" s="30">
        <v>567217.75</v>
      </c>
      <c r="D11" s="36">
        <v>4</v>
      </c>
      <c r="E11" s="30">
        <v>7753382</v>
      </c>
      <c r="F11" s="30">
        <v>0</v>
      </c>
      <c r="G11" s="30">
        <v>7753382</v>
      </c>
      <c r="H11" s="30">
        <v>0</v>
      </c>
      <c r="I11" s="30">
        <v>3783438.2499999995</v>
      </c>
      <c r="J11" s="30">
        <v>3969943.7500000005</v>
      </c>
      <c r="K11" s="8">
        <f>IF(ISERROR((I11+H11)/G11),"",(I11+H11)/G11)</f>
        <v>0.48797263568337013</v>
      </c>
      <c r="L11" s="8">
        <f>LOOKUP(A11,'PrYear%'!A2:B226)</f>
        <v>0.51</v>
      </c>
    </row>
    <row r="12" spans="1:13" x14ac:dyDescent="0.25">
      <c r="A12" s="31" t="s">
        <v>729</v>
      </c>
      <c r="B12" s="31" t="s">
        <v>1561</v>
      </c>
      <c r="C12" s="30">
        <v>422.72</v>
      </c>
      <c r="D12" s="36">
        <v>2</v>
      </c>
      <c r="E12" s="30">
        <v>200000</v>
      </c>
      <c r="F12" s="30">
        <v>0</v>
      </c>
      <c r="G12" s="30">
        <v>200000</v>
      </c>
      <c r="H12" s="30">
        <v>0</v>
      </c>
      <c r="I12" s="30">
        <v>1508</v>
      </c>
      <c r="J12" s="30">
        <v>198492</v>
      </c>
      <c r="K12" s="8">
        <f t="shared" ref="K12:K75" si="0">IF(ISERROR((I12+H12)/G12),"",(I12+H12)/G12)</f>
        <v>7.5399999999999998E-3</v>
      </c>
      <c r="L12" s="8">
        <f>LOOKUP(A12,'PrYear%'!A3:B227)</f>
        <v>0</v>
      </c>
    </row>
    <row r="13" spans="1:13" x14ac:dyDescent="0.25">
      <c r="A13" s="31" t="s">
        <v>705</v>
      </c>
      <c r="B13" s="31" t="s">
        <v>1562</v>
      </c>
      <c r="C13" s="30">
        <v>0</v>
      </c>
      <c r="D13" s="36">
        <v>2</v>
      </c>
      <c r="E13" s="30">
        <v>74000</v>
      </c>
      <c r="F13" s="30">
        <v>0</v>
      </c>
      <c r="G13" s="30">
        <v>74000</v>
      </c>
      <c r="H13" s="30">
        <v>0</v>
      </c>
      <c r="I13" s="30">
        <v>17021.509999999998</v>
      </c>
      <c r="J13" s="30">
        <v>56978.490000000005</v>
      </c>
      <c r="K13" s="8">
        <f t="shared" si="0"/>
        <v>0.23002040540540539</v>
      </c>
      <c r="L13" s="8">
        <f>LOOKUP(A13,'PrYear%'!A4:B228)</f>
        <v>0.34</v>
      </c>
    </row>
    <row r="14" spans="1:13" x14ac:dyDescent="0.25">
      <c r="A14" s="31" t="s">
        <v>697</v>
      </c>
      <c r="B14" s="31" t="s">
        <v>1563</v>
      </c>
      <c r="C14" s="30">
        <v>0</v>
      </c>
      <c r="D14" s="36">
        <v>1</v>
      </c>
      <c r="E14" s="30">
        <v>40000</v>
      </c>
      <c r="F14" s="30">
        <v>0</v>
      </c>
      <c r="G14" s="30">
        <v>40000</v>
      </c>
      <c r="H14" s="30">
        <v>0</v>
      </c>
      <c r="I14" s="30">
        <v>14247.95</v>
      </c>
      <c r="J14" s="30">
        <v>25752.05</v>
      </c>
      <c r="K14" s="8">
        <f t="shared" si="0"/>
        <v>0.35619875000000001</v>
      </c>
      <c r="L14" s="8">
        <f>LOOKUP(A14,'PrYear%'!A5:B229)</f>
        <v>0.3</v>
      </c>
    </row>
    <row r="15" spans="1:13" x14ac:dyDescent="0.25">
      <c r="A15" s="31" t="s">
        <v>1473</v>
      </c>
      <c r="C15" s="30">
        <v>567640.47</v>
      </c>
      <c r="D15" s="36">
        <v>9</v>
      </c>
      <c r="E15" s="30">
        <v>8067382</v>
      </c>
      <c r="F15" s="30">
        <v>0</v>
      </c>
      <c r="G15" s="30">
        <v>8067382</v>
      </c>
      <c r="H15" s="30">
        <v>0</v>
      </c>
      <c r="I15" s="30">
        <v>3816215.7099999995</v>
      </c>
      <c r="J15" s="30">
        <v>4251166.29</v>
      </c>
      <c r="K15" s="8">
        <f t="shared" si="0"/>
        <v>0.47304264382175026</v>
      </c>
      <c r="L15" s="8"/>
    </row>
    <row r="16" spans="1:13" x14ac:dyDescent="0.25">
      <c r="K16" s="8" t="str">
        <f t="shared" si="0"/>
        <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64" priority="3">
      <formula>LEN(I11)&gt;0</formula>
    </cfRule>
  </conditionalFormatting>
  <conditionalFormatting sqref="K11:L300">
    <cfRule type="expression" dxfId="63" priority="1">
      <formula>LEN(I11)&gt;0</formula>
    </cfRule>
  </conditionalFormatting>
  <pageMargins left="0.7" right="0.7" top="0.75" bottom="0.75" header="0.3" footer="0.3"/>
  <pageSetup paperSize="3" scale="79"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4" customWidth="1"/>
    <col min="13" max="13" width="95.7109375" customWidth="1"/>
  </cols>
  <sheetData>
    <row r="1" spans="1:13" ht="26.25" x14ac:dyDescent="0.4">
      <c r="A1" s="58" t="s">
        <v>1510</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Expenses"</f>
        <v xml:space="preserve"> December Expenses</v>
      </c>
      <c r="D5" s="14"/>
      <c r="E5" s="10" t="s">
        <v>10</v>
      </c>
      <c r="F5" s="10" t="s">
        <v>11</v>
      </c>
      <c r="G5" s="10" t="s">
        <v>12</v>
      </c>
      <c r="H5" s="10" t="s">
        <v>13</v>
      </c>
      <c r="I5" s="10" t="s">
        <v>1481</v>
      </c>
      <c r="J5" s="10" t="s">
        <v>1490</v>
      </c>
      <c r="K5" s="10" t="s">
        <v>1492</v>
      </c>
      <c r="L5" s="10" t="s">
        <v>1793</v>
      </c>
      <c r="M5" s="12" t="s">
        <v>1482</v>
      </c>
    </row>
    <row r="6" spans="1:13" hidden="1" x14ac:dyDescent="0.25">
      <c r="A6" s="29" t="s">
        <v>3</v>
      </c>
      <c r="B6" s="56" t="s">
        <v>656</v>
      </c>
    </row>
    <row r="7" spans="1:13" hidden="1" x14ac:dyDescent="0.25">
      <c r="A7" s="29" t="s">
        <v>0</v>
      </c>
      <c r="B7" s="56" t="s">
        <v>736</v>
      </c>
    </row>
    <row r="8" spans="1:13" hidden="1" x14ac:dyDescent="0.25"/>
    <row r="9" spans="1:13" hidden="1" x14ac:dyDescent="0.25">
      <c r="C9" s="29" t="s">
        <v>1484</v>
      </c>
      <c r="D9" s="36"/>
      <c r="E9" s="36"/>
      <c r="F9" s="36"/>
      <c r="G9" s="36"/>
      <c r="H9" s="36"/>
      <c r="I9" s="36"/>
      <c r="J9" s="36"/>
    </row>
    <row r="10" spans="1:13" ht="45" hidden="1" x14ac:dyDescent="0.25">
      <c r="A10" s="33" t="s">
        <v>1472</v>
      </c>
      <c r="B10" s="29" t="s">
        <v>1485</v>
      </c>
      <c r="C10" s="38" t="s">
        <v>1480</v>
      </c>
      <c r="D10" s="36" t="s">
        <v>1521</v>
      </c>
      <c r="E10" s="38" t="s">
        <v>1474</v>
      </c>
      <c r="F10" s="38" t="s">
        <v>1476</v>
      </c>
      <c r="G10" s="38" t="s">
        <v>1475</v>
      </c>
      <c r="H10" s="38" t="s">
        <v>1477</v>
      </c>
      <c r="I10" s="38" t="s">
        <v>1478</v>
      </c>
      <c r="J10" s="38" t="s">
        <v>1479</v>
      </c>
    </row>
    <row r="11" spans="1:13" x14ac:dyDescent="0.25">
      <c r="A11" s="31" t="s">
        <v>691</v>
      </c>
      <c r="B11" s="31" t="s">
        <v>1560</v>
      </c>
      <c r="C11" s="30">
        <v>60889.109999999993</v>
      </c>
      <c r="D11" s="36">
        <v>48</v>
      </c>
      <c r="E11" s="30">
        <v>4382681</v>
      </c>
      <c r="F11" s="30">
        <v>0</v>
      </c>
      <c r="G11" s="30">
        <v>4382681</v>
      </c>
      <c r="H11" s="30">
        <v>6961.16</v>
      </c>
      <c r="I11" s="30">
        <v>1082105.2699999998</v>
      </c>
      <c r="J11" s="30">
        <v>3293614.5700000003</v>
      </c>
      <c r="K11" s="8">
        <f>IF(ISERROR((I11+H11)/G11),"",(I11+H11)/G11)</f>
        <v>0.2484932008512597</v>
      </c>
      <c r="L11" s="8">
        <f>LOOKUP(A11,'PrYear%'!C2:D251)</f>
        <v>0.24</v>
      </c>
    </row>
    <row r="12" spans="1:13" x14ac:dyDescent="0.25">
      <c r="A12" s="31" t="s">
        <v>729</v>
      </c>
      <c r="B12" s="31" t="s">
        <v>1561</v>
      </c>
      <c r="C12" s="30">
        <v>246552.07999999993</v>
      </c>
      <c r="D12" s="36">
        <v>40</v>
      </c>
      <c r="E12" s="30">
        <v>2419082</v>
      </c>
      <c r="F12" s="30">
        <v>0</v>
      </c>
      <c r="G12" s="30">
        <v>2419082</v>
      </c>
      <c r="H12" s="30">
        <v>129137.9</v>
      </c>
      <c r="I12" s="30">
        <v>899791.03000000038</v>
      </c>
      <c r="J12" s="30">
        <v>1390153.0699999996</v>
      </c>
      <c r="K12" s="8">
        <f t="shared" ref="K12:K75" si="0">IF(ISERROR((I12+H12)/G12),"",(I12+H12)/G12)</f>
        <v>0.42533859125073081</v>
      </c>
      <c r="L12" s="8">
        <f>LOOKUP(A12,'PrYear%'!C3:D252)</f>
        <v>0.49</v>
      </c>
    </row>
    <row r="13" spans="1:13" x14ac:dyDescent="0.25">
      <c r="A13" s="31" t="s">
        <v>705</v>
      </c>
      <c r="B13" s="31" t="s">
        <v>1562</v>
      </c>
      <c r="C13" s="30">
        <v>29839.379999999997</v>
      </c>
      <c r="D13" s="36">
        <v>30</v>
      </c>
      <c r="E13" s="30">
        <v>381564</v>
      </c>
      <c r="F13" s="30">
        <v>0</v>
      </c>
      <c r="G13" s="30">
        <v>381564</v>
      </c>
      <c r="H13" s="30">
        <v>46128.21</v>
      </c>
      <c r="I13" s="30">
        <v>160475.5</v>
      </c>
      <c r="J13" s="30">
        <v>174960.29</v>
      </c>
      <c r="K13" s="8">
        <f t="shared" si="0"/>
        <v>0.54146541602457254</v>
      </c>
      <c r="L13" s="8">
        <f>LOOKUP(A13,'PrYear%'!C4:D253)</f>
        <v>0.51</v>
      </c>
    </row>
    <row r="14" spans="1:13" x14ac:dyDescent="0.25">
      <c r="A14" s="31" t="s">
        <v>697</v>
      </c>
      <c r="B14" s="31" t="s">
        <v>1563</v>
      </c>
      <c r="C14" s="30">
        <v>53769.150000000009</v>
      </c>
      <c r="D14" s="36">
        <v>28</v>
      </c>
      <c r="E14" s="30">
        <v>503846</v>
      </c>
      <c r="F14" s="30">
        <v>0</v>
      </c>
      <c r="G14" s="30">
        <v>503846</v>
      </c>
      <c r="H14" s="30">
        <v>29141.620000000003</v>
      </c>
      <c r="I14" s="30">
        <v>215108.89999999997</v>
      </c>
      <c r="J14" s="30">
        <v>259595.48000000004</v>
      </c>
      <c r="K14" s="8">
        <f t="shared" si="0"/>
        <v>0.4847721724495182</v>
      </c>
      <c r="L14" s="8">
        <f>LOOKUP(A14,'PrYear%'!C5:D254)</f>
        <v>0.44</v>
      </c>
    </row>
    <row r="15" spans="1:13" x14ac:dyDescent="0.25">
      <c r="A15" s="31" t="s">
        <v>1345</v>
      </c>
      <c r="B15" s="31" t="s">
        <v>1564</v>
      </c>
      <c r="C15" s="30">
        <v>14111.350000000002</v>
      </c>
      <c r="D15" s="36">
        <v>18</v>
      </c>
      <c r="E15" s="30">
        <v>188569</v>
      </c>
      <c r="F15" s="30">
        <v>0</v>
      </c>
      <c r="G15" s="30">
        <v>188569</v>
      </c>
      <c r="H15" s="30">
        <v>13634.36</v>
      </c>
      <c r="I15" s="30">
        <v>74866.23</v>
      </c>
      <c r="J15" s="30">
        <v>100068.41</v>
      </c>
      <c r="K15" s="8">
        <f t="shared" si="0"/>
        <v>0.46932735497351102</v>
      </c>
      <c r="L15" s="8">
        <f>LOOKUP(A15,'PrYear%'!C6:D255)</f>
        <v>0.39</v>
      </c>
    </row>
    <row r="16" spans="1:13" x14ac:dyDescent="0.25">
      <c r="A16" s="31" t="s">
        <v>1473</v>
      </c>
      <c r="C16" s="30">
        <v>405161.07000000007</v>
      </c>
      <c r="D16" s="36">
        <v>164</v>
      </c>
      <c r="E16" s="30">
        <v>7875742</v>
      </c>
      <c r="F16" s="30">
        <v>0</v>
      </c>
      <c r="G16" s="30">
        <v>7875742</v>
      </c>
      <c r="H16" s="30">
        <v>225003.25000000006</v>
      </c>
      <c r="I16" s="30">
        <v>2432346.9299999988</v>
      </c>
      <c r="J16" s="30">
        <v>5218391.8199999994</v>
      </c>
      <c r="K16" s="8">
        <f t="shared" si="0"/>
        <v>0.33740950122540819</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55" priority="3">
      <formula>LEN(I11)&gt;0</formula>
    </cfRule>
  </conditionalFormatting>
  <conditionalFormatting sqref="K11:L300">
    <cfRule type="expression" dxfId="54" priority="1">
      <formula>LEN(I11)&gt;0</formula>
    </cfRule>
  </conditionalFormatting>
  <pageMargins left="0.7" right="0.7" top="0.75" bottom="0.75" header="0.3" footer="0.3"/>
  <pageSetup paperSize="3" scale="79"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5703125" customWidth="1"/>
    <col min="12" max="12" width="9.140625" style="24" customWidth="1"/>
    <col min="13" max="13" width="95.7109375" customWidth="1"/>
  </cols>
  <sheetData>
    <row r="1" spans="1:13" ht="26.25" x14ac:dyDescent="0.4">
      <c r="A1" s="58" t="s">
        <v>1509</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5.1" customHeight="1"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0" t="s">
        <v>1786</v>
      </c>
      <c r="M5" s="12" t="s">
        <v>1482</v>
      </c>
    </row>
    <row r="6" spans="1:13" hidden="1" x14ac:dyDescent="0.25">
      <c r="A6" s="29" t="s">
        <v>3</v>
      </c>
      <c r="B6" s="56" t="s">
        <v>86</v>
      </c>
    </row>
    <row r="7" spans="1:13" hidden="1" x14ac:dyDescent="0.25">
      <c r="A7" s="29" t="s">
        <v>0</v>
      </c>
      <c r="B7" s="56"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85</v>
      </c>
      <c r="B11" s="31" t="s">
        <v>1524</v>
      </c>
      <c r="C11" s="30">
        <v>394666.91999999993</v>
      </c>
      <c r="D11" s="36">
        <v>7</v>
      </c>
      <c r="E11" s="30">
        <v>5645233</v>
      </c>
      <c r="F11" s="30">
        <v>0</v>
      </c>
      <c r="G11" s="30">
        <v>5645233</v>
      </c>
      <c r="H11" s="30">
        <v>0</v>
      </c>
      <c r="I11" s="30">
        <v>2780389.6100000003</v>
      </c>
      <c r="J11" s="30">
        <v>2864843.3899999997</v>
      </c>
      <c r="K11" s="8">
        <f>IF(ISERROR((I11+H11)/G11),"",(I11+H11)/G11)</f>
        <v>0.49251990307574556</v>
      </c>
      <c r="L11" s="8">
        <f>LOOKUP(A11,'PrYear%'!A2:B226)</f>
        <v>0.53</v>
      </c>
    </row>
    <row r="12" spans="1:13" x14ac:dyDescent="0.25">
      <c r="A12" s="31" t="s">
        <v>314</v>
      </c>
      <c r="B12" s="31" t="s">
        <v>1525</v>
      </c>
      <c r="C12" s="30">
        <v>540</v>
      </c>
      <c r="D12" s="36">
        <v>2</v>
      </c>
      <c r="E12" s="30">
        <v>2000</v>
      </c>
      <c r="F12" s="30">
        <v>0</v>
      </c>
      <c r="G12" s="30">
        <v>2000</v>
      </c>
      <c r="H12" s="30">
        <v>0</v>
      </c>
      <c r="I12" s="30">
        <v>2329</v>
      </c>
      <c r="J12" s="30">
        <v>-329</v>
      </c>
      <c r="K12" s="8">
        <f t="shared" ref="K12:K75" si="0">IF(ISERROR((I12+H12)/G12),"",(I12+H12)/G12)</f>
        <v>1.1645000000000001</v>
      </c>
      <c r="L12" s="8">
        <f>LOOKUP(A12,'PrYear%'!A3:B227)</f>
        <v>0</v>
      </c>
    </row>
    <row r="13" spans="1:13" x14ac:dyDescent="0.25">
      <c r="A13" s="31" t="s">
        <v>302</v>
      </c>
      <c r="B13" s="31" t="s">
        <v>1526</v>
      </c>
      <c r="C13" s="30">
        <v>6554.91</v>
      </c>
      <c r="D13" s="36">
        <v>2</v>
      </c>
      <c r="E13" s="30">
        <v>379000</v>
      </c>
      <c r="F13" s="30">
        <v>0</v>
      </c>
      <c r="G13" s="30">
        <v>379000</v>
      </c>
      <c r="H13" s="30">
        <v>0</v>
      </c>
      <c r="I13" s="30">
        <v>131111.65</v>
      </c>
      <c r="J13" s="30">
        <v>247888.35</v>
      </c>
      <c r="K13" s="8">
        <f t="shared" si="0"/>
        <v>0.34594102902374668</v>
      </c>
      <c r="L13" s="8">
        <f>LOOKUP(A13,'PrYear%'!A4:B228)</f>
        <v>0.37</v>
      </c>
    </row>
    <row r="14" spans="1:13" x14ac:dyDescent="0.25">
      <c r="A14" s="31" t="s">
        <v>298</v>
      </c>
      <c r="B14" s="31" t="s">
        <v>1527</v>
      </c>
      <c r="C14" s="30">
        <v>0</v>
      </c>
      <c r="D14" s="36">
        <v>1</v>
      </c>
      <c r="E14" s="30">
        <v>30000</v>
      </c>
      <c r="F14" s="30">
        <v>0</v>
      </c>
      <c r="G14" s="30">
        <v>30000</v>
      </c>
      <c r="H14" s="30">
        <v>0</v>
      </c>
      <c r="I14" s="30">
        <v>20076.79</v>
      </c>
      <c r="J14" s="30">
        <v>9923.2099999999991</v>
      </c>
      <c r="K14" s="8">
        <f t="shared" si="0"/>
        <v>0.66922633333333337</v>
      </c>
      <c r="L14" s="8">
        <f>LOOKUP(A14,'PrYear%'!A5:B229)</f>
        <v>0.33</v>
      </c>
    </row>
    <row r="15" spans="1:13" x14ac:dyDescent="0.25">
      <c r="A15" s="31" t="s">
        <v>1473</v>
      </c>
      <c r="C15" s="30">
        <v>401761.8299999999</v>
      </c>
      <c r="D15" s="36">
        <v>12</v>
      </c>
      <c r="E15" s="30">
        <v>6056233</v>
      </c>
      <c r="F15" s="30">
        <v>0</v>
      </c>
      <c r="G15" s="30">
        <v>6056233</v>
      </c>
      <c r="H15" s="30">
        <v>0</v>
      </c>
      <c r="I15" s="30">
        <v>2933907.0500000003</v>
      </c>
      <c r="J15" s="30">
        <v>3122325.9499999997</v>
      </c>
      <c r="K15" s="8">
        <f t="shared" si="0"/>
        <v>0.48444421639656204</v>
      </c>
      <c r="L15" s="8"/>
    </row>
    <row r="16" spans="1:13" x14ac:dyDescent="0.25">
      <c r="K16" s="8" t="str">
        <f t="shared" si="0"/>
        <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48" priority="3">
      <formula>LEN(I11)&gt;0</formula>
    </cfRule>
  </conditionalFormatting>
  <conditionalFormatting sqref="K11:L300">
    <cfRule type="expression" dxfId="47" priority="2">
      <formula>LEN(I11)&gt;0</formula>
    </cfRule>
  </conditionalFormatting>
  <pageMargins left="0.7" right="0.7" top="0.75" bottom="0.75" header="0.3" footer="0.3"/>
  <pageSetup paperSize="3" scale="81"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4" customWidth="1"/>
    <col min="13" max="13" width="95.7109375" customWidth="1"/>
  </cols>
  <sheetData>
    <row r="1" spans="1:13" ht="26.25" x14ac:dyDescent="0.4">
      <c r="A1" s="58" t="s">
        <v>1508</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5.1" customHeight="1" x14ac:dyDescent="0.2">
      <c r="A5" s="10" t="s">
        <v>1487</v>
      </c>
      <c r="B5" s="10" t="s">
        <v>2</v>
      </c>
      <c r="C5" s="10" t="str">
        <f>MID(A2,17,LEN(A2)-21)&amp;" Expenses"</f>
        <v xml:space="preserve"> December Expenses</v>
      </c>
      <c r="D5" s="14"/>
      <c r="E5" s="10" t="s">
        <v>10</v>
      </c>
      <c r="F5" s="10" t="s">
        <v>11</v>
      </c>
      <c r="G5" s="10" t="s">
        <v>12</v>
      </c>
      <c r="H5" s="10" t="s">
        <v>13</v>
      </c>
      <c r="I5" s="10" t="s">
        <v>1481</v>
      </c>
      <c r="J5" s="10" t="s">
        <v>1490</v>
      </c>
      <c r="K5" s="10" t="s">
        <v>1492</v>
      </c>
      <c r="L5" s="10" t="s">
        <v>1791</v>
      </c>
      <c r="M5" s="12" t="s">
        <v>1482</v>
      </c>
    </row>
    <row r="6" spans="1:13" hidden="1" x14ac:dyDescent="0.25">
      <c r="A6" s="29" t="s">
        <v>3</v>
      </c>
      <c r="B6" s="56" t="s">
        <v>86</v>
      </c>
    </row>
    <row r="7" spans="1:13" hidden="1" x14ac:dyDescent="0.25">
      <c r="A7" s="29" t="s">
        <v>0</v>
      </c>
      <c r="B7" s="56"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38" t="s">
        <v>1480</v>
      </c>
      <c r="D10" s="36" t="s">
        <v>1521</v>
      </c>
      <c r="E10" s="38" t="s">
        <v>1474</v>
      </c>
      <c r="F10" s="38" t="s">
        <v>1476</v>
      </c>
      <c r="G10" s="38" t="s">
        <v>1475</v>
      </c>
      <c r="H10" s="38" t="s">
        <v>1477</v>
      </c>
      <c r="I10" s="38" t="s">
        <v>1478</v>
      </c>
      <c r="J10" s="38" t="s">
        <v>1479</v>
      </c>
    </row>
    <row r="11" spans="1:13" x14ac:dyDescent="0.25">
      <c r="A11" s="31" t="s">
        <v>85</v>
      </c>
      <c r="B11" s="31" t="s">
        <v>1524</v>
      </c>
      <c r="C11" s="30">
        <v>50649.67</v>
      </c>
      <c r="D11" s="36">
        <v>38</v>
      </c>
      <c r="E11" s="30">
        <v>1720929</v>
      </c>
      <c r="F11" s="30">
        <v>0</v>
      </c>
      <c r="G11" s="30">
        <v>1720929</v>
      </c>
      <c r="H11" s="30">
        <v>10752.449999999999</v>
      </c>
      <c r="I11" s="30">
        <v>369122.59</v>
      </c>
      <c r="J11" s="30">
        <v>1341053.96</v>
      </c>
      <c r="K11" s="8">
        <f>IF(ISERROR((I11+H11)/G11),"",(I11+H11)/G11)</f>
        <v>0.22073835701530978</v>
      </c>
      <c r="L11" s="8">
        <f>LOOKUP(A11,'PrYear%'!C2:D251)</f>
        <v>0.3</v>
      </c>
    </row>
    <row r="12" spans="1:13" x14ac:dyDescent="0.25">
      <c r="A12" s="31" t="s">
        <v>314</v>
      </c>
      <c r="B12" s="31" t="s">
        <v>1525</v>
      </c>
      <c r="C12" s="30">
        <v>158087.28</v>
      </c>
      <c r="D12" s="36">
        <v>34</v>
      </c>
      <c r="E12" s="30">
        <v>1788560</v>
      </c>
      <c r="F12" s="30">
        <v>0</v>
      </c>
      <c r="G12" s="30">
        <v>1788560</v>
      </c>
      <c r="H12" s="30">
        <v>112345.34999999999</v>
      </c>
      <c r="I12" s="30">
        <v>756575.96</v>
      </c>
      <c r="J12" s="30">
        <v>919638.69</v>
      </c>
      <c r="K12" s="8">
        <f t="shared" ref="K12:K75" si="0">IF(ISERROR((I12+H12)/G12),"",(I12+H12)/G12)</f>
        <v>0.48582172809410917</v>
      </c>
      <c r="L12" s="8">
        <f>LOOKUP(A12,'PrYear%'!C3:D252)</f>
        <v>0.42</v>
      </c>
    </row>
    <row r="13" spans="1:13" x14ac:dyDescent="0.25">
      <c r="A13" s="31" t="s">
        <v>302</v>
      </c>
      <c r="B13" s="31" t="s">
        <v>1526</v>
      </c>
      <c r="C13" s="30">
        <v>200874.58999999997</v>
      </c>
      <c r="D13" s="36">
        <v>34</v>
      </c>
      <c r="E13" s="30">
        <v>1505055</v>
      </c>
      <c r="F13" s="30">
        <v>0</v>
      </c>
      <c r="G13" s="30">
        <v>1505055</v>
      </c>
      <c r="H13" s="30">
        <v>109037.76000000001</v>
      </c>
      <c r="I13" s="30">
        <v>600826.73999999987</v>
      </c>
      <c r="J13" s="30">
        <v>795190.50000000012</v>
      </c>
      <c r="K13" s="8">
        <f t="shared" si="0"/>
        <v>0.47165352761194768</v>
      </c>
      <c r="L13" s="8">
        <f>LOOKUP(A13,'PrYear%'!C4:D253)</f>
        <v>0.44</v>
      </c>
    </row>
    <row r="14" spans="1:13" x14ac:dyDescent="0.25">
      <c r="A14" s="31" t="s">
        <v>298</v>
      </c>
      <c r="B14" s="31" t="s">
        <v>1527</v>
      </c>
      <c r="C14" s="30">
        <v>33372.770000000004</v>
      </c>
      <c r="D14" s="36">
        <v>19</v>
      </c>
      <c r="E14" s="30">
        <v>352814</v>
      </c>
      <c r="F14" s="30">
        <v>0</v>
      </c>
      <c r="G14" s="30">
        <v>352814</v>
      </c>
      <c r="H14" s="30">
        <v>10707.81</v>
      </c>
      <c r="I14" s="30">
        <v>148180.76</v>
      </c>
      <c r="J14" s="30">
        <v>193925.43</v>
      </c>
      <c r="K14" s="8">
        <f t="shared" si="0"/>
        <v>0.45034655654254085</v>
      </c>
      <c r="L14" s="8">
        <f>LOOKUP(A14,'PrYear%'!C5:D254)</f>
        <v>0.44</v>
      </c>
    </row>
    <row r="15" spans="1:13" x14ac:dyDescent="0.25">
      <c r="A15" s="31" t="s">
        <v>1270</v>
      </c>
      <c r="B15" s="31" t="s">
        <v>1528</v>
      </c>
      <c r="C15" s="30">
        <v>26040.449999999997</v>
      </c>
      <c r="D15" s="36">
        <v>20</v>
      </c>
      <c r="E15" s="30">
        <v>174422</v>
      </c>
      <c r="F15" s="30">
        <v>0</v>
      </c>
      <c r="G15" s="30">
        <v>174422</v>
      </c>
      <c r="H15" s="30">
        <v>8465.31</v>
      </c>
      <c r="I15" s="30">
        <v>89235.989999999991</v>
      </c>
      <c r="J15" s="30">
        <v>76720.700000000012</v>
      </c>
      <c r="K15" s="8">
        <f t="shared" si="0"/>
        <v>0.56014321587873084</v>
      </c>
      <c r="L15" s="8">
        <f>LOOKUP(A15,'PrYear%'!C6:D255)</f>
        <v>0.7</v>
      </c>
    </row>
    <row r="16" spans="1:13" x14ac:dyDescent="0.25">
      <c r="A16" s="31" t="s">
        <v>1473</v>
      </c>
      <c r="C16" s="30">
        <v>469024.75999999995</v>
      </c>
      <c r="D16" s="36">
        <v>145</v>
      </c>
      <c r="E16" s="30">
        <v>5541780</v>
      </c>
      <c r="F16" s="30">
        <v>0</v>
      </c>
      <c r="G16" s="30">
        <v>5541780</v>
      </c>
      <c r="H16" s="30">
        <v>251308.68</v>
      </c>
      <c r="I16" s="30">
        <v>1963942.040000001</v>
      </c>
      <c r="J16" s="30">
        <v>3326529.28</v>
      </c>
      <c r="K16" s="8">
        <f t="shared" si="0"/>
        <v>0.39973631576857999</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39" priority="3">
      <formula>LEN(I11)&gt;0</formula>
    </cfRule>
  </conditionalFormatting>
  <conditionalFormatting sqref="K11:L300">
    <cfRule type="expression" dxfId="38" priority="1">
      <formula>LEN(I11)&gt;0</formula>
    </cfRule>
  </conditionalFormatting>
  <pageMargins left="0.7" right="0.7" top="0.75" bottom="0.75" header="0.3" footer="0.3"/>
  <pageSetup paperSize="3" scale="81"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16"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51" customWidth="1"/>
    <col min="12" max="12" width="21.85546875" style="51" customWidth="1"/>
    <col min="13" max="13" width="18.5703125" style="51" customWidth="1"/>
    <col min="14" max="14" width="19.7109375" style="51" customWidth="1"/>
    <col min="15" max="15" width="18" style="51" customWidth="1"/>
    <col min="16" max="16" width="15.7109375" style="51" customWidth="1"/>
    <col min="17" max="17" width="16.28515625" style="51" customWidth="1"/>
    <col min="18" max="18" width="25" customWidth="1"/>
  </cols>
  <sheetData>
    <row r="1" spans="1:18" x14ac:dyDescent="0.25">
      <c r="A1" t="s">
        <v>0</v>
      </c>
      <c r="B1" t="s">
        <v>1</v>
      </c>
      <c r="C1" t="s">
        <v>2</v>
      </c>
      <c r="D1" t="s">
        <v>3</v>
      </c>
      <c r="E1" t="s">
        <v>4</v>
      </c>
      <c r="F1" t="s">
        <v>5</v>
      </c>
      <c r="G1" t="s">
        <v>6</v>
      </c>
      <c r="H1" t="s">
        <v>7</v>
      </c>
      <c r="I1" t="s">
        <v>8</v>
      </c>
      <c r="J1" t="s">
        <v>9</v>
      </c>
      <c r="K1" s="51" t="s">
        <v>10</v>
      </c>
      <c r="L1" s="51" t="s">
        <v>11</v>
      </c>
      <c r="M1" s="51" t="s">
        <v>12</v>
      </c>
      <c r="N1" s="51" t="s">
        <v>13</v>
      </c>
      <c r="O1" s="51" t="s">
        <v>14</v>
      </c>
      <c r="P1" s="51" t="s">
        <v>15</v>
      </c>
      <c r="Q1" s="51" t="s">
        <v>16</v>
      </c>
      <c r="R1" t="s">
        <v>1485</v>
      </c>
    </row>
    <row r="2" spans="1:18" x14ac:dyDescent="0.25">
      <c r="A2" t="s">
        <v>17</v>
      </c>
      <c r="B2" t="s">
        <v>18</v>
      </c>
      <c r="C2" t="s">
        <v>149</v>
      </c>
      <c r="D2" t="s">
        <v>25</v>
      </c>
      <c r="E2" t="s">
        <v>150</v>
      </c>
      <c r="F2" t="s">
        <v>23</v>
      </c>
      <c r="G2" t="s">
        <v>23</v>
      </c>
      <c r="H2" t="s">
        <v>23</v>
      </c>
      <c r="I2" t="s">
        <v>596</v>
      </c>
      <c r="J2" t="s">
        <v>597</v>
      </c>
      <c r="K2" s="51">
        <v>128500</v>
      </c>
      <c r="L2" s="51">
        <v>0</v>
      </c>
      <c r="M2" s="51">
        <v>128500</v>
      </c>
      <c r="N2" s="51">
        <v>0</v>
      </c>
      <c r="O2" s="51">
        <v>0</v>
      </c>
      <c r="P2" s="51">
        <v>128500</v>
      </c>
      <c r="Q2" s="51">
        <v>0</v>
      </c>
      <c r="R2" t="s">
        <v>1483</v>
      </c>
    </row>
    <row r="3" spans="1:18" x14ac:dyDescent="0.25">
      <c r="A3" t="s">
        <v>17</v>
      </c>
      <c r="B3" t="s">
        <v>18</v>
      </c>
      <c r="C3" t="s">
        <v>149</v>
      </c>
      <c r="D3" t="s">
        <v>25</v>
      </c>
      <c r="E3" t="s">
        <v>150</v>
      </c>
      <c r="F3" t="s">
        <v>23</v>
      </c>
      <c r="G3" t="s">
        <v>23</v>
      </c>
      <c r="H3" t="s">
        <v>23</v>
      </c>
      <c r="I3" t="s">
        <v>598</v>
      </c>
      <c r="J3" t="s">
        <v>599</v>
      </c>
      <c r="K3" s="51">
        <v>0</v>
      </c>
      <c r="L3" s="51">
        <v>0</v>
      </c>
      <c r="M3" s="51">
        <v>0</v>
      </c>
      <c r="N3" s="51">
        <v>0</v>
      </c>
      <c r="O3" s="51">
        <v>5466.83</v>
      </c>
      <c r="P3" s="51">
        <v>-5466.83</v>
      </c>
      <c r="Q3" s="51">
        <v>0</v>
      </c>
      <c r="R3" t="s">
        <v>1483</v>
      </c>
    </row>
    <row r="4" spans="1:18" x14ac:dyDescent="0.25">
      <c r="A4" t="s">
        <v>17</v>
      </c>
      <c r="B4" t="s">
        <v>18</v>
      </c>
      <c r="C4" t="s">
        <v>149</v>
      </c>
      <c r="D4" t="s">
        <v>25</v>
      </c>
      <c r="E4" t="s">
        <v>150</v>
      </c>
      <c r="F4" t="s">
        <v>23</v>
      </c>
      <c r="G4" t="s">
        <v>23</v>
      </c>
      <c r="H4" t="s">
        <v>23</v>
      </c>
      <c r="I4" t="s">
        <v>600</v>
      </c>
      <c r="J4" t="s">
        <v>601</v>
      </c>
      <c r="K4" s="51">
        <v>0</v>
      </c>
      <c r="L4" s="51">
        <v>0</v>
      </c>
      <c r="M4" s="51">
        <v>0</v>
      </c>
      <c r="N4" s="51">
        <v>0</v>
      </c>
      <c r="O4" s="51">
        <v>2000000</v>
      </c>
      <c r="P4" s="51">
        <v>-2000000</v>
      </c>
      <c r="Q4" s="51">
        <v>0</v>
      </c>
      <c r="R4" t="s">
        <v>1483</v>
      </c>
    </row>
    <row r="5" spans="1:18" x14ac:dyDescent="0.25">
      <c r="A5" t="s">
        <v>17</v>
      </c>
      <c r="B5" t="s">
        <v>18</v>
      </c>
      <c r="C5" t="s">
        <v>149</v>
      </c>
      <c r="D5" t="s">
        <v>25</v>
      </c>
      <c r="E5" t="s">
        <v>150</v>
      </c>
      <c r="F5" t="s">
        <v>23</v>
      </c>
      <c r="G5" t="s">
        <v>23</v>
      </c>
      <c r="H5" t="s">
        <v>23</v>
      </c>
      <c r="I5" t="s">
        <v>49</v>
      </c>
      <c r="J5" t="s">
        <v>50</v>
      </c>
      <c r="K5" s="51">
        <v>50000</v>
      </c>
      <c r="L5" s="51">
        <v>0</v>
      </c>
      <c r="M5" s="51">
        <v>50000</v>
      </c>
      <c r="N5" s="51">
        <v>0</v>
      </c>
      <c r="O5" s="51">
        <v>0</v>
      </c>
      <c r="P5" s="51">
        <v>50000</v>
      </c>
      <c r="Q5" s="51">
        <v>0</v>
      </c>
      <c r="R5" t="s">
        <v>1483</v>
      </c>
    </row>
    <row r="6" spans="1:18" x14ac:dyDescent="0.25">
      <c r="A6" t="s">
        <v>17</v>
      </c>
      <c r="B6" t="s">
        <v>18</v>
      </c>
      <c r="C6" t="s">
        <v>149</v>
      </c>
      <c r="D6" t="s">
        <v>25</v>
      </c>
      <c r="E6" t="s">
        <v>150</v>
      </c>
      <c r="F6" t="s">
        <v>23</v>
      </c>
      <c r="G6" t="s">
        <v>23</v>
      </c>
      <c r="H6" t="s">
        <v>23</v>
      </c>
      <c r="I6" t="s">
        <v>430</v>
      </c>
      <c r="J6" t="s">
        <v>431</v>
      </c>
      <c r="K6" s="51">
        <v>102221</v>
      </c>
      <c r="L6" s="51">
        <v>0</v>
      </c>
      <c r="M6" s="51">
        <v>102221</v>
      </c>
      <c r="N6" s="51">
        <v>0</v>
      </c>
      <c r="O6" s="51">
        <v>0</v>
      </c>
      <c r="P6" s="51">
        <v>102221</v>
      </c>
      <c r="Q6" s="51">
        <v>0</v>
      </c>
      <c r="R6" t="s">
        <v>1483</v>
      </c>
    </row>
    <row r="7" spans="1:18" x14ac:dyDescent="0.25">
      <c r="A7" t="s">
        <v>17</v>
      </c>
      <c r="B7" t="s">
        <v>18</v>
      </c>
      <c r="C7" t="s">
        <v>149</v>
      </c>
      <c r="D7" t="s">
        <v>25</v>
      </c>
      <c r="E7" t="s">
        <v>150</v>
      </c>
      <c r="F7" t="s">
        <v>23</v>
      </c>
      <c r="G7" t="s">
        <v>23</v>
      </c>
      <c r="H7" t="s">
        <v>23</v>
      </c>
      <c r="I7" t="s">
        <v>602</v>
      </c>
      <c r="J7" t="s">
        <v>603</v>
      </c>
      <c r="K7" s="51">
        <v>130000</v>
      </c>
      <c r="L7" s="51">
        <v>0</v>
      </c>
      <c r="M7" s="51">
        <v>130000</v>
      </c>
      <c r="N7" s="51">
        <v>0</v>
      </c>
      <c r="O7" s="51">
        <v>0</v>
      </c>
      <c r="P7" s="51">
        <v>130000</v>
      </c>
      <c r="Q7" s="51">
        <v>0</v>
      </c>
      <c r="R7" t="s">
        <v>1483</v>
      </c>
    </row>
    <row r="8" spans="1:18" x14ac:dyDescent="0.25">
      <c r="A8" t="s">
        <v>17</v>
      </c>
      <c r="B8" t="s">
        <v>18</v>
      </c>
      <c r="C8" t="s">
        <v>149</v>
      </c>
      <c r="D8" t="s">
        <v>25</v>
      </c>
      <c r="E8" t="s">
        <v>150</v>
      </c>
      <c r="F8" t="s">
        <v>23</v>
      </c>
      <c r="G8" t="s">
        <v>23</v>
      </c>
      <c r="H8" t="s">
        <v>23</v>
      </c>
      <c r="I8" t="s">
        <v>553</v>
      </c>
      <c r="J8" t="s">
        <v>554</v>
      </c>
      <c r="K8" s="51">
        <v>0</v>
      </c>
      <c r="L8" s="51">
        <v>0</v>
      </c>
      <c r="M8" s="51">
        <v>0</v>
      </c>
      <c r="N8" s="51">
        <v>0</v>
      </c>
      <c r="O8" s="51">
        <v>0</v>
      </c>
      <c r="P8" s="51">
        <v>0</v>
      </c>
      <c r="Q8" s="51">
        <v>0</v>
      </c>
      <c r="R8" t="s">
        <v>1483</v>
      </c>
    </row>
    <row r="9" spans="1:18" x14ac:dyDescent="0.25">
      <c r="A9" t="s">
        <v>17</v>
      </c>
      <c r="B9" t="s">
        <v>18</v>
      </c>
      <c r="C9" t="s">
        <v>149</v>
      </c>
      <c r="D9" t="s">
        <v>25</v>
      </c>
      <c r="E9" t="s">
        <v>150</v>
      </c>
      <c r="F9" t="s">
        <v>23</v>
      </c>
      <c r="G9" t="s">
        <v>23</v>
      </c>
      <c r="H9" t="s">
        <v>23</v>
      </c>
      <c r="I9" t="s">
        <v>604</v>
      </c>
      <c r="J9" t="s">
        <v>605</v>
      </c>
      <c r="K9" s="51">
        <v>10000</v>
      </c>
      <c r="L9" s="51">
        <v>0</v>
      </c>
      <c r="M9" s="51">
        <v>10000</v>
      </c>
      <c r="N9" s="51">
        <v>0</v>
      </c>
      <c r="O9" s="51">
        <v>4029.45</v>
      </c>
      <c r="P9" s="51">
        <v>5970.55</v>
      </c>
      <c r="Q9" s="51">
        <v>0</v>
      </c>
      <c r="R9" t="s">
        <v>1483</v>
      </c>
    </row>
    <row r="10" spans="1:18" x14ac:dyDescent="0.25">
      <c r="A10" t="s">
        <v>17</v>
      </c>
      <c r="B10" t="s">
        <v>18</v>
      </c>
      <c r="C10" t="s">
        <v>149</v>
      </c>
      <c r="D10" t="s">
        <v>25</v>
      </c>
      <c r="E10" t="s">
        <v>150</v>
      </c>
      <c r="F10" t="s">
        <v>23</v>
      </c>
      <c r="G10" t="s">
        <v>23</v>
      </c>
      <c r="H10" t="s">
        <v>23</v>
      </c>
      <c r="I10" t="s">
        <v>41</v>
      </c>
      <c r="J10" t="s">
        <v>42</v>
      </c>
      <c r="K10" s="51">
        <v>1500</v>
      </c>
      <c r="L10" s="51">
        <v>50000</v>
      </c>
      <c r="M10" s="51">
        <v>51500</v>
      </c>
      <c r="N10" s="51">
        <v>0</v>
      </c>
      <c r="O10" s="51">
        <v>2703.06</v>
      </c>
      <c r="P10" s="51">
        <v>48796.94</v>
      </c>
      <c r="Q10" s="51">
        <v>348.55</v>
      </c>
      <c r="R10" t="s">
        <v>1483</v>
      </c>
    </row>
    <row r="11" spans="1:18" x14ac:dyDescent="0.25">
      <c r="A11" t="s">
        <v>17</v>
      </c>
      <c r="B11" t="s">
        <v>18</v>
      </c>
      <c r="C11" t="s">
        <v>149</v>
      </c>
      <c r="D11" t="s">
        <v>25</v>
      </c>
      <c r="E11" t="s">
        <v>150</v>
      </c>
      <c r="F11" t="s">
        <v>23</v>
      </c>
      <c r="G11" t="s">
        <v>23</v>
      </c>
      <c r="H11" t="s">
        <v>23</v>
      </c>
      <c r="I11" t="s">
        <v>606</v>
      </c>
      <c r="J11" t="s">
        <v>607</v>
      </c>
      <c r="K11" s="51">
        <v>0</v>
      </c>
      <c r="L11" s="51">
        <v>0</v>
      </c>
      <c r="M11" s="51">
        <v>0</v>
      </c>
      <c r="N11" s="51">
        <v>0</v>
      </c>
      <c r="O11" s="51">
        <v>5589.7</v>
      </c>
      <c r="P11" s="51">
        <v>-5589.7</v>
      </c>
      <c r="Q11" s="51">
        <v>0</v>
      </c>
      <c r="R11" t="s">
        <v>1483</v>
      </c>
    </row>
    <row r="12" spans="1:18" x14ac:dyDescent="0.25">
      <c r="A12" t="s">
        <v>17</v>
      </c>
      <c r="B12" t="s">
        <v>18</v>
      </c>
      <c r="C12" t="s">
        <v>149</v>
      </c>
      <c r="D12" t="s">
        <v>25</v>
      </c>
      <c r="E12" t="s">
        <v>150</v>
      </c>
      <c r="F12" t="s">
        <v>23</v>
      </c>
      <c r="G12" t="s">
        <v>23</v>
      </c>
      <c r="H12" t="s">
        <v>23</v>
      </c>
      <c r="I12" t="s">
        <v>608</v>
      </c>
      <c r="J12" t="s">
        <v>609</v>
      </c>
      <c r="K12" s="51">
        <v>103000</v>
      </c>
      <c r="L12" s="51">
        <v>0</v>
      </c>
      <c r="M12" s="51">
        <v>103000</v>
      </c>
      <c r="N12" s="51">
        <v>0</v>
      </c>
      <c r="O12" s="51">
        <v>60273.74</v>
      </c>
      <c r="P12" s="51">
        <v>42726.26</v>
      </c>
      <c r="Q12" s="51">
        <v>0</v>
      </c>
      <c r="R12" t="s">
        <v>1483</v>
      </c>
    </row>
    <row r="13" spans="1:18" x14ac:dyDescent="0.25">
      <c r="A13" t="s">
        <v>17</v>
      </c>
      <c r="B13" t="s">
        <v>18</v>
      </c>
      <c r="C13" t="s">
        <v>149</v>
      </c>
      <c r="D13" t="s">
        <v>25</v>
      </c>
      <c r="E13" t="s">
        <v>150</v>
      </c>
      <c r="F13" t="s">
        <v>23</v>
      </c>
      <c r="G13" t="s">
        <v>23</v>
      </c>
      <c r="H13" t="s">
        <v>23</v>
      </c>
      <c r="I13" t="s">
        <v>610</v>
      </c>
      <c r="J13" t="s">
        <v>611</v>
      </c>
      <c r="K13" s="51">
        <v>1220000</v>
      </c>
      <c r="L13" s="51">
        <v>0</v>
      </c>
      <c r="M13" s="51">
        <v>1220000</v>
      </c>
      <c r="N13" s="51">
        <v>0</v>
      </c>
      <c r="O13" s="51">
        <v>40248.26</v>
      </c>
      <c r="P13" s="51">
        <v>1179751.74</v>
      </c>
      <c r="Q13" s="51">
        <v>0</v>
      </c>
      <c r="R13" t="s">
        <v>1483</v>
      </c>
    </row>
    <row r="14" spans="1:18" x14ac:dyDescent="0.25">
      <c r="A14" t="s">
        <v>17</v>
      </c>
      <c r="B14" t="s">
        <v>18</v>
      </c>
      <c r="C14" t="s">
        <v>149</v>
      </c>
      <c r="D14" t="s">
        <v>25</v>
      </c>
      <c r="E14" t="s">
        <v>150</v>
      </c>
      <c r="F14" t="s">
        <v>23</v>
      </c>
      <c r="G14" t="s">
        <v>23</v>
      </c>
      <c r="H14" t="s">
        <v>23</v>
      </c>
      <c r="I14" t="s">
        <v>612</v>
      </c>
      <c r="J14" t="s">
        <v>613</v>
      </c>
      <c r="K14" s="51">
        <v>410000</v>
      </c>
      <c r="L14" s="51">
        <v>0</v>
      </c>
      <c r="M14" s="51">
        <v>410000</v>
      </c>
      <c r="N14" s="51">
        <v>0</v>
      </c>
      <c r="O14" s="51">
        <v>107207.75</v>
      </c>
      <c r="P14" s="51">
        <v>302792.25</v>
      </c>
      <c r="Q14" s="51">
        <v>0</v>
      </c>
      <c r="R14" t="s">
        <v>1483</v>
      </c>
    </row>
    <row r="15" spans="1:18" x14ac:dyDescent="0.25">
      <c r="A15" t="s">
        <v>17</v>
      </c>
      <c r="B15" t="s">
        <v>18</v>
      </c>
      <c r="C15" t="s">
        <v>149</v>
      </c>
      <c r="D15" t="s">
        <v>25</v>
      </c>
      <c r="E15" t="s">
        <v>150</v>
      </c>
      <c r="F15" t="s">
        <v>23</v>
      </c>
      <c r="G15" t="s">
        <v>23</v>
      </c>
      <c r="H15" t="s">
        <v>23</v>
      </c>
      <c r="I15" t="s">
        <v>614</v>
      </c>
      <c r="J15" t="s">
        <v>615</v>
      </c>
      <c r="K15" s="51">
        <v>2200000</v>
      </c>
      <c r="L15" s="51">
        <v>0</v>
      </c>
      <c r="M15" s="51">
        <v>2200000</v>
      </c>
      <c r="N15" s="51">
        <v>0</v>
      </c>
      <c r="O15" s="51">
        <v>1083113.3999999999</v>
      </c>
      <c r="P15" s="51">
        <v>1116886.6000000001</v>
      </c>
      <c r="Q15" s="51">
        <v>119990.01</v>
      </c>
      <c r="R15" t="s">
        <v>1483</v>
      </c>
    </row>
    <row r="16" spans="1:18" x14ac:dyDescent="0.25">
      <c r="A16" t="s">
        <v>17</v>
      </c>
      <c r="B16" t="s">
        <v>18</v>
      </c>
      <c r="C16" t="s">
        <v>149</v>
      </c>
      <c r="D16" t="s">
        <v>25</v>
      </c>
      <c r="E16" t="s">
        <v>150</v>
      </c>
      <c r="F16" t="s">
        <v>23</v>
      </c>
      <c r="G16" t="s">
        <v>23</v>
      </c>
      <c r="H16" t="s">
        <v>23</v>
      </c>
      <c r="I16" t="s">
        <v>616</v>
      </c>
      <c r="J16" t="s">
        <v>617</v>
      </c>
      <c r="K16" s="51">
        <v>46500</v>
      </c>
      <c r="L16" s="51">
        <v>0</v>
      </c>
      <c r="M16" s="51">
        <v>46500</v>
      </c>
      <c r="N16" s="51">
        <v>0</v>
      </c>
      <c r="O16" s="51">
        <v>0</v>
      </c>
      <c r="P16" s="51">
        <v>46500</v>
      </c>
      <c r="Q16" s="51">
        <v>0</v>
      </c>
      <c r="R16" t="s">
        <v>1483</v>
      </c>
    </row>
    <row r="17" spans="1:18" x14ac:dyDescent="0.25">
      <c r="A17" t="s">
        <v>17</v>
      </c>
      <c r="B17" t="s">
        <v>18</v>
      </c>
      <c r="C17" t="s">
        <v>149</v>
      </c>
      <c r="D17" t="s">
        <v>25</v>
      </c>
      <c r="E17" t="s">
        <v>150</v>
      </c>
      <c r="F17" t="s">
        <v>23</v>
      </c>
      <c r="G17" t="s">
        <v>23</v>
      </c>
      <c r="H17" t="s">
        <v>23</v>
      </c>
      <c r="I17" t="s">
        <v>1722</v>
      </c>
      <c r="J17" t="s">
        <v>1723</v>
      </c>
      <c r="K17" s="51">
        <v>0</v>
      </c>
      <c r="L17" s="51">
        <v>0</v>
      </c>
      <c r="M17" s="51">
        <v>0</v>
      </c>
      <c r="N17" s="51">
        <v>0</v>
      </c>
      <c r="O17" s="51">
        <v>0</v>
      </c>
      <c r="P17" s="51">
        <v>0</v>
      </c>
      <c r="Q17" s="51">
        <v>0</v>
      </c>
      <c r="R17" t="s">
        <v>1483</v>
      </c>
    </row>
    <row r="18" spans="1:18" x14ac:dyDescent="0.25">
      <c r="A18" t="s">
        <v>17</v>
      </c>
      <c r="B18" t="s">
        <v>18</v>
      </c>
      <c r="C18" t="s">
        <v>149</v>
      </c>
      <c r="D18" t="s">
        <v>25</v>
      </c>
      <c r="E18" t="s">
        <v>150</v>
      </c>
      <c r="F18" t="s">
        <v>23</v>
      </c>
      <c r="G18" t="s">
        <v>23</v>
      </c>
      <c r="H18" t="s">
        <v>23</v>
      </c>
      <c r="I18" t="s">
        <v>618</v>
      </c>
      <c r="J18" t="s">
        <v>619</v>
      </c>
      <c r="K18" s="51">
        <v>11638</v>
      </c>
      <c r="L18" s="51">
        <v>0</v>
      </c>
      <c r="M18" s="51">
        <v>11638</v>
      </c>
      <c r="N18" s="51">
        <v>0</v>
      </c>
      <c r="O18" s="51">
        <v>16084.62</v>
      </c>
      <c r="P18" s="51">
        <v>-4446.62</v>
      </c>
      <c r="Q18" s="51">
        <v>0</v>
      </c>
      <c r="R18" t="s">
        <v>1483</v>
      </c>
    </row>
    <row r="19" spans="1:18" x14ac:dyDescent="0.25">
      <c r="A19" t="s">
        <v>17</v>
      </c>
      <c r="B19" t="s">
        <v>18</v>
      </c>
      <c r="C19" t="s">
        <v>149</v>
      </c>
      <c r="D19" t="s">
        <v>25</v>
      </c>
      <c r="E19" t="s">
        <v>150</v>
      </c>
      <c r="F19" t="s">
        <v>23</v>
      </c>
      <c r="G19" t="s">
        <v>23</v>
      </c>
      <c r="H19" t="s">
        <v>23</v>
      </c>
      <c r="I19" t="s">
        <v>620</v>
      </c>
      <c r="J19" t="s">
        <v>621</v>
      </c>
      <c r="K19" s="51">
        <v>1700</v>
      </c>
      <c r="L19" s="51">
        <v>0</v>
      </c>
      <c r="M19" s="51">
        <v>1700</v>
      </c>
      <c r="N19" s="51">
        <v>0</v>
      </c>
      <c r="O19" s="51">
        <v>1766.04</v>
      </c>
      <c r="P19" s="51">
        <v>-66.040000000000006</v>
      </c>
      <c r="Q19" s="51">
        <v>0</v>
      </c>
      <c r="R19" t="s">
        <v>1483</v>
      </c>
    </row>
    <row r="20" spans="1:18" x14ac:dyDescent="0.25">
      <c r="A20" t="s">
        <v>17</v>
      </c>
      <c r="B20" t="s">
        <v>18</v>
      </c>
      <c r="C20" t="s">
        <v>149</v>
      </c>
      <c r="D20" t="s">
        <v>25</v>
      </c>
      <c r="E20" t="s">
        <v>150</v>
      </c>
      <c r="F20" t="s">
        <v>23</v>
      </c>
      <c r="G20" t="s">
        <v>23</v>
      </c>
      <c r="H20" t="s">
        <v>23</v>
      </c>
      <c r="I20" t="s">
        <v>622</v>
      </c>
      <c r="J20" t="s">
        <v>623</v>
      </c>
      <c r="K20" s="51">
        <v>104000</v>
      </c>
      <c r="L20" s="51">
        <v>0</v>
      </c>
      <c r="M20" s="51">
        <v>104000</v>
      </c>
      <c r="N20" s="51">
        <v>0</v>
      </c>
      <c r="O20" s="51">
        <v>107958.44</v>
      </c>
      <c r="P20" s="51">
        <v>-3958.44</v>
      </c>
      <c r="Q20" s="51">
        <v>0</v>
      </c>
      <c r="R20" t="s">
        <v>1483</v>
      </c>
    </row>
    <row r="21" spans="1:18" x14ac:dyDescent="0.25">
      <c r="A21" t="s">
        <v>17</v>
      </c>
      <c r="B21" t="s">
        <v>18</v>
      </c>
      <c r="C21" t="s">
        <v>149</v>
      </c>
      <c r="D21" t="s">
        <v>25</v>
      </c>
      <c r="E21" t="s">
        <v>150</v>
      </c>
      <c r="F21" t="s">
        <v>23</v>
      </c>
      <c r="G21" t="s">
        <v>23</v>
      </c>
      <c r="H21" t="s">
        <v>23</v>
      </c>
      <c r="I21" t="s">
        <v>179</v>
      </c>
      <c r="J21" t="s">
        <v>180</v>
      </c>
      <c r="K21" s="51">
        <v>55000</v>
      </c>
      <c r="L21" s="51">
        <v>0</v>
      </c>
      <c r="M21" s="51">
        <v>55000</v>
      </c>
      <c r="N21" s="51">
        <v>0</v>
      </c>
      <c r="O21" s="51">
        <v>118739.82</v>
      </c>
      <c r="P21" s="51">
        <v>-63739.82</v>
      </c>
      <c r="Q21" s="51">
        <v>0</v>
      </c>
      <c r="R21" t="s">
        <v>1483</v>
      </c>
    </row>
    <row r="22" spans="1:18" x14ac:dyDescent="0.25">
      <c r="A22" t="s">
        <v>17</v>
      </c>
      <c r="B22" t="s">
        <v>18</v>
      </c>
      <c r="C22" t="s">
        <v>149</v>
      </c>
      <c r="D22" t="s">
        <v>25</v>
      </c>
      <c r="E22" t="s">
        <v>150</v>
      </c>
      <c r="F22" t="s">
        <v>23</v>
      </c>
      <c r="G22" t="s">
        <v>23</v>
      </c>
      <c r="H22" t="s">
        <v>23</v>
      </c>
      <c r="I22" t="s">
        <v>586</v>
      </c>
      <c r="J22" t="s">
        <v>587</v>
      </c>
      <c r="K22" s="51">
        <v>41500</v>
      </c>
      <c r="L22" s="51">
        <v>0</v>
      </c>
      <c r="M22" s="51">
        <v>41500</v>
      </c>
      <c r="N22" s="51">
        <v>0</v>
      </c>
      <c r="O22" s="51">
        <v>43812</v>
      </c>
      <c r="P22" s="51">
        <v>-2312</v>
      </c>
      <c r="Q22" s="51">
        <v>0</v>
      </c>
      <c r="R22" t="s">
        <v>1483</v>
      </c>
    </row>
    <row r="23" spans="1:18" x14ac:dyDescent="0.25">
      <c r="A23" t="s">
        <v>17</v>
      </c>
      <c r="B23" t="s">
        <v>18</v>
      </c>
      <c r="C23" t="s">
        <v>149</v>
      </c>
      <c r="D23" t="s">
        <v>25</v>
      </c>
      <c r="E23" t="s">
        <v>150</v>
      </c>
      <c r="F23" t="s">
        <v>23</v>
      </c>
      <c r="G23" t="s">
        <v>23</v>
      </c>
      <c r="H23" t="s">
        <v>23</v>
      </c>
      <c r="I23" t="s">
        <v>624</v>
      </c>
      <c r="J23" t="s">
        <v>625</v>
      </c>
      <c r="K23" s="51">
        <v>32000</v>
      </c>
      <c r="L23" s="51">
        <v>0</v>
      </c>
      <c r="M23" s="51">
        <v>32000</v>
      </c>
      <c r="N23" s="51">
        <v>0</v>
      </c>
      <c r="O23" s="51">
        <v>33357</v>
      </c>
      <c r="P23" s="51">
        <v>-1357</v>
      </c>
      <c r="Q23" s="51">
        <v>0</v>
      </c>
      <c r="R23" t="s">
        <v>1483</v>
      </c>
    </row>
    <row r="24" spans="1:18" x14ac:dyDescent="0.25">
      <c r="A24" t="s">
        <v>17</v>
      </c>
      <c r="B24" t="s">
        <v>18</v>
      </c>
      <c r="C24" t="s">
        <v>149</v>
      </c>
      <c r="D24" t="s">
        <v>25</v>
      </c>
      <c r="E24" t="s">
        <v>150</v>
      </c>
      <c r="F24" t="s">
        <v>23</v>
      </c>
      <c r="G24" t="s">
        <v>23</v>
      </c>
      <c r="H24" t="s">
        <v>23</v>
      </c>
      <c r="I24" t="s">
        <v>153</v>
      </c>
      <c r="J24" t="s">
        <v>154</v>
      </c>
      <c r="K24" s="51">
        <v>22000</v>
      </c>
      <c r="L24" s="51">
        <v>0</v>
      </c>
      <c r="M24" s="51">
        <v>22000</v>
      </c>
      <c r="N24" s="51">
        <v>0</v>
      </c>
      <c r="O24" s="51">
        <v>0</v>
      </c>
      <c r="P24" s="51">
        <v>22000</v>
      </c>
      <c r="Q24" s="51">
        <v>0</v>
      </c>
      <c r="R24" t="s">
        <v>1483</v>
      </c>
    </row>
    <row r="25" spans="1:18" x14ac:dyDescent="0.25">
      <c r="A25" t="s">
        <v>17</v>
      </c>
      <c r="B25" t="s">
        <v>18</v>
      </c>
      <c r="C25" t="s">
        <v>149</v>
      </c>
      <c r="D25" t="s">
        <v>25</v>
      </c>
      <c r="E25" t="s">
        <v>150</v>
      </c>
      <c r="F25" t="s">
        <v>23</v>
      </c>
      <c r="G25" t="s">
        <v>23</v>
      </c>
      <c r="H25" t="s">
        <v>23</v>
      </c>
      <c r="I25" t="s">
        <v>155</v>
      </c>
      <c r="J25" t="s">
        <v>156</v>
      </c>
      <c r="K25" s="51">
        <v>390000</v>
      </c>
      <c r="L25" s="51">
        <v>0</v>
      </c>
      <c r="M25" s="51">
        <v>390000</v>
      </c>
      <c r="N25" s="51">
        <v>0</v>
      </c>
      <c r="O25" s="51">
        <v>377229.32</v>
      </c>
      <c r="P25" s="51">
        <v>12770.68</v>
      </c>
      <c r="Q25" s="51">
        <v>-27814.63</v>
      </c>
      <c r="R25" t="s">
        <v>1483</v>
      </c>
    </row>
    <row r="26" spans="1:18" x14ac:dyDescent="0.25">
      <c r="A26" t="s">
        <v>17</v>
      </c>
      <c r="B26" t="s">
        <v>18</v>
      </c>
      <c r="C26" t="s">
        <v>149</v>
      </c>
      <c r="D26" t="s">
        <v>25</v>
      </c>
      <c r="E26" t="s">
        <v>150</v>
      </c>
      <c r="F26" t="s">
        <v>23</v>
      </c>
      <c r="G26" t="s">
        <v>23</v>
      </c>
      <c r="H26" t="s">
        <v>23</v>
      </c>
      <c r="I26" t="s">
        <v>157</v>
      </c>
      <c r="J26" t="s">
        <v>158</v>
      </c>
      <c r="K26" s="51">
        <v>24500</v>
      </c>
      <c r="L26" s="51">
        <v>0</v>
      </c>
      <c r="M26" s="51">
        <v>24500</v>
      </c>
      <c r="N26" s="51">
        <v>0</v>
      </c>
      <c r="O26" s="51">
        <v>25430.78</v>
      </c>
      <c r="P26" s="51">
        <v>-930.78</v>
      </c>
      <c r="Q26" s="51">
        <v>0</v>
      </c>
      <c r="R26" t="s">
        <v>1483</v>
      </c>
    </row>
    <row r="27" spans="1:18" x14ac:dyDescent="0.25">
      <c r="A27" t="s">
        <v>17</v>
      </c>
      <c r="B27" t="s">
        <v>18</v>
      </c>
      <c r="C27" t="s">
        <v>149</v>
      </c>
      <c r="D27" t="s">
        <v>25</v>
      </c>
      <c r="E27" t="s">
        <v>150</v>
      </c>
      <c r="F27" t="s">
        <v>23</v>
      </c>
      <c r="G27" t="s">
        <v>23</v>
      </c>
      <c r="H27" t="s">
        <v>23</v>
      </c>
      <c r="I27" t="s">
        <v>159</v>
      </c>
      <c r="J27" t="s">
        <v>160</v>
      </c>
      <c r="K27" s="51">
        <v>425000</v>
      </c>
      <c r="L27" s="51">
        <v>0</v>
      </c>
      <c r="M27" s="51">
        <v>425000</v>
      </c>
      <c r="N27" s="51">
        <v>0</v>
      </c>
      <c r="O27" s="51">
        <v>0</v>
      </c>
      <c r="P27" s="51">
        <v>425000</v>
      </c>
      <c r="Q27" s="51">
        <v>0</v>
      </c>
      <c r="R27" t="s">
        <v>1483</v>
      </c>
    </row>
    <row r="28" spans="1:18" x14ac:dyDescent="0.25">
      <c r="A28" t="s">
        <v>17</v>
      </c>
      <c r="B28" t="s">
        <v>18</v>
      </c>
      <c r="C28" t="s">
        <v>149</v>
      </c>
      <c r="D28" t="s">
        <v>25</v>
      </c>
      <c r="E28" t="s">
        <v>150</v>
      </c>
      <c r="F28" t="s">
        <v>23</v>
      </c>
      <c r="G28" t="s">
        <v>23</v>
      </c>
      <c r="H28" t="s">
        <v>23</v>
      </c>
      <c r="I28" t="s">
        <v>161</v>
      </c>
      <c r="J28" t="s">
        <v>162</v>
      </c>
      <c r="K28" s="51">
        <v>181500</v>
      </c>
      <c r="L28" s="51">
        <v>0</v>
      </c>
      <c r="M28" s="51">
        <v>181500</v>
      </c>
      <c r="N28" s="51">
        <v>0</v>
      </c>
      <c r="O28" s="51">
        <v>0</v>
      </c>
      <c r="P28" s="51">
        <v>181500</v>
      </c>
      <c r="Q28" s="51">
        <v>0</v>
      </c>
      <c r="R28" t="s">
        <v>1483</v>
      </c>
    </row>
    <row r="29" spans="1:18" x14ac:dyDescent="0.25">
      <c r="A29" t="s">
        <v>17</v>
      </c>
      <c r="B29" t="s">
        <v>18</v>
      </c>
      <c r="C29" t="s">
        <v>149</v>
      </c>
      <c r="D29" t="s">
        <v>25</v>
      </c>
      <c r="E29" t="s">
        <v>150</v>
      </c>
      <c r="F29" t="s">
        <v>23</v>
      </c>
      <c r="G29" t="s">
        <v>23</v>
      </c>
      <c r="H29" t="s">
        <v>23</v>
      </c>
      <c r="I29" t="s">
        <v>1708</v>
      </c>
      <c r="J29" t="s">
        <v>1709</v>
      </c>
      <c r="K29" s="51">
        <v>0</v>
      </c>
      <c r="L29" s="51">
        <v>0</v>
      </c>
      <c r="M29" s="51">
        <v>0</v>
      </c>
      <c r="N29" s="51">
        <v>0</v>
      </c>
      <c r="O29" s="51">
        <v>32200.02</v>
      </c>
      <c r="P29" s="51">
        <v>-32200.02</v>
      </c>
      <c r="Q29" s="51">
        <v>5366.67</v>
      </c>
      <c r="R29" t="s">
        <v>1483</v>
      </c>
    </row>
    <row r="30" spans="1:18" x14ac:dyDescent="0.25">
      <c r="A30" t="s">
        <v>17</v>
      </c>
      <c r="B30" t="s">
        <v>18</v>
      </c>
      <c r="C30" t="s">
        <v>149</v>
      </c>
      <c r="D30" t="s">
        <v>25</v>
      </c>
      <c r="E30" t="s">
        <v>150</v>
      </c>
      <c r="F30" t="s">
        <v>23</v>
      </c>
      <c r="G30" t="s">
        <v>23</v>
      </c>
      <c r="H30" t="s">
        <v>23</v>
      </c>
      <c r="I30" t="s">
        <v>163</v>
      </c>
      <c r="J30" t="s">
        <v>164</v>
      </c>
      <c r="K30" s="51">
        <v>746000</v>
      </c>
      <c r="L30" s="51">
        <v>0</v>
      </c>
      <c r="M30" s="51">
        <v>746000</v>
      </c>
      <c r="N30" s="51">
        <v>0</v>
      </c>
      <c r="O30" s="51">
        <v>674329</v>
      </c>
      <c r="P30" s="51">
        <v>71671</v>
      </c>
      <c r="Q30" s="51">
        <v>0</v>
      </c>
      <c r="R30" t="s">
        <v>1483</v>
      </c>
    </row>
    <row r="31" spans="1:18" x14ac:dyDescent="0.25">
      <c r="A31" t="s">
        <v>17</v>
      </c>
      <c r="B31" t="s">
        <v>18</v>
      </c>
      <c r="C31" t="s">
        <v>149</v>
      </c>
      <c r="D31" t="s">
        <v>25</v>
      </c>
      <c r="E31" t="s">
        <v>150</v>
      </c>
      <c r="F31" t="s">
        <v>23</v>
      </c>
      <c r="G31" t="s">
        <v>23</v>
      </c>
      <c r="H31" t="s">
        <v>23</v>
      </c>
      <c r="I31" t="s">
        <v>165</v>
      </c>
      <c r="J31" t="s">
        <v>166</v>
      </c>
      <c r="K31" s="51">
        <v>2800000</v>
      </c>
      <c r="L31" s="51">
        <v>0</v>
      </c>
      <c r="M31" s="51">
        <v>2800000</v>
      </c>
      <c r="N31" s="51">
        <v>0</v>
      </c>
      <c r="O31" s="51">
        <v>1473286.11</v>
      </c>
      <c r="P31" s="51">
        <v>1326713.8899999999</v>
      </c>
      <c r="Q31" s="51">
        <v>22147.56</v>
      </c>
      <c r="R31" t="s">
        <v>1483</v>
      </c>
    </row>
    <row r="32" spans="1:18" x14ac:dyDescent="0.25">
      <c r="A32" t="s">
        <v>17</v>
      </c>
      <c r="B32" t="s">
        <v>18</v>
      </c>
      <c r="C32" t="s">
        <v>149</v>
      </c>
      <c r="D32" t="s">
        <v>25</v>
      </c>
      <c r="E32" t="s">
        <v>150</v>
      </c>
      <c r="F32" t="s">
        <v>23</v>
      </c>
      <c r="G32" t="s">
        <v>23</v>
      </c>
      <c r="H32" t="s">
        <v>23</v>
      </c>
      <c r="I32" t="s">
        <v>167</v>
      </c>
      <c r="J32" t="s">
        <v>168</v>
      </c>
      <c r="K32" s="51">
        <v>2289497</v>
      </c>
      <c r="L32" s="51">
        <v>0</v>
      </c>
      <c r="M32" s="51">
        <v>2289497</v>
      </c>
      <c r="N32" s="51">
        <v>0</v>
      </c>
      <c r="O32" s="51">
        <v>990347.1</v>
      </c>
      <c r="P32" s="51">
        <v>1299149.8999999999</v>
      </c>
      <c r="Q32" s="51">
        <v>0</v>
      </c>
      <c r="R32" t="s">
        <v>1483</v>
      </c>
    </row>
    <row r="33" spans="1:18" x14ac:dyDescent="0.25">
      <c r="A33" t="s">
        <v>17</v>
      </c>
      <c r="B33" t="s">
        <v>18</v>
      </c>
      <c r="C33" t="s">
        <v>149</v>
      </c>
      <c r="D33" t="s">
        <v>25</v>
      </c>
      <c r="E33" t="s">
        <v>150</v>
      </c>
      <c r="F33" t="s">
        <v>23</v>
      </c>
      <c r="G33" t="s">
        <v>23</v>
      </c>
      <c r="H33" t="s">
        <v>23</v>
      </c>
      <c r="I33" t="s">
        <v>169</v>
      </c>
      <c r="J33" t="s">
        <v>170</v>
      </c>
      <c r="K33" s="51">
        <v>2180000</v>
      </c>
      <c r="L33" s="51">
        <v>0</v>
      </c>
      <c r="M33" s="51">
        <v>2180000</v>
      </c>
      <c r="N33" s="51">
        <v>0</v>
      </c>
      <c r="O33" s="51">
        <v>541585.56000000006</v>
      </c>
      <c r="P33" s="51">
        <v>1638414.44</v>
      </c>
      <c r="Q33" s="51">
        <v>0</v>
      </c>
      <c r="R33" t="s">
        <v>1483</v>
      </c>
    </row>
    <row r="34" spans="1:18" x14ac:dyDescent="0.25">
      <c r="A34" t="s">
        <v>17</v>
      </c>
      <c r="B34" t="s">
        <v>18</v>
      </c>
      <c r="C34" t="s">
        <v>149</v>
      </c>
      <c r="D34" t="s">
        <v>25</v>
      </c>
      <c r="E34" t="s">
        <v>150</v>
      </c>
      <c r="F34" t="s">
        <v>23</v>
      </c>
      <c r="G34" t="s">
        <v>23</v>
      </c>
      <c r="H34" t="s">
        <v>23</v>
      </c>
      <c r="I34" t="s">
        <v>201</v>
      </c>
      <c r="J34" t="s">
        <v>202</v>
      </c>
      <c r="K34" s="51">
        <v>310082</v>
      </c>
      <c r="L34" s="51">
        <v>0</v>
      </c>
      <c r="M34" s="51">
        <v>310082</v>
      </c>
      <c r="N34" s="51">
        <v>0</v>
      </c>
      <c r="O34" s="51">
        <v>151978.22</v>
      </c>
      <c r="P34" s="51">
        <v>158103.78</v>
      </c>
      <c r="Q34" s="51">
        <v>0</v>
      </c>
      <c r="R34" t="s">
        <v>1483</v>
      </c>
    </row>
    <row r="35" spans="1:18" x14ac:dyDescent="0.25">
      <c r="A35" t="s">
        <v>17</v>
      </c>
      <c r="B35" t="s">
        <v>18</v>
      </c>
      <c r="C35" t="s">
        <v>149</v>
      </c>
      <c r="D35" t="s">
        <v>25</v>
      </c>
      <c r="E35" t="s">
        <v>150</v>
      </c>
      <c r="F35" t="s">
        <v>23</v>
      </c>
      <c r="G35" t="s">
        <v>23</v>
      </c>
      <c r="H35" t="s">
        <v>23</v>
      </c>
      <c r="I35" t="s">
        <v>173</v>
      </c>
      <c r="J35" t="s">
        <v>174</v>
      </c>
      <c r="K35" s="51">
        <v>1072414</v>
      </c>
      <c r="L35" s="51">
        <v>0</v>
      </c>
      <c r="M35" s="51">
        <v>1072414</v>
      </c>
      <c r="N35" s="51">
        <v>0</v>
      </c>
      <c r="O35" s="51">
        <v>0</v>
      </c>
      <c r="P35" s="51">
        <v>1072414</v>
      </c>
      <c r="Q35" s="51">
        <v>0</v>
      </c>
      <c r="R35" t="s">
        <v>1483</v>
      </c>
    </row>
    <row r="36" spans="1:18" x14ac:dyDescent="0.25">
      <c r="A36" t="s">
        <v>17</v>
      </c>
      <c r="B36" t="s">
        <v>18</v>
      </c>
      <c r="C36" t="s">
        <v>149</v>
      </c>
      <c r="D36" t="s">
        <v>25</v>
      </c>
      <c r="E36" t="s">
        <v>150</v>
      </c>
      <c r="F36" t="s">
        <v>23</v>
      </c>
      <c r="G36" t="s">
        <v>23</v>
      </c>
      <c r="H36" t="s">
        <v>23</v>
      </c>
      <c r="I36" t="s">
        <v>659</v>
      </c>
      <c r="J36" t="s">
        <v>660</v>
      </c>
      <c r="K36" s="51">
        <v>2241285</v>
      </c>
      <c r="L36" s="51">
        <v>0</v>
      </c>
      <c r="M36" s="51">
        <v>2241285</v>
      </c>
      <c r="N36" s="51">
        <v>0</v>
      </c>
      <c r="O36" s="51">
        <v>1123241.2</v>
      </c>
      <c r="P36" s="51">
        <v>1118043.8</v>
      </c>
      <c r="Q36" s="51">
        <v>0</v>
      </c>
      <c r="R36" t="s">
        <v>1483</v>
      </c>
    </row>
    <row r="37" spans="1:18" x14ac:dyDescent="0.25">
      <c r="A37" t="s">
        <v>17</v>
      </c>
      <c r="B37" t="s">
        <v>18</v>
      </c>
      <c r="C37" t="s">
        <v>149</v>
      </c>
      <c r="D37" t="s">
        <v>25</v>
      </c>
      <c r="E37" t="s">
        <v>150</v>
      </c>
      <c r="F37" t="s">
        <v>23</v>
      </c>
      <c r="G37" t="s">
        <v>23</v>
      </c>
      <c r="H37" t="s">
        <v>23</v>
      </c>
      <c r="I37" t="s">
        <v>177</v>
      </c>
      <c r="J37" t="s">
        <v>178</v>
      </c>
      <c r="K37" s="51">
        <v>6461614</v>
      </c>
      <c r="L37" s="51">
        <v>0</v>
      </c>
      <c r="M37" s="51">
        <v>6461614</v>
      </c>
      <c r="N37" s="51">
        <v>0</v>
      </c>
      <c r="O37" s="51">
        <v>3238251.63</v>
      </c>
      <c r="P37" s="51">
        <v>3223362.37</v>
      </c>
      <c r="Q37" s="51">
        <v>0</v>
      </c>
      <c r="R37" t="s">
        <v>1483</v>
      </c>
    </row>
    <row r="38" spans="1:18" x14ac:dyDescent="0.25">
      <c r="A38" t="s">
        <v>17</v>
      </c>
      <c r="B38" t="s">
        <v>18</v>
      </c>
      <c r="C38" t="s">
        <v>149</v>
      </c>
      <c r="D38" t="s">
        <v>25</v>
      </c>
      <c r="E38" t="s">
        <v>150</v>
      </c>
      <c r="F38" t="s">
        <v>23</v>
      </c>
      <c r="G38" t="s">
        <v>23</v>
      </c>
      <c r="H38" t="s">
        <v>23</v>
      </c>
      <c r="I38" t="s">
        <v>151</v>
      </c>
      <c r="J38" t="s">
        <v>152</v>
      </c>
      <c r="K38" s="51">
        <v>174827</v>
      </c>
      <c r="L38" s="51">
        <v>0</v>
      </c>
      <c r="M38" s="51">
        <v>174827</v>
      </c>
      <c r="N38" s="51">
        <v>0</v>
      </c>
      <c r="O38" s="51">
        <v>87656.16</v>
      </c>
      <c r="P38" s="51">
        <v>87170.84</v>
      </c>
      <c r="Q38" s="51">
        <v>0</v>
      </c>
      <c r="R38" t="s">
        <v>1483</v>
      </c>
    </row>
    <row r="39" spans="1:18" x14ac:dyDescent="0.25">
      <c r="A39" t="s">
        <v>17</v>
      </c>
      <c r="B39" t="s">
        <v>18</v>
      </c>
      <c r="C39" t="s">
        <v>149</v>
      </c>
      <c r="D39" t="s">
        <v>25</v>
      </c>
      <c r="E39" t="s">
        <v>150</v>
      </c>
      <c r="F39" t="s">
        <v>23</v>
      </c>
      <c r="G39" t="s">
        <v>23</v>
      </c>
      <c r="H39" t="s">
        <v>23</v>
      </c>
      <c r="I39" t="s">
        <v>181</v>
      </c>
      <c r="J39" t="s">
        <v>182</v>
      </c>
      <c r="K39" s="51">
        <v>1475542</v>
      </c>
      <c r="L39" s="51">
        <v>0</v>
      </c>
      <c r="M39" s="51">
        <v>1475542</v>
      </c>
      <c r="N39" s="51">
        <v>0</v>
      </c>
      <c r="O39" s="51">
        <v>739401.18</v>
      </c>
      <c r="P39" s="51">
        <v>736140.82</v>
      </c>
      <c r="Q39" s="51">
        <v>0</v>
      </c>
      <c r="R39" t="s">
        <v>1483</v>
      </c>
    </row>
    <row r="40" spans="1:18" x14ac:dyDescent="0.25">
      <c r="A40" t="s">
        <v>17</v>
      </c>
      <c r="B40" t="s">
        <v>18</v>
      </c>
      <c r="C40" t="s">
        <v>149</v>
      </c>
      <c r="D40" t="s">
        <v>25</v>
      </c>
      <c r="E40" t="s">
        <v>150</v>
      </c>
      <c r="F40" t="s">
        <v>23</v>
      </c>
      <c r="G40" t="s">
        <v>23</v>
      </c>
      <c r="H40" t="s">
        <v>23</v>
      </c>
      <c r="I40" t="s">
        <v>183</v>
      </c>
      <c r="J40" t="s">
        <v>184</v>
      </c>
      <c r="K40" s="51">
        <v>174827</v>
      </c>
      <c r="L40" s="51">
        <v>0</v>
      </c>
      <c r="M40" s="51">
        <v>174827</v>
      </c>
      <c r="N40" s="51">
        <v>0</v>
      </c>
      <c r="O40" s="51">
        <v>87656.16</v>
      </c>
      <c r="P40" s="51">
        <v>87170.84</v>
      </c>
      <c r="Q40" s="51">
        <v>0</v>
      </c>
      <c r="R40" t="s">
        <v>1483</v>
      </c>
    </row>
    <row r="41" spans="1:18" x14ac:dyDescent="0.25">
      <c r="A41" t="s">
        <v>17</v>
      </c>
      <c r="B41" t="s">
        <v>18</v>
      </c>
      <c r="C41" t="s">
        <v>149</v>
      </c>
      <c r="D41" t="s">
        <v>25</v>
      </c>
      <c r="E41" t="s">
        <v>150</v>
      </c>
      <c r="F41" t="s">
        <v>23</v>
      </c>
      <c r="G41" t="s">
        <v>23</v>
      </c>
      <c r="H41" t="s">
        <v>23</v>
      </c>
      <c r="I41" t="s">
        <v>185</v>
      </c>
      <c r="J41" t="s">
        <v>186</v>
      </c>
      <c r="K41" s="51">
        <v>1090922</v>
      </c>
      <c r="L41" s="51">
        <v>0</v>
      </c>
      <c r="M41" s="51">
        <v>1090922</v>
      </c>
      <c r="N41" s="51">
        <v>0</v>
      </c>
      <c r="O41" s="51">
        <v>547129.76</v>
      </c>
      <c r="P41" s="51">
        <v>543792.24</v>
      </c>
      <c r="Q41" s="51">
        <v>0</v>
      </c>
      <c r="R41" t="s">
        <v>1483</v>
      </c>
    </row>
    <row r="42" spans="1:18" x14ac:dyDescent="0.25">
      <c r="A42" t="s">
        <v>17</v>
      </c>
      <c r="B42" t="s">
        <v>18</v>
      </c>
      <c r="C42" t="s">
        <v>149</v>
      </c>
      <c r="D42" t="s">
        <v>25</v>
      </c>
      <c r="E42" t="s">
        <v>150</v>
      </c>
      <c r="F42" t="s">
        <v>23</v>
      </c>
      <c r="G42" t="s">
        <v>23</v>
      </c>
      <c r="H42" t="s">
        <v>23</v>
      </c>
      <c r="I42" t="s">
        <v>187</v>
      </c>
      <c r="J42" t="s">
        <v>188</v>
      </c>
      <c r="K42" s="51">
        <v>349654</v>
      </c>
      <c r="L42" s="51">
        <v>0</v>
      </c>
      <c r="M42" s="51">
        <v>349654</v>
      </c>
      <c r="N42" s="51">
        <v>0</v>
      </c>
      <c r="O42" s="51">
        <v>174601.27</v>
      </c>
      <c r="P42" s="51">
        <v>175052.73</v>
      </c>
      <c r="Q42" s="51">
        <v>0</v>
      </c>
      <c r="R42" t="s">
        <v>1483</v>
      </c>
    </row>
    <row r="43" spans="1:18" x14ac:dyDescent="0.25">
      <c r="A43" t="s">
        <v>17</v>
      </c>
      <c r="B43" t="s">
        <v>18</v>
      </c>
      <c r="C43" t="s">
        <v>149</v>
      </c>
      <c r="D43" t="s">
        <v>25</v>
      </c>
      <c r="E43" t="s">
        <v>150</v>
      </c>
      <c r="F43" t="s">
        <v>23</v>
      </c>
      <c r="G43" t="s">
        <v>23</v>
      </c>
      <c r="H43" t="s">
        <v>23</v>
      </c>
      <c r="I43" t="s">
        <v>189</v>
      </c>
      <c r="J43" t="s">
        <v>190</v>
      </c>
      <c r="K43" s="51">
        <v>874136</v>
      </c>
      <c r="L43" s="51">
        <v>0</v>
      </c>
      <c r="M43" s="51">
        <v>874136</v>
      </c>
      <c r="N43" s="51">
        <v>0</v>
      </c>
      <c r="O43" s="51">
        <v>438272.65</v>
      </c>
      <c r="P43" s="51">
        <v>435863.35</v>
      </c>
      <c r="Q43" s="51">
        <v>0</v>
      </c>
      <c r="R43" t="s">
        <v>1483</v>
      </c>
    </row>
    <row r="44" spans="1:18" x14ac:dyDescent="0.25">
      <c r="A44" t="s">
        <v>17</v>
      </c>
      <c r="B44" t="s">
        <v>18</v>
      </c>
      <c r="C44" t="s">
        <v>149</v>
      </c>
      <c r="D44" t="s">
        <v>25</v>
      </c>
      <c r="E44" t="s">
        <v>150</v>
      </c>
      <c r="F44" t="s">
        <v>23</v>
      </c>
      <c r="G44" t="s">
        <v>23</v>
      </c>
      <c r="H44" t="s">
        <v>23</v>
      </c>
      <c r="I44" t="s">
        <v>191</v>
      </c>
      <c r="J44" t="s">
        <v>192</v>
      </c>
      <c r="K44" s="51">
        <v>188813</v>
      </c>
      <c r="L44" s="51">
        <v>0</v>
      </c>
      <c r="M44" s="51">
        <v>188813</v>
      </c>
      <c r="N44" s="51">
        <v>0</v>
      </c>
      <c r="O44" s="51">
        <v>94725.87</v>
      </c>
      <c r="P44" s="51">
        <v>94087.13</v>
      </c>
      <c r="Q44" s="51">
        <v>0</v>
      </c>
      <c r="R44" t="s">
        <v>1483</v>
      </c>
    </row>
    <row r="45" spans="1:18" x14ac:dyDescent="0.25">
      <c r="A45" t="s">
        <v>17</v>
      </c>
      <c r="B45" t="s">
        <v>18</v>
      </c>
      <c r="C45" t="s">
        <v>149</v>
      </c>
      <c r="D45" t="s">
        <v>25</v>
      </c>
      <c r="E45" t="s">
        <v>150</v>
      </c>
      <c r="F45" t="s">
        <v>23</v>
      </c>
      <c r="G45" t="s">
        <v>23</v>
      </c>
      <c r="H45" t="s">
        <v>23</v>
      </c>
      <c r="I45" t="s">
        <v>193</v>
      </c>
      <c r="J45" t="s">
        <v>194</v>
      </c>
      <c r="K45" s="51">
        <v>188813</v>
      </c>
      <c r="L45" s="51">
        <v>0</v>
      </c>
      <c r="M45" s="51">
        <v>188813</v>
      </c>
      <c r="N45" s="51">
        <v>0</v>
      </c>
      <c r="O45" s="51">
        <v>94725.87</v>
      </c>
      <c r="P45" s="51">
        <v>94087.13</v>
      </c>
      <c r="Q45" s="51">
        <v>0</v>
      </c>
      <c r="R45" t="s">
        <v>1483</v>
      </c>
    </row>
    <row r="46" spans="1:18" x14ac:dyDescent="0.25">
      <c r="A46" t="s">
        <v>17</v>
      </c>
      <c r="B46" t="s">
        <v>18</v>
      </c>
      <c r="C46" t="s">
        <v>149</v>
      </c>
      <c r="D46" t="s">
        <v>25</v>
      </c>
      <c r="E46" t="s">
        <v>150</v>
      </c>
      <c r="F46" t="s">
        <v>23</v>
      </c>
      <c r="G46" t="s">
        <v>23</v>
      </c>
      <c r="H46" t="s">
        <v>23</v>
      </c>
      <c r="I46" t="s">
        <v>195</v>
      </c>
      <c r="J46" t="s">
        <v>196</v>
      </c>
      <c r="K46" s="51">
        <v>2821711</v>
      </c>
      <c r="L46" s="51">
        <v>0</v>
      </c>
      <c r="M46" s="51">
        <v>2821711</v>
      </c>
      <c r="N46" s="51">
        <v>0</v>
      </c>
      <c r="O46" s="51">
        <v>1414480.35</v>
      </c>
      <c r="P46" s="51">
        <v>1407230.65</v>
      </c>
      <c r="Q46" s="51">
        <v>0</v>
      </c>
      <c r="R46" t="s">
        <v>1483</v>
      </c>
    </row>
    <row r="47" spans="1:18" x14ac:dyDescent="0.25">
      <c r="A47" t="s">
        <v>17</v>
      </c>
      <c r="B47" t="s">
        <v>18</v>
      </c>
      <c r="C47" t="s">
        <v>149</v>
      </c>
      <c r="D47" t="s">
        <v>25</v>
      </c>
      <c r="E47" t="s">
        <v>150</v>
      </c>
      <c r="F47" t="s">
        <v>23</v>
      </c>
      <c r="G47" t="s">
        <v>23</v>
      </c>
      <c r="H47" t="s">
        <v>23</v>
      </c>
      <c r="I47" t="s">
        <v>197</v>
      </c>
      <c r="J47" t="s">
        <v>198</v>
      </c>
      <c r="K47" s="51">
        <v>2157368</v>
      </c>
      <c r="L47" s="51">
        <v>0</v>
      </c>
      <c r="M47" s="51">
        <v>2157368</v>
      </c>
      <c r="N47" s="51">
        <v>0</v>
      </c>
      <c r="O47" s="51">
        <v>1046768.84</v>
      </c>
      <c r="P47" s="51">
        <v>1110599.1599999999</v>
      </c>
      <c r="Q47" s="51">
        <v>0</v>
      </c>
      <c r="R47" t="s">
        <v>1483</v>
      </c>
    </row>
    <row r="48" spans="1:18" x14ac:dyDescent="0.25">
      <c r="A48" t="s">
        <v>17</v>
      </c>
      <c r="B48" t="s">
        <v>18</v>
      </c>
      <c r="C48" t="s">
        <v>149</v>
      </c>
      <c r="D48" t="s">
        <v>25</v>
      </c>
      <c r="E48" t="s">
        <v>150</v>
      </c>
      <c r="F48" t="s">
        <v>23</v>
      </c>
      <c r="G48" t="s">
        <v>23</v>
      </c>
      <c r="H48" t="s">
        <v>23</v>
      </c>
      <c r="I48" t="s">
        <v>199</v>
      </c>
      <c r="J48" t="s">
        <v>200</v>
      </c>
      <c r="K48" s="51">
        <v>8318279</v>
      </c>
      <c r="L48" s="51">
        <v>0</v>
      </c>
      <c r="M48" s="51">
        <v>8318279</v>
      </c>
      <c r="N48" s="51">
        <v>0</v>
      </c>
      <c r="O48" s="51">
        <v>3986784.06</v>
      </c>
      <c r="P48" s="51">
        <v>4331494.9400000004</v>
      </c>
      <c r="Q48" s="51">
        <v>24814.400000000001</v>
      </c>
      <c r="R48" t="s">
        <v>1483</v>
      </c>
    </row>
    <row r="49" spans="1:18" x14ac:dyDescent="0.25">
      <c r="A49" t="s">
        <v>17</v>
      </c>
      <c r="B49" t="s">
        <v>18</v>
      </c>
      <c r="C49" t="s">
        <v>149</v>
      </c>
      <c r="D49" t="s">
        <v>25</v>
      </c>
      <c r="E49" t="s">
        <v>150</v>
      </c>
      <c r="F49" t="s">
        <v>23</v>
      </c>
      <c r="G49" t="s">
        <v>23</v>
      </c>
      <c r="H49" t="s">
        <v>23</v>
      </c>
      <c r="I49" t="s">
        <v>395</v>
      </c>
      <c r="J49" t="s">
        <v>396</v>
      </c>
      <c r="K49" s="51">
        <v>0</v>
      </c>
      <c r="L49" s="51">
        <v>0</v>
      </c>
      <c r="M49" s="51">
        <v>0</v>
      </c>
      <c r="N49" s="51">
        <v>0</v>
      </c>
      <c r="O49" s="51">
        <v>-721091.32</v>
      </c>
      <c r="P49" s="51">
        <v>721091.32</v>
      </c>
      <c r="Q49" s="51">
        <v>-1246</v>
      </c>
      <c r="R49" t="s">
        <v>1483</v>
      </c>
    </row>
    <row r="50" spans="1:18" x14ac:dyDescent="0.25">
      <c r="K50" s="52"/>
      <c r="L50" s="52"/>
      <c r="M50" s="52">
        <f>SUBTOTAL(109,Table2[Amended Budget])</f>
        <v>41656343</v>
      </c>
      <c r="N50" s="52">
        <f>SUBTOTAL(109,Table2[YTD Encumbrances])</f>
        <v>0</v>
      </c>
      <c r="O50" s="52">
        <f>SUBTOTAL(109,Table2[YTD Transactions])</f>
        <v>20249339.899999999</v>
      </c>
      <c r="P50" s="52">
        <f>SUBTOTAL(109,Table2[BalanceLeftTD])</f>
        <v>21407003.100000001</v>
      </c>
      <c r="Q50" s="52">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1" style="24" customWidth="1"/>
    <col min="13" max="13" width="95.7109375" customWidth="1"/>
  </cols>
  <sheetData>
    <row r="1" spans="1:13" ht="26.25" x14ac:dyDescent="0.4">
      <c r="A1" s="58" t="s">
        <v>1507</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0" t="s">
        <v>1786</v>
      </c>
      <c r="M5" s="12" t="s">
        <v>1482</v>
      </c>
    </row>
    <row r="6" spans="1:13" hidden="1" x14ac:dyDescent="0.25">
      <c r="A6" s="29" t="s">
        <v>3</v>
      </c>
      <c r="B6" s="56" t="s">
        <v>88</v>
      </c>
    </row>
    <row r="7" spans="1:13" hidden="1" x14ac:dyDescent="0.25">
      <c r="A7" s="29" t="s">
        <v>0</v>
      </c>
      <c r="B7" s="56"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251</v>
      </c>
      <c r="B11" s="31" t="s">
        <v>1499</v>
      </c>
      <c r="C11" s="30">
        <v>154583.4</v>
      </c>
      <c r="D11" s="36">
        <v>7</v>
      </c>
      <c r="E11" s="30">
        <v>2569478</v>
      </c>
      <c r="F11" s="30">
        <v>0</v>
      </c>
      <c r="G11" s="30">
        <v>2569478</v>
      </c>
      <c r="H11" s="30">
        <v>0</v>
      </c>
      <c r="I11" s="30">
        <v>1205245.77</v>
      </c>
      <c r="J11" s="30">
        <v>1364232.23</v>
      </c>
      <c r="K11" s="8">
        <f>IF(ISERROR((I11+H11)/G11),"",(I11+H11)/G11)</f>
        <v>0.46906249829731955</v>
      </c>
      <c r="L11" s="8">
        <f>LOOKUP(A11,'PrYear%'!A2:B226)</f>
        <v>0.39</v>
      </c>
    </row>
    <row r="12" spans="1:13" x14ac:dyDescent="0.25">
      <c r="A12" s="31" t="s">
        <v>254</v>
      </c>
      <c r="B12" s="31" t="s">
        <v>1501</v>
      </c>
      <c r="C12" s="30">
        <v>417584.05</v>
      </c>
      <c r="D12" s="36">
        <v>9</v>
      </c>
      <c r="E12" s="30">
        <v>5338014</v>
      </c>
      <c r="F12" s="30">
        <v>0</v>
      </c>
      <c r="G12" s="30">
        <v>5338014</v>
      </c>
      <c r="H12" s="30">
        <v>0</v>
      </c>
      <c r="I12" s="30">
        <v>3117163.02</v>
      </c>
      <c r="J12" s="30">
        <v>2220850.98</v>
      </c>
      <c r="K12" s="8">
        <f t="shared" ref="K12:K75" si="0">IF(ISERROR((I12+H12)/G12),"",(I12+H12)/G12)</f>
        <v>0.5839555722409121</v>
      </c>
      <c r="L12" s="8">
        <f>LOOKUP(A12,'PrYear%'!A3:B227)</f>
        <v>0.79</v>
      </c>
    </row>
    <row r="13" spans="1:13" x14ac:dyDescent="0.25">
      <c r="A13" s="31" t="s">
        <v>246</v>
      </c>
      <c r="B13" s="31" t="s">
        <v>1502</v>
      </c>
      <c r="C13" s="30">
        <v>149896.47</v>
      </c>
      <c r="D13" s="36">
        <v>9</v>
      </c>
      <c r="E13" s="30">
        <v>1725060</v>
      </c>
      <c r="F13" s="30">
        <v>0</v>
      </c>
      <c r="G13" s="30">
        <v>1725060</v>
      </c>
      <c r="H13" s="30">
        <v>0</v>
      </c>
      <c r="I13" s="30">
        <v>995786.95</v>
      </c>
      <c r="J13" s="30">
        <v>729273.05</v>
      </c>
      <c r="K13" s="8">
        <f t="shared" si="0"/>
        <v>0.57724771891992155</v>
      </c>
      <c r="L13" s="8">
        <f>LOOKUP(A13,'PrYear%'!A4:B228)</f>
        <v>0.49</v>
      </c>
    </row>
    <row r="14" spans="1:13" x14ac:dyDescent="0.25">
      <c r="A14" s="31" t="s">
        <v>260</v>
      </c>
      <c r="B14" s="31" t="s">
        <v>1503</v>
      </c>
      <c r="C14" s="30">
        <v>94486.010000000009</v>
      </c>
      <c r="D14" s="36">
        <v>5</v>
      </c>
      <c r="E14" s="30">
        <v>1604804</v>
      </c>
      <c r="F14" s="30">
        <v>0</v>
      </c>
      <c r="G14" s="30">
        <v>1604804</v>
      </c>
      <c r="H14" s="30">
        <v>0</v>
      </c>
      <c r="I14" s="30">
        <v>810113.12</v>
      </c>
      <c r="J14" s="30">
        <v>794690.88</v>
      </c>
      <c r="K14" s="8">
        <f t="shared" si="0"/>
        <v>0.50480502291868667</v>
      </c>
      <c r="L14" s="8">
        <f>LOOKUP(A14,'PrYear%'!A5:B229)</f>
        <v>0.71</v>
      </c>
    </row>
    <row r="15" spans="1:13" x14ac:dyDescent="0.25">
      <c r="A15" s="31" t="s">
        <v>318</v>
      </c>
      <c r="B15" s="31" t="s">
        <v>1504</v>
      </c>
      <c r="C15" s="30">
        <v>518214.91</v>
      </c>
      <c r="D15" s="36">
        <v>2</v>
      </c>
      <c r="E15" s="30">
        <v>7100000</v>
      </c>
      <c r="F15" s="30">
        <v>0</v>
      </c>
      <c r="G15" s="30">
        <v>7100000</v>
      </c>
      <c r="H15" s="30">
        <v>0</v>
      </c>
      <c r="I15" s="30">
        <v>3444391.65</v>
      </c>
      <c r="J15" s="30">
        <v>3655608.35</v>
      </c>
      <c r="K15" s="8">
        <f t="shared" si="0"/>
        <v>0.48512558450704224</v>
      </c>
      <c r="L15" s="8">
        <f>LOOKUP(A15,'PrYear%'!A6:B230)</f>
        <v>0.46</v>
      </c>
    </row>
    <row r="16" spans="1:13" x14ac:dyDescent="0.25">
      <c r="A16" s="31" t="s">
        <v>323</v>
      </c>
      <c r="B16" s="31" t="s">
        <v>1505</v>
      </c>
      <c r="C16" s="30">
        <v>0</v>
      </c>
      <c r="D16" s="36">
        <v>1</v>
      </c>
      <c r="E16" s="30">
        <v>0</v>
      </c>
      <c r="F16" s="30">
        <v>0</v>
      </c>
      <c r="G16" s="30">
        <v>0</v>
      </c>
      <c r="H16" s="30">
        <v>0</v>
      </c>
      <c r="I16" s="30">
        <v>0</v>
      </c>
      <c r="J16" s="30">
        <v>0</v>
      </c>
      <c r="K16" s="8" t="str">
        <f t="shared" si="0"/>
        <v/>
      </c>
      <c r="L16" s="8">
        <f>LOOKUP(A16,'PrYear%'!A7:B231)</f>
        <v>0</v>
      </c>
    </row>
    <row r="17" spans="1:12" x14ac:dyDescent="0.25">
      <c r="A17" s="31" t="s">
        <v>325</v>
      </c>
      <c r="B17" s="31" t="s">
        <v>1506</v>
      </c>
      <c r="C17" s="30">
        <v>19328.72</v>
      </c>
      <c r="D17" s="36">
        <v>6</v>
      </c>
      <c r="E17" s="30">
        <v>261593</v>
      </c>
      <c r="F17" s="30">
        <v>0</v>
      </c>
      <c r="G17" s="30">
        <v>261593</v>
      </c>
      <c r="H17" s="30">
        <v>0</v>
      </c>
      <c r="I17" s="30">
        <v>128838.92</v>
      </c>
      <c r="J17" s="30">
        <v>132754.08000000002</v>
      </c>
      <c r="K17" s="8">
        <f t="shared" si="0"/>
        <v>0.49251669578314405</v>
      </c>
      <c r="L17" s="8">
        <f>LOOKUP(A17,'PrYear%'!A8:B232)</f>
        <v>7.0000000000000007E-2</v>
      </c>
    </row>
    <row r="18" spans="1:12" x14ac:dyDescent="0.25">
      <c r="A18" s="31" t="s">
        <v>1473</v>
      </c>
      <c r="C18" s="30">
        <v>1354093.5599999998</v>
      </c>
      <c r="D18" s="36">
        <v>39</v>
      </c>
      <c r="E18" s="30">
        <v>18598949</v>
      </c>
      <c r="F18" s="30">
        <v>0</v>
      </c>
      <c r="G18" s="30">
        <v>18598949</v>
      </c>
      <c r="H18" s="30">
        <v>0</v>
      </c>
      <c r="I18" s="30">
        <v>9701539.4299999997</v>
      </c>
      <c r="J18" s="30">
        <v>8897409.5700000003</v>
      </c>
      <c r="K18" s="8">
        <f t="shared" si="0"/>
        <v>0.52161761559752651</v>
      </c>
      <c r="L18" s="8"/>
    </row>
    <row r="19" spans="1:12" x14ac:dyDescent="0.25">
      <c r="K19" s="8" t="str">
        <f t="shared" si="0"/>
        <v/>
      </c>
      <c r="L19" s="8"/>
    </row>
    <row r="20" spans="1:12" x14ac:dyDescent="0.25">
      <c r="K20" s="8" t="str">
        <f t="shared" si="0"/>
        <v/>
      </c>
      <c r="L20" s="8"/>
    </row>
    <row r="21" spans="1:12" x14ac:dyDescent="0.25">
      <c r="K21" s="8" t="str">
        <f t="shared" si="0"/>
        <v/>
      </c>
      <c r="L21" s="8"/>
    </row>
    <row r="22" spans="1:12" x14ac:dyDescent="0.25">
      <c r="K22" s="8" t="str">
        <f t="shared" si="0"/>
        <v/>
      </c>
      <c r="L22" s="8"/>
    </row>
    <row r="23" spans="1:12" x14ac:dyDescent="0.25">
      <c r="K23" s="8" t="str">
        <f t="shared" si="0"/>
        <v/>
      </c>
      <c r="L23" s="8"/>
    </row>
    <row r="24" spans="1:12" x14ac:dyDescent="0.25">
      <c r="K24" s="8" t="str">
        <f t="shared" si="0"/>
        <v/>
      </c>
      <c r="L24" s="8"/>
    </row>
    <row r="25" spans="1:12" x14ac:dyDescent="0.25">
      <c r="K25" s="8" t="str">
        <f t="shared" si="0"/>
        <v/>
      </c>
      <c r="L25" s="8"/>
    </row>
    <row r="26" spans="1:12" x14ac:dyDescent="0.25">
      <c r="K26" s="8" t="str">
        <f t="shared" si="0"/>
        <v/>
      </c>
      <c r="L26" s="8"/>
    </row>
    <row r="27" spans="1:12" x14ac:dyDescent="0.25">
      <c r="K27" s="8" t="str">
        <f t="shared" si="0"/>
        <v/>
      </c>
      <c r="L27" s="8"/>
    </row>
    <row r="28" spans="1:12" x14ac:dyDescent="0.25">
      <c r="K28" s="8" t="str">
        <f t="shared" si="0"/>
        <v/>
      </c>
      <c r="L28" s="8"/>
    </row>
    <row r="29" spans="1:12" x14ac:dyDescent="0.25">
      <c r="K29" s="8" t="str">
        <f t="shared" si="0"/>
        <v/>
      </c>
      <c r="L29" s="8"/>
    </row>
    <row r="30" spans="1:12" x14ac:dyDescent="0.25">
      <c r="K30" s="8" t="str">
        <f t="shared" si="0"/>
        <v/>
      </c>
      <c r="L30" s="8"/>
    </row>
    <row r="31" spans="1:12" x14ac:dyDescent="0.25">
      <c r="K31" s="8" t="str">
        <f t="shared" si="0"/>
        <v/>
      </c>
      <c r="L31" s="8"/>
    </row>
    <row r="32" spans="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32" priority="3">
      <formula>LEN(I11)&gt;0</formula>
    </cfRule>
  </conditionalFormatting>
  <conditionalFormatting sqref="K11:L300">
    <cfRule type="expression" dxfId="31" priority="1">
      <formula>LEN(I11)&gt;0</formula>
    </cfRule>
  </conditionalFormatting>
  <pageMargins left="0.7" right="0.7" top="0.75" bottom="0.75" header="0.3" footer="0.3"/>
  <pageSetup paperSize="3" scale="77"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topLeftCell="B1"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 customWidth="1"/>
    <col min="10" max="10" width="13.7109375" customWidth="1"/>
    <col min="11" max="11" width="12.7109375" customWidth="1"/>
    <col min="12" max="12" width="11.7109375" style="24" customWidth="1"/>
    <col min="13" max="13" width="95.7109375" customWidth="1"/>
  </cols>
  <sheetData>
    <row r="1" spans="1:13" ht="26.25" x14ac:dyDescent="0.4">
      <c r="A1" s="58" t="s">
        <v>1498</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Expenses"</f>
        <v xml:space="preserve"> December Expenses</v>
      </c>
      <c r="D5" s="14"/>
      <c r="E5" s="10" t="s">
        <v>10</v>
      </c>
      <c r="F5" s="10" t="s">
        <v>11</v>
      </c>
      <c r="G5" s="10" t="s">
        <v>12</v>
      </c>
      <c r="H5" s="10" t="s">
        <v>13</v>
      </c>
      <c r="I5" s="10" t="s">
        <v>1481</v>
      </c>
      <c r="J5" s="10" t="s">
        <v>1490</v>
      </c>
      <c r="K5" s="10" t="s">
        <v>1492</v>
      </c>
      <c r="L5" s="10" t="s">
        <v>1791</v>
      </c>
      <c r="M5" s="12" t="s">
        <v>1482</v>
      </c>
    </row>
    <row r="6" spans="1:13" hidden="1" x14ac:dyDescent="0.25">
      <c r="A6" s="29" t="s">
        <v>3</v>
      </c>
      <c r="B6" s="56" t="s">
        <v>88</v>
      </c>
    </row>
    <row r="7" spans="1:13" hidden="1" x14ac:dyDescent="0.25">
      <c r="A7" s="29" t="s">
        <v>0</v>
      </c>
      <c r="B7" s="56"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38" t="s">
        <v>1480</v>
      </c>
      <c r="D10" s="36" t="s">
        <v>1521</v>
      </c>
      <c r="E10" s="38" t="s">
        <v>1474</v>
      </c>
      <c r="F10" s="38" t="s">
        <v>1476</v>
      </c>
      <c r="G10" s="38" t="s">
        <v>1475</v>
      </c>
      <c r="H10" s="38" t="s">
        <v>1477</v>
      </c>
      <c r="I10" s="38" t="s">
        <v>1478</v>
      </c>
      <c r="J10" s="38" t="s">
        <v>1479</v>
      </c>
    </row>
    <row r="11" spans="1:13" ht="18" customHeight="1" x14ac:dyDescent="0.25">
      <c r="A11" s="31" t="s">
        <v>251</v>
      </c>
      <c r="B11" s="31" t="s">
        <v>1499</v>
      </c>
      <c r="C11" s="30">
        <v>128875.25000000001</v>
      </c>
      <c r="D11" s="36">
        <v>54</v>
      </c>
      <c r="E11" s="30">
        <v>1282397</v>
      </c>
      <c r="F11" s="30">
        <v>-5000</v>
      </c>
      <c r="G11" s="30">
        <v>1277397</v>
      </c>
      <c r="H11" s="30">
        <v>42271.37</v>
      </c>
      <c r="I11" s="30">
        <v>837851.93000000028</v>
      </c>
      <c r="J11" s="30">
        <v>397273.7</v>
      </c>
      <c r="K11" s="8">
        <f>IF(ISERROR((I11+H11)/G11),"",(I11+H11)/G11)</f>
        <v>0.68899746907187054</v>
      </c>
      <c r="L11" s="8">
        <f>LOOKUP(A11,'PrYear%'!C2:D251)</f>
        <v>0.41</v>
      </c>
    </row>
    <row r="12" spans="1:13" x14ac:dyDescent="0.25">
      <c r="A12" s="31" t="s">
        <v>1309</v>
      </c>
      <c r="B12" s="31" t="s">
        <v>1500</v>
      </c>
      <c r="C12" s="30">
        <v>0</v>
      </c>
      <c r="D12" s="36">
        <v>1</v>
      </c>
      <c r="E12" s="30">
        <v>545000</v>
      </c>
      <c r="F12" s="30">
        <v>0</v>
      </c>
      <c r="G12" s="30">
        <v>545000</v>
      </c>
      <c r="H12" s="30">
        <v>0</v>
      </c>
      <c r="I12" s="30">
        <v>0</v>
      </c>
      <c r="J12" s="30">
        <v>545000</v>
      </c>
      <c r="K12" s="8">
        <f t="shared" ref="K12:K75" si="0">IF(ISERROR((I12+H12)/G12),"",(I12+H12)/G12)</f>
        <v>0</v>
      </c>
      <c r="L12" s="8">
        <f>LOOKUP(A12,'PrYear%'!C3:D252)</f>
        <v>0</v>
      </c>
    </row>
    <row r="13" spans="1:13" x14ac:dyDescent="0.25">
      <c r="A13" s="31" t="s">
        <v>254</v>
      </c>
      <c r="B13" s="31" t="s">
        <v>1501</v>
      </c>
      <c r="C13" s="30">
        <v>678949.75</v>
      </c>
      <c r="D13" s="36">
        <v>86</v>
      </c>
      <c r="E13" s="30">
        <v>7887566</v>
      </c>
      <c r="F13" s="30">
        <v>-35380</v>
      </c>
      <c r="G13" s="30">
        <v>7852186</v>
      </c>
      <c r="H13" s="30">
        <v>515705.55000000005</v>
      </c>
      <c r="I13" s="30">
        <v>2930589.48</v>
      </c>
      <c r="J13" s="30">
        <v>4405890.9699999988</v>
      </c>
      <c r="K13" s="8">
        <f t="shared" si="0"/>
        <v>0.43889625513201042</v>
      </c>
      <c r="L13" s="8">
        <f>LOOKUP(A13,'PrYear%'!C4:D253)</f>
        <v>0.44</v>
      </c>
    </row>
    <row r="14" spans="1:13" x14ac:dyDescent="0.25">
      <c r="A14" s="31" t="s">
        <v>246</v>
      </c>
      <c r="B14" s="31" t="s">
        <v>1502</v>
      </c>
      <c r="C14" s="30">
        <v>225217.27000000002</v>
      </c>
      <c r="D14" s="36">
        <v>86</v>
      </c>
      <c r="E14" s="30">
        <v>3958540</v>
      </c>
      <c r="F14" s="30">
        <v>47380</v>
      </c>
      <c r="G14" s="30">
        <v>4005920</v>
      </c>
      <c r="H14" s="30">
        <v>407231.5799999999</v>
      </c>
      <c r="I14" s="30">
        <v>1174842.98</v>
      </c>
      <c r="J14" s="30">
        <v>2423845.4400000004</v>
      </c>
      <c r="K14" s="8">
        <f t="shared" si="0"/>
        <v>0.39493413747653466</v>
      </c>
      <c r="L14" s="8">
        <f>LOOKUP(A14,'PrYear%'!C5:D254)</f>
        <v>0.44</v>
      </c>
    </row>
    <row r="15" spans="1:13" x14ac:dyDescent="0.25">
      <c r="A15" s="31" t="s">
        <v>260</v>
      </c>
      <c r="B15" s="31" t="s">
        <v>1503</v>
      </c>
      <c r="C15" s="30">
        <v>77603.759999999995</v>
      </c>
      <c r="D15" s="36">
        <v>58</v>
      </c>
      <c r="E15" s="30">
        <v>1706459</v>
      </c>
      <c r="F15" s="30">
        <v>-43500</v>
      </c>
      <c r="G15" s="30">
        <v>1662959</v>
      </c>
      <c r="H15" s="30">
        <v>13928.220000000001</v>
      </c>
      <c r="I15" s="30">
        <v>449480.67000000016</v>
      </c>
      <c r="J15" s="30">
        <v>1199550.1100000001</v>
      </c>
      <c r="K15" s="8">
        <f t="shared" si="0"/>
        <v>0.27866525272120368</v>
      </c>
      <c r="L15" s="8">
        <f>LOOKUP(A15,'PrYear%'!C6:D255)</f>
        <v>0.73</v>
      </c>
    </row>
    <row r="16" spans="1:13" x14ac:dyDescent="0.25">
      <c r="A16" s="31" t="s">
        <v>318</v>
      </c>
      <c r="B16" s="31" t="s">
        <v>1504</v>
      </c>
      <c r="C16" s="30">
        <v>171367.91</v>
      </c>
      <c r="D16" s="36">
        <v>57</v>
      </c>
      <c r="E16" s="30">
        <v>2929385</v>
      </c>
      <c r="F16" s="30">
        <v>16500</v>
      </c>
      <c r="G16" s="30">
        <v>2945885</v>
      </c>
      <c r="H16" s="30">
        <v>64231.290000000008</v>
      </c>
      <c r="I16" s="30">
        <v>995799.85000000009</v>
      </c>
      <c r="J16" s="30">
        <v>1885853.86</v>
      </c>
      <c r="K16" s="8">
        <f t="shared" si="0"/>
        <v>0.3598345285033191</v>
      </c>
      <c r="L16" s="8">
        <f>LOOKUP(A16,'PrYear%'!C7:D256)</f>
        <v>0.5</v>
      </c>
    </row>
    <row r="17" spans="1:12" x14ac:dyDescent="0.25">
      <c r="A17" s="31" t="s">
        <v>323</v>
      </c>
      <c r="B17" s="31" t="s">
        <v>1505</v>
      </c>
      <c r="C17" s="30">
        <v>398.66</v>
      </c>
      <c r="D17" s="36">
        <v>5</v>
      </c>
      <c r="E17" s="30">
        <v>10421</v>
      </c>
      <c r="F17" s="30">
        <v>0</v>
      </c>
      <c r="G17" s="30">
        <v>10421</v>
      </c>
      <c r="H17" s="30">
        <v>2536.5</v>
      </c>
      <c r="I17" s="30">
        <v>2332.81</v>
      </c>
      <c r="J17" s="30">
        <v>5551.6900000000005</v>
      </c>
      <c r="K17" s="8">
        <f t="shared" si="0"/>
        <v>0.46725938009787921</v>
      </c>
      <c r="L17" s="8">
        <f>LOOKUP(A17,'PrYear%'!C8:D257)</f>
        <v>0.09</v>
      </c>
    </row>
    <row r="18" spans="1:12" x14ac:dyDescent="0.25">
      <c r="A18" s="31" t="s">
        <v>325</v>
      </c>
      <c r="B18" s="31" t="s">
        <v>1506</v>
      </c>
      <c r="C18" s="30">
        <v>52354.880000000005</v>
      </c>
      <c r="D18" s="36">
        <v>37</v>
      </c>
      <c r="E18" s="30">
        <v>575367</v>
      </c>
      <c r="F18" s="30">
        <v>20000</v>
      </c>
      <c r="G18" s="30">
        <v>595367</v>
      </c>
      <c r="H18" s="30">
        <v>18478.580000000002</v>
      </c>
      <c r="I18" s="30">
        <v>295812.11</v>
      </c>
      <c r="J18" s="30">
        <v>281076.31</v>
      </c>
      <c r="K18" s="8">
        <f t="shared" si="0"/>
        <v>0.52789403846702954</v>
      </c>
      <c r="L18" s="8">
        <f>LOOKUP(A18,'PrYear%'!C9:D258)</f>
        <v>0.61</v>
      </c>
    </row>
    <row r="19" spans="1:12" x14ac:dyDescent="0.25">
      <c r="A19" s="31" t="s">
        <v>1473</v>
      </c>
      <c r="C19" s="30">
        <v>1334767.4799999991</v>
      </c>
      <c r="D19" s="36">
        <v>384</v>
      </c>
      <c r="E19" s="30">
        <v>18895135</v>
      </c>
      <c r="F19" s="30">
        <v>0</v>
      </c>
      <c r="G19" s="30">
        <v>18895135</v>
      </c>
      <c r="H19" s="30">
        <v>1064383.0900000003</v>
      </c>
      <c r="I19" s="30">
        <v>6686709.8299999982</v>
      </c>
      <c r="J19" s="30">
        <v>11144042.08</v>
      </c>
      <c r="K19" s="8">
        <f t="shared" si="0"/>
        <v>0.41021632922971962</v>
      </c>
      <c r="L19" s="8"/>
    </row>
    <row r="20" spans="1:12" x14ac:dyDescent="0.25">
      <c r="K20" s="8" t="str">
        <f t="shared" si="0"/>
        <v/>
      </c>
      <c r="L20" s="8"/>
    </row>
    <row r="21" spans="1:12" x14ac:dyDescent="0.25">
      <c r="K21" s="8" t="str">
        <f t="shared" si="0"/>
        <v/>
      </c>
      <c r="L21" s="8"/>
    </row>
    <row r="22" spans="1:12" x14ac:dyDescent="0.25">
      <c r="K22" s="8" t="str">
        <f t="shared" si="0"/>
        <v/>
      </c>
      <c r="L22" s="8"/>
    </row>
    <row r="23" spans="1:12" x14ac:dyDescent="0.25">
      <c r="K23" s="8" t="str">
        <f t="shared" si="0"/>
        <v/>
      </c>
      <c r="L23" s="8"/>
    </row>
    <row r="24" spans="1:12" x14ac:dyDescent="0.25">
      <c r="K24" s="8" t="str">
        <f t="shared" si="0"/>
        <v/>
      </c>
      <c r="L24" s="8"/>
    </row>
    <row r="25" spans="1:12" x14ac:dyDescent="0.25">
      <c r="K25" s="8" t="str">
        <f t="shared" si="0"/>
        <v/>
      </c>
      <c r="L25" s="8"/>
    </row>
    <row r="26" spans="1:12" x14ac:dyDescent="0.25">
      <c r="K26" s="8" t="str">
        <f t="shared" si="0"/>
        <v/>
      </c>
      <c r="L26" s="8"/>
    </row>
    <row r="27" spans="1:12" x14ac:dyDescent="0.25">
      <c r="K27" s="8" t="str">
        <f t="shared" si="0"/>
        <v/>
      </c>
      <c r="L27" s="8"/>
    </row>
    <row r="28" spans="1:12" x14ac:dyDescent="0.25">
      <c r="K28" s="8" t="str">
        <f t="shared" si="0"/>
        <v/>
      </c>
      <c r="L28" s="8"/>
    </row>
    <row r="29" spans="1:12" x14ac:dyDescent="0.25">
      <c r="K29" s="8" t="str">
        <f t="shared" si="0"/>
        <v/>
      </c>
      <c r="L29" s="8"/>
    </row>
    <row r="30" spans="1:12" x14ac:dyDescent="0.25">
      <c r="K30" s="8" t="str">
        <f t="shared" si="0"/>
        <v/>
      </c>
      <c r="L30" s="8"/>
    </row>
    <row r="31" spans="1:12" x14ac:dyDescent="0.25">
      <c r="K31" s="8" t="str">
        <f t="shared" si="0"/>
        <v/>
      </c>
      <c r="L31" s="8"/>
    </row>
    <row r="32" spans="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23" priority="2">
      <formula>LEN(I11)&gt;0</formula>
    </cfRule>
  </conditionalFormatting>
  <conditionalFormatting sqref="K11:L300">
    <cfRule type="expression" dxfId="22" priority="1">
      <formula>LEN(I11)&gt;0</formula>
    </cfRule>
  </conditionalFormatting>
  <pageMargins left="0.7" right="0.7" top="0.75" bottom="0.75" header="0.3" footer="0.3"/>
  <pageSetup paperSize="3" scale="7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20.42578125" customWidth="1"/>
    <col min="2" max="2" width="77.710937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5703125" customWidth="1"/>
    <col min="12" max="12" width="10.42578125" style="24" customWidth="1"/>
    <col min="13" max="13" width="95.7109375" customWidth="1"/>
  </cols>
  <sheetData>
    <row r="1" spans="1:13" ht="26.25" x14ac:dyDescent="0.4">
      <c r="A1" s="58" t="s">
        <v>1496</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0" t="s">
        <v>1786</v>
      </c>
      <c r="M5" s="12" t="s">
        <v>1482</v>
      </c>
    </row>
    <row r="6" spans="1:13" hidden="1" x14ac:dyDescent="0.25">
      <c r="A6" s="29" t="s">
        <v>3</v>
      </c>
      <c r="B6" s="56" t="s">
        <v>20</v>
      </c>
    </row>
    <row r="7" spans="1:13" hidden="1" x14ac:dyDescent="0.25">
      <c r="A7" s="29" t="s">
        <v>0</v>
      </c>
      <c r="B7" s="56" t="s">
        <v>17</v>
      </c>
    </row>
    <row r="8" spans="1:13" hidden="1" x14ac:dyDescent="0.25"/>
    <row r="9" spans="1:13" hidden="1" x14ac:dyDescent="0.25">
      <c r="C9" s="29" t="s">
        <v>1484</v>
      </c>
      <c r="D9" s="36"/>
      <c r="E9" s="36"/>
      <c r="F9" s="36"/>
      <c r="G9" s="36"/>
      <c r="H9" s="36"/>
      <c r="I9" s="36"/>
      <c r="J9" s="36"/>
    </row>
    <row r="10" spans="1:13" ht="45"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19</v>
      </c>
      <c r="B11" s="31" t="s">
        <v>1565</v>
      </c>
      <c r="C11" s="30">
        <v>3790.89</v>
      </c>
      <c r="D11" s="36">
        <v>7</v>
      </c>
      <c r="E11" s="30">
        <v>550275</v>
      </c>
      <c r="F11" s="30">
        <v>0</v>
      </c>
      <c r="G11" s="30">
        <v>550275</v>
      </c>
      <c r="H11" s="30">
        <v>0</v>
      </c>
      <c r="I11" s="30">
        <v>64144.13</v>
      </c>
      <c r="J11" s="30">
        <v>486130.87000000005</v>
      </c>
      <c r="K11" s="8">
        <f>IF(ISERROR((I11+H11)/G11),"",(I11+H11)/G11)</f>
        <v>0.11656740720548817</v>
      </c>
      <c r="L11" s="8">
        <f>LOOKUP(A11,'PrYear%'!A2:B226)</f>
        <v>0.19</v>
      </c>
      <c r="M11" s="56" t="s">
        <v>1895</v>
      </c>
    </row>
    <row r="12" spans="1:13" x14ac:dyDescent="0.25">
      <c r="A12" s="31" t="s">
        <v>110</v>
      </c>
      <c r="B12" s="31" t="s">
        <v>1566</v>
      </c>
      <c r="C12" s="30">
        <v>0</v>
      </c>
      <c r="D12" s="36">
        <v>2</v>
      </c>
      <c r="E12" s="30">
        <v>0</v>
      </c>
      <c r="F12" s="30">
        <v>0</v>
      </c>
      <c r="G12" s="30">
        <v>0</v>
      </c>
      <c r="H12" s="30">
        <v>0</v>
      </c>
      <c r="I12" s="30">
        <v>39606.69</v>
      </c>
      <c r="J12" s="30">
        <v>-39606.69</v>
      </c>
      <c r="K12" s="8" t="str">
        <f t="shared" ref="K12:K75" si="0">IF(ISERROR((I12+H12)/G12),"",(I12+H12)/G12)</f>
        <v/>
      </c>
      <c r="L12" s="8">
        <f>LOOKUP(A12,'PrYear%'!A3:B227)</f>
        <v>0</v>
      </c>
      <c r="M12" s="56" t="s">
        <v>1896</v>
      </c>
    </row>
    <row r="13" spans="1:13" x14ac:dyDescent="0.25">
      <c r="A13" s="31" t="s">
        <v>1453</v>
      </c>
      <c r="B13" s="31" t="s">
        <v>1567</v>
      </c>
      <c r="C13" s="30">
        <v>0</v>
      </c>
      <c r="D13" s="36">
        <v>1</v>
      </c>
      <c r="E13" s="30">
        <v>0</v>
      </c>
      <c r="F13" s="30">
        <v>419504</v>
      </c>
      <c r="G13" s="30">
        <v>419504</v>
      </c>
      <c r="H13" s="30">
        <v>0</v>
      </c>
      <c r="I13" s="30">
        <v>0</v>
      </c>
      <c r="J13" s="30">
        <v>419504</v>
      </c>
      <c r="K13" s="8">
        <f t="shared" si="0"/>
        <v>0</v>
      </c>
      <c r="L13" s="8">
        <f>LOOKUP(A13,'PrYear%'!A4:B228)</f>
        <v>0</v>
      </c>
      <c r="M13" s="56" t="s">
        <v>1897</v>
      </c>
    </row>
    <row r="14" spans="1:13" x14ac:dyDescent="0.25">
      <c r="A14" s="31" t="s">
        <v>53</v>
      </c>
      <c r="B14" s="31" t="s">
        <v>1568</v>
      </c>
      <c r="C14" s="30">
        <v>0</v>
      </c>
      <c r="D14" s="36">
        <v>1</v>
      </c>
      <c r="E14" s="30">
        <v>0</v>
      </c>
      <c r="F14" s="30">
        <v>0</v>
      </c>
      <c r="G14" s="30">
        <v>0</v>
      </c>
      <c r="H14" s="30">
        <v>0</v>
      </c>
      <c r="I14" s="30">
        <v>0</v>
      </c>
      <c r="J14" s="30">
        <v>0</v>
      </c>
      <c r="K14" s="8" t="str">
        <f t="shared" si="0"/>
        <v/>
      </c>
      <c r="L14" s="8">
        <f>LOOKUP(A14,'PrYear%'!A5:B229)</f>
        <v>1</v>
      </c>
      <c r="M14" s="28"/>
    </row>
    <row r="15" spans="1:13" x14ac:dyDescent="0.25">
      <c r="A15" s="31" t="s">
        <v>67</v>
      </c>
      <c r="B15" s="31" t="s">
        <v>1569</v>
      </c>
      <c r="C15" s="30">
        <v>0</v>
      </c>
      <c r="D15" s="36">
        <v>2</v>
      </c>
      <c r="E15" s="30">
        <v>29458</v>
      </c>
      <c r="F15" s="30">
        <v>39588</v>
      </c>
      <c r="G15" s="30">
        <v>69046</v>
      </c>
      <c r="H15" s="30">
        <v>0</v>
      </c>
      <c r="I15" s="30">
        <v>18396</v>
      </c>
      <c r="J15" s="30">
        <v>50650</v>
      </c>
      <c r="K15" s="8">
        <f t="shared" si="0"/>
        <v>0.26643107493555024</v>
      </c>
      <c r="L15" s="8">
        <f>LOOKUP(A15,'PrYear%'!A6:B230)</f>
        <v>0</v>
      </c>
      <c r="M15" s="28" t="s">
        <v>1713</v>
      </c>
    </row>
    <row r="16" spans="1:13" x14ac:dyDescent="0.25">
      <c r="A16" s="31" t="s">
        <v>47</v>
      </c>
      <c r="B16" s="31" t="s">
        <v>1570</v>
      </c>
      <c r="C16" s="30">
        <v>27691.690000000002</v>
      </c>
      <c r="D16" s="36">
        <v>2</v>
      </c>
      <c r="E16" s="30">
        <v>5980</v>
      </c>
      <c r="F16" s="30">
        <v>81200</v>
      </c>
      <c r="G16" s="30">
        <v>87180</v>
      </c>
      <c r="H16" s="30">
        <v>0</v>
      </c>
      <c r="I16" s="30">
        <v>82233.37</v>
      </c>
      <c r="J16" s="30">
        <v>4946.6300000000047</v>
      </c>
      <c r="K16" s="8">
        <f t="shared" si="0"/>
        <v>0.94325957788483594</v>
      </c>
      <c r="L16" s="8">
        <f>LOOKUP(A16,'PrYear%'!A7:B231)</f>
        <v>0.45</v>
      </c>
      <c r="M16" s="56" t="s">
        <v>1898</v>
      </c>
    </row>
    <row r="17" spans="1:13" x14ac:dyDescent="0.25">
      <c r="A17" s="31" t="s">
        <v>45</v>
      </c>
      <c r="B17" s="31" t="s">
        <v>1571</v>
      </c>
      <c r="C17" s="30">
        <v>14885.46</v>
      </c>
      <c r="D17" s="36">
        <v>1</v>
      </c>
      <c r="E17" s="30">
        <v>361273</v>
      </c>
      <c r="F17" s="30">
        <v>94387</v>
      </c>
      <c r="G17" s="30">
        <v>455660</v>
      </c>
      <c r="H17" s="30">
        <v>0</v>
      </c>
      <c r="I17" s="30">
        <v>269002.23999999999</v>
      </c>
      <c r="J17" s="30">
        <v>186657.76</v>
      </c>
      <c r="K17" s="8">
        <f t="shared" si="0"/>
        <v>0.5903573717245314</v>
      </c>
      <c r="L17" s="8">
        <f>LOOKUP(A17,'PrYear%'!A8:B232)</f>
        <v>0.06</v>
      </c>
      <c r="M17" s="28" t="s">
        <v>1714</v>
      </c>
    </row>
    <row r="18" spans="1:13" x14ac:dyDescent="0.25">
      <c r="A18" s="31" t="s">
        <v>1449</v>
      </c>
      <c r="B18" s="31" t="s">
        <v>1572</v>
      </c>
      <c r="C18" s="30">
        <v>0</v>
      </c>
      <c r="D18" s="36">
        <v>1</v>
      </c>
      <c r="E18" s="30">
        <v>0</v>
      </c>
      <c r="F18" s="30">
        <v>0</v>
      </c>
      <c r="G18" s="30">
        <v>0</v>
      </c>
      <c r="H18" s="30">
        <v>0</v>
      </c>
      <c r="I18" s="30">
        <v>0</v>
      </c>
      <c r="J18" s="30">
        <v>0</v>
      </c>
      <c r="K18" s="8" t="str">
        <f t="shared" si="0"/>
        <v/>
      </c>
      <c r="L18" s="8">
        <f>LOOKUP(A18,'PrYear%'!A9:B233)</f>
        <v>0</v>
      </c>
      <c r="M18" s="28" t="s">
        <v>1714</v>
      </c>
    </row>
    <row r="19" spans="1:13" x14ac:dyDescent="0.25">
      <c r="A19" s="31" t="s">
        <v>1448</v>
      </c>
      <c r="B19" s="31" t="s">
        <v>1573</v>
      </c>
      <c r="C19" s="30">
        <v>0</v>
      </c>
      <c r="D19" s="36">
        <v>1</v>
      </c>
      <c r="E19" s="30">
        <v>0</v>
      </c>
      <c r="F19" s="30">
        <v>28025</v>
      </c>
      <c r="G19" s="30">
        <v>28025</v>
      </c>
      <c r="H19" s="30">
        <v>0</v>
      </c>
      <c r="I19" s="30">
        <v>0</v>
      </c>
      <c r="J19" s="30">
        <v>28025</v>
      </c>
      <c r="K19" s="8">
        <f t="shared" si="0"/>
        <v>0</v>
      </c>
      <c r="L19" s="8">
        <f>LOOKUP(A19,'PrYear%'!A10:B234)</f>
        <v>0</v>
      </c>
      <c r="M19" s="28" t="s">
        <v>1714</v>
      </c>
    </row>
    <row r="20" spans="1:13" x14ac:dyDescent="0.25">
      <c r="A20" s="31" t="s">
        <v>43</v>
      </c>
      <c r="B20" s="31" t="s">
        <v>1574</v>
      </c>
      <c r="C20" s="30">
        <v>0</v>
      </c>
      <c r="D20" s="36">
        <v>1</v>
      </c>
      <c r="E20" s="30">
        <v>45000</v>
      </c>
      <c r="F20" s="30">
        <v>-20000</v>
      </c>
      <c r="G20" s="30">
        <v>25000</v>
      </c>
      <c r="H20" s="30">
        <v>0</v>
      </c>
      <c r="I20" s="30">
        <v>0</v>
      </c>
      <c r="J20" s="30">
        <v>25000</v>
      </c>
      <c r="K20" s="8">
        <f t="shared" si="0"/>
        <v>0</v>
      </c>
      <c r="L20" s="8">
        <f>LOOKUP(A20,'PrYear%'!A11:B235)</f>
        <v>0</v>
      </c>
      <c r="M20" s="28" t="s">
        <v>1714</v>
      </c>
    </row>
    <row r="21" spans="1:13" x14ac:dyDescent="0.25">
      <c r="A21" s="31" t="s">
        <v>1450</v>
      </c>
      <c r="B21" s="31" t="s">
        <v>1575</v>
      </c>
      <c r="C21" s="30">
        <v>0</v>
      </c>
      <c r="D21" s="36">
        <v>1</v>
      </c>
      <c r="E21" s="30">
        <v>0</v>
      </c>
      <c r="F21" s="30">
        <v>0</v>
      </c>
      <c r="G21" s="30">
        <v>0</v>
      </c>
      <c r="H21" s="30">
        <v>0</v>
      </c>
      <c r="I21" s="30">
        <v>0</v>
      </c>
      <c r="J21" s="30">
        <v>0</v>
      </c>
      <c r="K21" s="8" t="str">
        <f t="shared" si="0"/>
        <v/>
      </c>
      <c r="L21" s="8">
        <f>LOOKUP(A21,'PrYear%'!A12:B236)</f>
        <v>0</v>
      </c>
      <c r="M21" s="28" t="s">
        <v>1714</v>
      </c>
    </row>
    <row r="22" spans="1:13" x14ac:dyDescent="0.25">
      <c r="A22" s="31" t="s">
        <v>39</v>
      </c>
      <c r="B22" s="31" t="s">
        <v>1576</v>
      </c>
      <c r="C22" s="30">
        <v>0</v>
      </c>
      <c r="D22" s="36">
        <v>4</v>
      </c>
      <c r="E22" s="30">
        <v>0</v>
      </c>
      <c r="F22" s="30">
        <v>82039</v>
      </c>
      <c r="G22" s="30">
        <v>82039</v>
      </c>
      <c r="H22" s="30">
        <v>0</v>
      </c>
      <c r="I22" s="30">
        <v>0</v>
      </c>
      <c r="J22" s="30">
        <v>82039</v>
      </c>
      <c r="K22" s="8">
        <f t="shared" si="0"/>
        <v>0</v>
      </c>
      <c r="L22" s="8">
        <f>LOOKUP(A22,'PrYear%'!A13:B237)</f>
        <v>0</v>
      </c>
      <c r="M22" s="28" t="s">
        <v>1714</v>
      </c>
    </row>
    <row r="23" spans="1:13" x14ac:dyDescent="0.25">
      <c r="A23" s="31" t="s">
        <v>34</v>
      </c>
      <c r="B23" s="31" t="s">
        <v>1577</v>
      </c>
      <c r="C23" s="30">
        <v>1.07</v>
      </c>
      <c r="D23" s="36">
        <v>2</v>
      </c>
      <c r="E23" s="30">
        <v>137000</v>
      </c>
      <c r="F23" s="30">
        <v>-53000</v>
      </c>
      <c r="G23" s="30">
        <v>84000</v>
      </c>
      <c r="H23" s="30">
        <v>0</v>
      </c>
      <c r="I23" s="30">
        <v>4.42</v>
      </c>
      <c r="J23" s="30">
        <v>83995.58</v>
      </c>
      <c r="K23" s="8">
        <f t="shared" si="0"/>
        <v>5.261904761904762E-5</v>
      </c>
      <c r="L23" s="8">
        <f>LOOKUP(A23,'PrYear%'!A14:B238)</f>
        <v>0</v>
      </c>
      <c r="M23" s="28" t="s">
        <v>1714</v>
      </c>
    </row>
    <row r="24" spans="1:13" x14ac:dyDescent="0.25">
      <c r="A24" s="31" t="s">
        <v>1441</v>
      </c>
      <c r="B24" s="31" t="s">
        <v>1578</v>
      </c>
      <c r="C24" s="30">
        <v>0</v>
      </c>
      <c r="D24" s="36">
        <v>1</v>
      </c>
      <c r="E24" s="30">
        <v>0</v>
      </c>
      <c r="F24" s="30">
        <v>0</v>
      </c>
      <c r="G24" s="30">
        <v>0</v>
      </c>
      <c r="H24" s="30">
        <v>0</v>
      </c>
      <c r="I24" s="30">
        <v>0</v>
      </c>
      <c r="J24" s="30">
        <v>0</v>
      </c>
      <c r="K24" s="8" t="str">
        <f t="shared" si="0"/>
        <v/>
      </c>
      <c r="L24" s="8">
        <f>LOOKUP(A24,'PrYear%'!A15:B239)</f>
        <v>0</v>
      </c>
      <c r="M24" s="28" t="s">
        <v>1714</v>
      </c>
    </row>
    <row r="25" spans="1:13" x14ac:dyDescent="0.25">
      <c r="A25" s="31" t="s">
        <v>1440</v>
      </c>
      <c r="B25" s="31" t="s">
        <v>1579</v>
      </c>
      <c r="C25" s="30">
        <v>0</v>
      </c>
      <c r="D25" s="36">
        <v>1</v>
      </c>
      <c r="E25" s="30">
        <v>0</v>
      </c>
      <c r="F25" s="30">
        <v>0</v>
      </c>
      <c r="G25" s="30">
        <v>0</v>
      </c>
      <c r="H25" s="30">
        <v>0</v>
      </c>
      <c r="I25" s="30">
        <v>0</v>
      </c>
      <c r="J25" s="30">
        <v>0</v>
      </c>
      <c r="K25" s="8" t="str">
        <f t="shared" si="0"/>
        <v/>
      </c>
      <c r="L25" s="8">
        <f>LOOKUP(A25,'PrYear%'!A16:B240)</f>
        <v>0</v>
      </c>
      <c r="M25" s="28" t="s">
        <v>1714</v>
      </c>
    </row>
    <row r="26" spans="1:13" x14ac:dyDescent="0.25">
      <c r="A26" s="31" t="s">
        <v>244</v>
      </c>
      <c r="B26" s="31" t="s">
        <v>1580</v>
      </c>
      <c r="C26" s="30">
        <v>0</v>
      </c>
      <c r="D26" s="36">
        <v>1</v>
      </c>
      <c r="E26" s="30">
        <v>60000</v>
      </c>
      <c r="F26" s="30">
        <v>0</v>
      </c>
      <c r="G26" s="30">
        <v>60000</v>
      </c>
      <c r="H26" s="30">
        <v>0</v>
      </c>
      <c r="I26" s="30">
        <v>0</v>
      </c>
      <c r="J26" s="30">
        <v>60000</v>
      </c>
      <c r="K26" s="8">
        <f t="shared" si="0"/>
        <v>0</v>
      </c>
      <c r="L26" s="8">
        <f>LOOKUP(A26,'PrYear%'!A17:B241)</f>
        <v>0</v>
      </c>
      <c r="M26" s="28" t="s">
        <v>1714</v>
      </c>
    </row>
    <row r="27" spans="1:13" x14ac:dyDescent="0.25">
      <c r="A27" s="31" t="s">
        <v>1442</v>
      </c>
      <c r="B27" s="31" t="s">
        <v>1581</v>
      </c>
      <c r="C27" s="30">
        <v>0</v>
      </c>
      <c r="D27" s="36">
        <v>1</v>
      </c>
      <c r="E27" s="30">
        <v>0</v>
      </c>
      <c r="F27" s="30">
        <v>42285</v>
      </c>
      <c r="G27" s="30">
        <v>42285</v>
      </c>
      <c r="H27" s="30">
        <v>0</v>
      </c>
      <c r="I27" s="30">
        <v>0</v>
      </c>
      <c r="J27" s="30">
        <v>42285</v>
      </c>
      <c r="K27" s="8">
        <f t="shared" si="0"/>
        <v>0</v>
      </c>
      <c r="L27" s="8">
        <f>LOOKUP(A27,'PrYear%'!A18:B242)</f>
        <v>0</v>
      </c>
      <c r="M27" s="28" t="s">
        <v>1714</v>
      </c>
    </row>
    <row r="28" spans="1:13" x14ac:dyDescent="0.25">
      <c r="A28" s="31" t="s">
        <v>1443</v>
      </c>
      <c r="B28" s="31" t="s">
        <v>1582</v>
      </c>
      <c r="C28" s="30">
        <v>0</v>
      </c>
      <c r="D28" s="36">
        <v>1</v>
      </c>
      <c r="E28" s="30">
        <v>0</v>
      </c>
      <c r="F28" s="30">
        <v>0</v>
      </c>
      <c r="G28" s="30">
        <v>0</v>
      </c>
      <c r="H28" s="30">
        <v>0</v>
      </c>
      <c r="I28" s="30">
        <v>0</v>
      </c>
      <c r="J28" s="30">
        <v>0</v>
      </c>
      <c r="K28" s="8" t="str">
        <f t="shared" si="0"/>
        <v/>
      </c>
      <c r="L28" s="8">
        <f>LOOKUP(A28,'PrYear%'!A19:B243)</f>
        <v>0</v>
      </c>
      <c r="M28" s="28" t="s">
        <v>1714</v>
      </c>
    </row>
    <row r="29" spans="1:13" x14ac:dyDescent="0.25">
      <c r="A29" s="31" t="s">
        <v>51</v>
      </c>
      <c r="B29" s="31" t="s">
        <v>1583</v>
      </c>
      <c r="C29" s="30">
        <v>0</v>
      </c>
      <c r="D29" s="36">
        <v>3</v>
      </c>
      <c r="E29" s="30">
        <v>0</v>
      </c>
      <c r="F29" s="30">
        <v>49286</v>
      </c>
      <c r="G29" s="30">
        <v>49286</v>
      </c>
      <c r="H29" s="30">
        <v>0</v>
      </c>
      <c r="I29" s="30">
        <v>0</v>
      </c>
      <c r="J29" s="30">
        <v>49286</v>
      </c>
      <c r="K29" s="8">
        <f t="shared" si="0"/>
        <v>0</v>
      </c>
      <c r="L29" s="8">
        <f>LOOKUP(A29,'PrYear%'!A20:B244)</f>
        <v>0</v>
      </c>
      <c r="M29" s="28" t="s">
        <v>1714</v>
      </c>
    </row>
    <row r="30" spans="1:13" x14ac:dyDescent="0.25">
      <c r="A30" s="31" t="s">
        <v>55</v>
      </c>
      <c r="B30" s="31" t="s">
        <v>1584</v>
      </c>
      <c r="C30" s="30">
        <v>1406.8300000000002</v>
      </c>
      <c r="D30" s="36">
        <v>3</v>
      </c>
      <c r="E30" s="30">
        <v>203049</v>
      </c>
      <c r="F30" s="30">
        <v>-154942</v>
      </c>
      <c r="G30" s="30">
        <v>48107</v>
      </c>
      <c r="H30" s="30">
        <v>0</v>
      </c>
      <c r="I30" s="30">
        <v>1514.16</v>
      </c>
      <c r="J30" s="30">
        <v>46592.84</v>
      </c>
      <c r="K30" s="8">
        <f t="shared" si="0"/>
        <v>3.1474837341758995E-2</v>
      </c>
      <c r="L30" s="8">
        <f>LOOKUP(A30,'PrYear%'!A21:B245)</f>
        <v>0</v>
      </c>
      <c r="M30" s="28" t="s">
        <v>1714</v>
      </c>
    </row>
    <row r="31" spans="1:13" x14ac:dyDescent="0.25">
      <c r="A31" s="31" t="s">
        <v>1390</v>
      </c>
      <c r="B31" s="31" t="s">
        <v>1585</v>
      </c>
      <c r="C31" s="30">
        <v>0</v>
      </c>
      <c r="D31" s="36">
        <v>1</v>
      </c>
      <c r="E31" s="30">
        <v>0</v>
      </c>
      <c r="F31" s="30">
        <v>0</v>
      </c>
      <c r="G31" s="30">
        <v>0</v>
      </c>
      <c r="H31" s="30">
        <v>0</v>
      </c>
      <c r="I31" s="30">
        <v>0</v>
      </c>
      <c r="J31" s="30">
        <v>0</v>
      </c>
      <c r="K31" s="8" t="str">
        <f t="shared" si="0"/>
        <v/>
      </c>
      <c r="L31" s="8">
        <f>LOOKUP(A31,'PrYear%'!A22:B246)</f>
        <v>0</v>
      </c>
      <c r="M31" s="28" t="s">
        <v>1714</v>
      </c>
    </row>
    <row r="32" spans="1:13" x14ac:dyDescent="0.25">
      <c r="A32" s="31" t="s">
        <v>1402</v>
      </c>
      <c r="B32" s="31" t="s">
        <v>1586</v>
      </c>
      <c r="C32" s="30">
        <v>0</v>
      </c>
      <c r="D32" s="36">
        <v>1</v>
      </c>
      <c r="E32" s="30">
        <v>0</v>
      </c>
      <c r="F32" s="30">
        <v>5145</v>
      </c>
      <c r="G32" s="30">
        <v>5145</v>
      </c>
      <c r="H32" s="30">
        <v>0</v>
      </c>
      <c r="I32" s="30">
        <v>0</v>
      </c>
      <c r="J32" s="30">
        <v>5145</v>
      </c>
      <c r="K32" s="8">
        <f t="shared" si="0"/>
        <v>0</v>
      </c>
      <c r="L32" s="8">
        <f>LOOKUP(A32,'PrYear%'!A23:B247)</f>
        <v>0</v>
      </c>
      <c r="M32" s="28" t="s">
        <v>1714</v>
      </c>
    </row>
    <row r="33" spans="1:13" x14ac:dyDescent="0.25">
      <c r="A33" s="31" t="s">
        <v>1397</v>
      </c>
      <c r="B33" s="31" t="s">
        <v>1587</v>
      </c>
      <c r="C33" s="30">
        <v>0</v>
      </c>
      <c r="D33" s="36">
        <v>1</v>
      </c>
      <c r="E33" s="30">
        <v>0</v>
      </c>
      <c r="F33" s="30">
        <v>25052</v>
      </c>
      <c r="G33" s="30">
        <v>25052</v>
      </c>
      <c r="H33" s="30">
        <v>0</v>
      </c>
      <c r="I33" s="30">
        <v>0</v>
      </c>
      <c r="J33" s="30">
        <v>25052</v>
      </c>
      <c r="K33" s="8">
        <f t="shared" si="0"/>
        <v>0</v>
      </c>
      <c r="L33" s="8">
        <f>LOOKUP(A33,'PrYear%'!A24:B248)</f>
        <v>0</v>
      </c>
      <c r="M33" s="28" t="s">
        <v>1714</v>
      </c>
    </row>
    <row r="34" spans="1:13" x14ac:dyDescent="0.25">
      <c r="A34" s="31" t="s">
        <v>214</v>
      </c>
      <c r="B34" s="31" t="s">
        <v>1588</v>
      </c>
      <c r="C34" s="30">
        <v>0</v>
      </c>
      <c r="D34" s="36">
        <v>1</v>
      </c>
      <c r="E34" s="30">
        <v>111877</v>
      </c>
      <c r="F34" s="30">
        <v>-72402</v>
      </c>
      <c r="G34" s="30">
        <v>39475</v>
      </c>
      <c r="H34" s="30">
        <v>0</v>
      </c>
      <c r="I34" s="30">
        <v>0</v>
      </c>
      <c r="J34" s="30">
        <v>39475</v>
      </c>
      <c r="K34" s="8">
        <f t="shared" si="0"/>
        <v>0</v>
      </c>
      <c r="L34" s="8">
        <f>LOOKUP(A34,'PrYear%'!A25:B249)</f>
        <v>0</v>
      </c>
      <c r="M34" s="28" t="s">
        <v>1714</v>
      </c>
    </row>
    <row r="35" spans="1:13" x14ac:dyDescent="0.25">
      <c r="A35" s="31" t="s">
        <v>1460</v>
      </c>
      <c r="B35" s="31" t="s">
        <v>1589</v>
      </c>
      <c r="C35" s="30">
        <v>0</v>
      </c>
      <c r="D35" s="36">
        <v>1</v>
      </c>
      <c r="E35" s="30">
        <v>0</v>
      </c>
      <c r="F35" s="30">
        <v>0</v>
      </c>
      <c r="G35" s="30">
        <v>0</v>
      </c>
      <c r="H35" s="30">
        <v>0</v>
      </c>
      <c r="I35" s="30">
        <v>0</v>
      </c>
      <c r="J35" s="30">
        <v>0</v>
      </c>
      <c r="K35" s="8" t="str">
        <f t="shared" si="0"/>
        <v/>
      </c>
      <c r="L35" s="8">
        <f>LOOKUP(A35,'PrYear%'!A26:B250)</f>
        <v>0</v>
      </c>
      <c r="M35" s="28"/>
    </row>
    <row r="36" spans="1:13" x14ac:dyDescent="0.25">
      <c r="A36" s="31" t="s">
        <v>211</v>
      </c>
      <c r="B36" s="31" t="s">
        <v>1590</v>
      </c>
      <c r="C36" s="30">
        <v>26575.33</v>
      </c>
      <c r="D36" s="36">
        <v>3</v>
      </c>
      <c r="E36" s="30">
        <v>324775</v>
      </c>
      <c r="F36" s="30">
        <v>0</v>
      </c>
      <c r="G36" s="30">
        <v>324775</v>
      </c>
      <c r="H36" s="30">
        <v>0</v>
      </c>
      <c r="I36" s="30">
        <v>84506.53</v>
      </c>
      <c r="J36" s="30">
        <v>240268.46999999997</v>
      </c>
      <c r="K36" s="8">
        <f t="shared" si="0"/>
        <v>0.26020023092910477</v>
      </c>
      <c r="L36" s="8">
        <f>LOOKUP(A36,'PrYear%'!A27:B251)</f>
        <v>0.76</v>
      </c>
      <c r="M36" s="56" t="s">
        <v>1899</v>
      </c>
    </row>
    <row r="37" spans="1:13" x14ac:dyDescent="0.25">
      <c r="A37" s="31" t="s">
        <v>68</v>
      </c>
      <c r="B37" s="31" t="s">
        <v>1591</v>
      </c>
      <c r="C37" s="30">
        <v>8833.2000000000007</v>
      </c>
      <c r="D37" s="36">
        <v>4</v>
      </c>
      <c r="E37" s="30">
        <v>283320</v>
      </c>
      <c r="F37" s="30">
        <v>0</v>
      </c>
      <c r="G37" s="30">
        <v>283320</v>
      </c>
      <c r="H37" s="30">
        <v>0</v>
      </c>
      <c r="I37" s="30">
        <v>94108.09</v>
      </c>
      <c r="J37" s="30">
        <v>189211.91</v>
      </c>
      <c r="K37" s="8">
        <f t="shared" si="0"/>
        <v>0.33216183114499503</v>
      </c>
      <c r="L37" s="8">
        <f>LOOKUP(A37,'PrYear%'!A28:B252)</f>
        <v>0.55000000000000004</v>
      </c>
      <c r="M37" s="56" t="s">
        <v>1900</v>
      </c>
    </row>
    <row r="38" spans="1:13" x14ac:dyDescent="0.25">
      <c r="A38" s="31" t="s">
        <v>171</v>
      </c>
      <c r="B38" s="31" t="s">
        <v>1592</v>
      </c>
      <c r="C38" s="30">
        <v>118040.48</v>
      </c>
      <c r="D38" s="36">
        <v>2</v>
      </c>
      <c r="E38" s="30">
        <v>1219450</v>
      </c>
      <c r="F38" s="30">
        <v>0</v>
      </c>
      <c r="G38" s="30">
        <v>1219450</v>
      </c>
      <c r="H38" s="30">
        <v>0</v>
      </c>
      <c r="I38" s="30">
        <v>481180.21</v>
      </c>
      <c r="J38" s="30">
        <v>738269.79</v>
      </c>
      <c r="K38" s="8">
        <f t="shared" si="0"/>
        <v>0.39458789618270534</v>
      </c>
      <c r="L38" s="8">
        <f>LOOKUP(A38,'PrYear%'!A29:B253)</f>
        <v>0.11</v>
      </c>
      <c r="M38" s="56" t="s">
        <v>1901</v>
      </c>
    </row>
    <row r="39" spans="1:13" x14ac:dyDescent="0.25">
      <c r="A39" s="31" t="s">
        <v>77</v>
      </c>
      <c r="B39" s="31" t="s">
        <v>1593</v>
      </c>
      <c r="C39" s="30">
        <v>0</v>
      </c>
      <c r="D39" s="36">
        <v>2</v>
      </c>
      <c r="E39" s="30">
        <v>306650</v>
      </c>
      <c r="F39" s="30">
        <v>0</v>
      </c>
      <c r="G39" s="30">
        <v>306650</v>
      </c>
      <c r="H39" s="30">
        <v>0</v>
      </c>
      <c r="I39" s="30">
        <v>0</v>
      </c>
      <c r="J39" s="30">
        <v>306650</v>
      </c>
      <c r="K39" s="8">
        <f t="shared" si="0"/>
        <v>0</v>
      </c>
      <c r="L39" s="8">
        <f>LOOKUP(A39,'PrYear%'!A30:B254)</f>
        <v>0</v>
      </c>
      <c r="M39" s="28" t="s">
        <v>1715</v>
      </c>
    </row>
    <row r="40" spans="1:13" x14ac:dyDescent="0.25">
      <c r="A40" s="31" t="s">
        <v>73</v>
      </c>
      <c r="B40" s="31" t="s">
        <v>1594</v>
      </c>
      <c r="C40" s="30">
        <v>2292.5</v>
      </c>
      <c r="D40" s="36">
        <v>2</v>
      </c>
      <c r="E40" s="30">
        <v>22500</v>
      </c>
      <c r="F40" s="30">
        <v>0</v>
      </c>
      <c r="G40" s="30">
        <v>22500</v>
      </c>
      <c r="H40" s="30">
        <v>0</v>
      </c>
      <c r="I40" s="30">
        <v>20013.82</v>
      </c>
      <c r="J40" s="30">
        <v>2486.1800000000003</v>
      </c>
      <c r="K40" s="8">
        <f t="shared" si="0"/>
        <v>0.88950311111111113</v>
      </c>
      <c r="L40" s="8">
        <f>LOOKUP(A40,'PrYear%'!A31:B255)</f>
        <v>0.54</v>
      </c>
      <c r="M40" s="28"/>
    </row>
    <row r="41" spans="1:13" x14ac:dyDescent="0.25">
      <c r="A41" s="31" t="s">
        <v>129</v>
      </c>
      <c r="B41" s="31" t="s">
        <v>1595</v>
      </c>
      <c r="C41" s="30">
        <v>0</v>
      </c>
      <c r="D41" s="36">
        <v>1</v>
      </c>
      <c r="E41" s="30">
        <v>117000</v>
      </c>
      <c r="F41" s="30">
        <v>0</v>
      </c>
      <c r="G41" s="30">
        <v>117000</v>
      </c>
      <c r="H41" s="30">
        <v>0</v>
      </c>
      <c r="I41" s="30">
        <v>27987.05</v>
      </c>
      <c r="J41" s="30">
        <v>89012.95</v>
      </c>
      <c r="K41" s="8">
        <f t="shared" si="0"/>
        <v>0.23920555555555556</v>
      </c>
      <c r="L41" s="8">
        <f>LOOKUP(A41,'PrYear%'!A32:B256)</f>
        <v>0.24</v>
      </c>
      <c r="M41" s="56" t="s">
        <v>1902</v>
      </c>
    </row>
    <row r="42" spans="1:13" x14ac:dyDescent="0.25">
      <c r="A42" s="31" t="s">
        <v>1468</v>
      </c>
      <c r="B42" s="31" t="s">
        <v>1596</v>
      </c>
      <c r="C42" s="30">
        <v>0</v>
      </c>
      <c r="D42" s="36">
        <v>1</v>
      </c>
      <c r="E42" s="30">
        <v>0</v>
      </c>
      <c r="F42" s="30">
        <v>12500</v>
      </c>
      <c r="G42" s="30">
        <v>12500</v>
      </c>
      <c r="H42" s="30">
        <v>0</v>
      </c>
      <c r="I42" s="30">
        <v>0</v>
      </c>
      <c r="J42" s="30">
        <v>12500</v>
      </c>
      <c r="K42" s="8">
        <f t="shared" si="0"/>
        <v>0</v>
      </c>
      <c r="L42" s="8">
        <f>LOOKUP(A42,'PrYear%'!A33:B257)</f>
        <v>0</v>
      </c>
      <c r="M42" s="28"/>
    </row>
    <row r="43" spans="1:13" x14ac:dyDescent="0.25">
      <c r="A43" s="31" t="s">
        <v>207</v>
      </c>
      <c r="B43" s="31" t="s">
        <v>1597</v>
      </c>
      <c r="C43" s="30">
        <v>0</v>
      </c>
      <c r="D43" s="36">
        <v>1</v>
      </c>
      <c r="E43" s="30">
        <v>22000</v>
      </c>
      <c r="F43" s="30">
        <v>0</v>
      </c>
      <c r="G43" s="30">
        <v>22000</v>
      </c>
      <c r="H43" s="30">
        <v>0</v>
      </c>
      <c r="I43" s="30">
        <v>0</v>
      </c>
      <c r="J43" s="30">
        <v>22000</v>
      </c>
      <c r="K43" s="8">
        <f t="shared" si="0"/>
        <v>0</v>
      </c>
      <c r="L43" s="8">
        <f>LOOKUP(A43,'PrYear%'!A34:B258)</f>
        <v>0</v>
      </c>
      <c r="M43" s="28"/>
    </row>
    <row r="44" spans="1:13" x14ac:dyDescent="0.25">
      <c r="A44" s="31" t="s">
        <v>29</v>
      </c>
      <c r="B44" s="31" t="s">
        <v>1598</v>
      </c>
      <c r="C44" s="30">
        <v>0</v>
      </c>
      <c r="D44" s="36">
        <v>2</v>
      </c>
      <c r="E44" s="30">
        <v>35000</v>
      </c>
      <c r="F44" s="30">
        <v>0</v>
      </c>
      <c r="G44" s="30">
        <v>35000</v>
      </c>
      <c r="H44" s="30">
        <v>0</v>
      </c>
      <c r="I44" s="30">
        <v>1147.8</v>
      </c>
      <c r="J44" s="30">
        <v>33852.199999999997</v>
      </c>
      <c r="K44" s="8">
        <f t="shared" si="0"/>
        <v>3.2794285714285713E-2</v>
      </c>
      <c r="L44" s="8">
        <f>LOOKUP(A44,'PrYear%'!A35:B259)</f>
        <v>0</v>
      </c>
      <c r="M44" s="28" t="s">
        <v>1716</v>
      </c>
    </row>
    <row r="45" spans="1:13" x14ac:dyDescent="0.25">
      <c r="A45" s="31" t="s">
        <v>104</v>
      </c>
      <c r="B45" s="31" t="s">
        <v>1599</v>
      </c>
      <c r="C45" s="30">
        <v>0</v>
      </c>
      <c r="D45" s="36">
        <v>1</v>
      </c>
      <c r="E45" s="30">
        <v>0</v>
      </c>
      <c r="F45" s="30">
        <v>0</v>
      </c>
      <c r="G45" s="30">
        <v>0</v>
      </c>
      <c r="H45" s="30">
        <v>0</v>
      </c>
      <c r="I45" s="30">
        <v>0</v>
      </c>
      <c r="J45" s="30">
        <v>0</v>
      </c>
      <c r="K45" s="8" t="str">
        <f t="shared" si="0"/>
        <v/>
      </c>
      <c r="L45" s="8">
        <f>LOOKUP(A45,'PrYear%'!A36:B260)</f>
        <v>1</v>
      </c>
      <c r="M45" s="28"/>
    </row>
    <row r="46" spans="1:13" x14ac:dyDescent="0.25">
      <c r="A46" s="31" t="s">
        <v>102</v>
      </c>
      <c r="B46" s="31" t="s">
        <v>1600</v>
      </c>
      <c r="C46" s="30">
        <v>0</v>
      </c>
      <c r="D46" s="36">
        <v>1</v>
      </c>
      <c r="E46" s="30">
        <v>0</v>
      </c>
      <c r="F46" s="30">
        <v>5019</v>
      </c>
      <c r="G46" s="30">
        <v>5019</v>
      </c>
      <c r="H46" s="30">
        <v>0</v>
      </c>
      <c r="I46" s="30">
        <v>0</v>
      </c>
      <c r="J46" s="30">
        <v>5019</v>
      </c>
      <c r="K46" s="8">
        <f t="shared" si="0"/>
        <v>0</v>
      </c>
      <c r="L46" s="8">
        <f>LOOKUP(A46,'PrYear%'!A37:B261)</f>
        <v>0.14000000000000001</v>
      </c>
      <c r="M46" s="56" t="s">
        <v>1903</v>
      </c>
    </row>
    <row r="47" spans="1:13" x14ac:dyDescent="0.25">
      <c r="A47" s="31" t="s">
        <v>100</v>
      </c>
      <c r="B47" s="31" t="s">
        <v>1601</v>
      </c>
      <c r="C47" s="30">
        <v>0</v>
      </c>
      <c r="D47" s="36">
        <v>1</v>
      </c>
      <c r="E47" s="30">
        <v>0</v>
      </c>
      <c r="F47" s="30">
        <v>0</v>
      </c>
      <c r="G47" s="30">
        <v>0</v>
      </c>
      <c r="H47" s="30">
        <v>0</v>
      </c>
      <c r="I47" s="30">
        <v>0</v>
      </c>
      <c r="J47" s="30">
        <v>0</v>
      </c>
      <c r="K47" s="8" t="str">
        <f t="shared" si="0"/>
        <v/>
      </c>
      <c r="L47" s="8">
        <f>LOOKUP(A47,'PrYear%'!A38:B262)</f>
        <v>1.23</v>
      </c>
      <c r="M47" s="56" t="s">
        <v>1903</v>
      </c>
    </row>
    <row r="48" spans="1:13" x14ac:dyDescent="0.25">
      <c r="A48" s="31" t="s">
        <v>96</v>
      </c>
      <c r="B48" s="31" t="s">
        <v>1602</v>
      </c>
      <c r="C48" s="30">
        <v>0</v>
      </c>
      <c r="D48" s="36">
        <v>1</v>
      </c>
      <c r="E48" s="30">
        <v>9145</v>
      </c>
      <c r="F48" s="30">
        <v>32963</v>
      </c>
      <c r="G48" s="30">
        <v>42108</v>
      </c>
      <c r="H48" s="30">
        <v>0</v>
      </c>
      <c r="I48" s="30">
        <v>0</v>
      </c>
      <c r="J48" s="30">
        <v>42108</v>
      </c>
      <c r="K48" s="8">
        <f t="shared" si="0"/>
        <v>0</v>
      </c>
      <c r="L48" s="8">
        <f>LOOKUP(A48,'PrYear%'!A39:B263)</f>
        <v>0</v>
      </c>
      <c r="M48" s="56" t="s">
        <v>1903</v>
      </c>
    </row>
    <row r="49" spans="1:13" x14ac:dyDescent="0.25">
      <c r="A49" s="31" t="s">
        <v>93</v>
      </c>
      <c r="B49" s="31" t="s">
        <v>1604</v>
      </c>
      <c r="C49" s="30">
        <v>15000</v>
      </c>
      <c r="D49" s="36">
        <v>3</v>
      </c>
      <c r="E49" s="30">
        <v>0</v>
      </c>
      <c r="F49" s="30">
        <v>85760</v>
      </c>
      <c r="G49" s="30">
        <v>85760</v>
      </c>
      <c r="H49" s="30">
        <v>0</v>
      </c>
      <c r="I49" s="30">
        <v>46157</v>
      </c>
      <c r="J49" s="30">
        <v>39603</v>
      </c>
      <c r="K49" s="8">
        <f t="shared" si="0"/>
        <v>0.53821128731343282</v>
      </c>
      <c r="L49" s="8">
        <f>LOOKUP(A49,'PrYear%'!A40:B264)</f>
        <v>0.08</v>
      </c>
      <c r="M49" s="28" t="s">
        <v>1717</v>
      </c>
    </row>
    <row r="50" spans="1:13" x14ac:dyDescent="0.25">
      <c r="A50" s="31" t="s">
        <v>203</v>
      </c>
      <c r="B50" s="31" t="s">
        <v>1605</v>
      </c>
      <c r="C50" s="30">
        <v>0</v>
      </c>
      <c r="D50" s="36">
        <v>1</v>
      </c>
      <c r="E50" s="30">
        <v>100000</v>
      </c>
      <c r="F50" s="30">
        <v>0</v>
      </c>
      <c r="G50" s="30">
        <v>100000</v>
      </c>
      <c r="H50" s="30">
        <v>0</v>
      </c>
      <c r="I50" s="30">
        <v>0</v>
      </c>
      <c r="J50" s="30">
        <v>100000</v>
      </c>
      <c r="K50" s="8">
        <f t="shared" si="0"/>
        <v>0</v>
      </c>
      <c r="L50" s="8">
        <f>LOOKUP(A50,'PrYear%'!A41:B265)</f>
        <v>0</v>
      </c>
      <c r="M50" s="28" t="s">
        <v>1718</v>
      </c>
    </row>
    <row r="51" spans="1:13" x14ac:dyDescent="0.25">
      <c r="A51" s="31" t="s">
        <v>366</v>
      </c>
      <c r="B51" s="31" t="s">
        <v>1606</v>
      </c>
      <c r="C51" s="30">
        <v>0</v>
      </c>
      <c r="D51" s="36">
        <v>1</v>
      </c>
      <c r="E51" s="30">
        <v>5316</v>
      </c>
      <c r="F51" s="30">
        <v>31549</v>
      </c>
      <c r="G51" s="30">
        <v>36865</v>
      </c>
      <c r="H51" s="30">
        <v>0</v>
      </c>
      <c r="I51" s="30">
        <v>2351.27</v>
      </c>
      <c r="J51" s="30">
        <v>34513.730000000003</v>
      </c>
      <c r="K51" s="8">
        <f t="shared" si="0"/>
        <v>6.378055065780551E-2</v>
      </c>
      <c r="L51" s="8">
        <f>LOOKUP(A51,'PrYear%'!A42:B266)</f>
        <v>0.04</v>
      </c>
      <c r="M51" s="56" t="s">
        <v>1904</v>
      </c>
    </row>
    <row r="52" spans="1:13" x14ac:dyDescent="0.25">
      <c r="A52" s="31" t="s">
        <v>364</v>
      </c>
      <c r="B52" s="31" t="s">
        <v>1607</v>
      </c>
      <c r="C52" s="30">
        <v>7.46</v>
      </c>
      <c r="D52" s="36">
        <v>2</v>
      </c>
      <c r="E52" s="30">
        <v>0</v>
      </c>
      <c r="F52" s="30">
        <v>0</v>
      </c>
      <c r="G52" s="30">
        <v>0</v>
      </c>
      <c r="H52" s="30">
        <v>0</v>
      </c>
      <c r="I52" s="30">
        <v>47.08</v>
      </c>
      <c r="J52" s="30">
        <v>-47.08</v>
      </c>
      <c r="K52" s="8" t="str">
        <f t="shared" si="0"/>
        <v/>
      </c>
      <c r="L52" s="8">
        <f>LOOKUP(A52,'PrYear%'!A43:B267)</f>
        <v>0</v>
      </c>
      <c r="M52" s="28"/>
    </row>
    <row r="53" spans="1:13" x14ac:dyDescent="0.25">
      <c r="A53" s="31" t="s">
        <v>362</v>
      </c>
      <c r="B53" s="31" t="s">
        <v>1608</v>
      </c>
      <c r="C53" s="30">
        <v>0</v>
      </c>
      <c r="D53" s="36">
        <v>1</v>
      </c>
      <c r="E53" s="30">
        <v>0</v>
      </c>
      <c r="F53" s="30">
        <v>5635</v>
      </c>
      <c r="G53" s="30">
        <v>5635</v>
      </c>
      <c r="H53" s="30">
        <v>0</v>
      </c>
      <c r="I53" s="30">
        <v>0</v>
      </c>
      <c r="J53" s="30">
        <v>5635</v>
      </c>
      <c r="K53" s="8">
        <f t="shared" si="0"/>
        <v>0</v>
      </c>
      <c r="L53" s="8">
        <f>LOOKUP(A53,'PrYear%'!A44:B268)</f>
        <v>0</v>
      </c>
      <c r="M53" s="28"/>
    </row>
    <row r="54" spans="1:13" x14ac:dyDescent="0.25">
      <c r="A54" s="31" t="s">
        <v>1696</v>
      </c>
      <c r="B54" s="31" t="s">
        <v>1697</v>
      </c>
      <c r="C54" s="30">
        <v>0</v>
      </c>
      <c r="D54" s="36">
        <v>3</v>
      </c>
      <c r="E54" s="30">
        <v>0</v>
      </c>
      <c r="F54" s="30">
        <v>53000</v>
      </c>
      <c r="G54" s="30">
        <v>53000</v>
      </c>
      <c r="H54" s="30">
        <v>0</v>
      </c>
      <c r="I54" s="30">
        <v>7946</v>
      </c>
      <c r="J54" s="30">
        <v>45054</v>
      </c>
      <c r="K54" s="8">
        <f t="shared" si="0"/>
        <v>0.14992452830188679</v>
      </c>
      <c r="L54" s="8">
        <f>LOOKUP(A54,'PrYear%'!A45:B269)</f>
        <v>0</v>
      </c>
      <c r="M54" s="28" t="s">
        <v>1719</v>
      </c>
    </row>
    <row r="55" spans="1:13" x14ac:dyDescent="0.25">
      <c r="A55" s="31" t="s">
        <v>1744</v>
      </c>
      <c r="B55" s="31" t="s">
        <v>1745</v>
      </c>
      <c r="C55" s="30">
        <v>0</v>
      </c>
      <c r="D55" s="36">
        <v>1</v>
      </c>
      <c r="E55" s="30">
        <v>0</v>
      </c>
      <c r="F55" s="30">
        <v>46902</v>
      </c>
      <c r="G55" s="30">
        <v>46902</v>
      </c>
      <c r="H55" s="30">
        <v>0</v>
      </c>
      <c r="I55" s="30">
        <v>0</v>
      </c>
      <c r="J55" s="30">
        <v>46902</v>
      </c>
      <c r="K55" s="8">
        <f t="shared" si="0"/>
        <v>0</v>
      </c>
      <c r="L55" s="8">
        <f>LOOKUP(A55,'PrYear%'!A46:B270)</f>
        <v>0</v>
      </c>
      <c r="M55" s="23"/>
    </row>
    <row r="56" spans="1:13" x14ac:dyDescent="0.25">
      <c r="A56" s="31" t="s">
        <v>1746</v>
      </c>
      <c r="B56" s="31" t="s">
        <v>1747</v>
      </c>
      <c r="C56" s="30">
        <v>0</v>
      </c>
      <c r="D56" s="36">
        <v>1</v>
      </c>
      <c r="E56" s="30">
        <v>0</v>
      </c>
      <c r="F56" s="30">
        <v>56751</v>
      </c>
      <c r="G56" s="30">
        <v>56751</v>
      </c>
      <c r="H56" s="30">
        <v>0</v>
      </c>
      <c r="I56" s="30">
        <v>0</v>
      </c>
      <c r="J56" s="30">
        <v>56751</v>
      </c>
      <c r="K56" s="8">
        <f t="shared" si="0"/>
        <v>0</v>
      </c>
      <c r="L56" s="8">
        <f>LOOKUP(A56,'PrYear%'!A47:B271)</f>
        <v>0</v>
      </c>
    </row>
    <row r="57" spans="1:13" x14ac:dyDescent="0.25">
      <c r="A57" s="31" t="s">
        <v>1748</v>
      </c>
      <c r="B57" s="31" t="s">
        <v>1749</v>
      </c>
      <c r="C57" s="30">
        <v>0</v>
      </c>
      <c r="D57" s="36">
        <v>1</v>
      </c>
      <c r="E57" s="30">
        <v>0</v>
      </c>
      <c r="F57" s="30">
        <v>0</v>
      </c>
      <c r="G57" s="30">
        <v>0</v>
      </c>
      <c r="H57" s="30">
        <v>0</v>
      </c>
      <c r="I57" s="30">
        <v>8750</v>
      </c>
      <c r="J57" s="30">
        <v>-8750</v>
      </c>
      <c r="K57" s="8" t="str">
        <f t="shared" si="0"/>
        <v/>
      </c>
      <c r="L57" s="8">
        <f>LOOKUP(A57,'PrYear%'!A48:B272)</f>
        <v>0</v>
      </c>
    </row>
    <row r="58" spans="1:13" x14ac:dyDescent="0.25">
      <c r="A58" s="31" t="s">
        <v>1473</v>
      </c>
      <c r="C58" s="30">
        <v>218524.91</v>
      </c>
      <c r="D58" s="36">
        <v>78</v>
      </c>
      <c r="E58" s="30">
        <v>3949068</v>
      </c>
      <c r="F58" s="30">
        <v>896246</v>
      </c>
      <c r="G58" s="30">
        <v>4845314</v>
      </c>
      <c r="H58" s="30">
        <v>0</v>
      </c>
      <c r="I58" s="30">
        <v>1249095.8600000001</v>
      </c>
      <c r="J58" s="30">
        <v>3596218.1400000006</v>
      </c>
      <c r="K58" s="8">
        <f t="shared" si="0"/>
        <v>0.2577946155811574</v>
      </c>
      <c r="L58" s="8"/>
    </row>
    <row r="59" spans="1:13" x14ac:dyDescent="0.25">
      <c r="K59" s="8" t="str">
        <f t="shared" si="0"/>
        <v/>
      </c>
      <c r="L59" s="8"/>
    </row>
    <row r="60" spans="1:13" x14ac:dyDescent="0.25">
      <c r="K60" s="8" t="str">
        <f t="shared" si="0"/>
        <v/>
      </c>
      <c r="L60" s="8"/>
    </row>
    <row r="61" spans="1:13" x14ac:dyDescent="0.25">
      <c r="K61" s="8" t="str">
        <f t="shared" si="0"/>
        <v/>
      </c>
      <c r="L61" s="8"/>
    </row>
    <row r="62" spans="1:13" x14ac:dyDescent="0.25">
      <c r="K62" s="8" t="str">
        <f t="shared" si="0"/>
        <v/>
      </c>
      <c r="L62" s="8"/>
    </row>
    <row r="63" spans="1:13" x14ac:dyDescent="0.25">
      <c r="K63" s="8" t="str">
        <f t="shared" si="0"/>
        <v/>
      </c>
      <c r="L63" s="8"/>
    </row>
    <row r="64" spans="1:13" x14ac:dyDescent="0.25">
      <c r="K64" s="8" t="str">
        <f t="shared" si="0"/>
        <v/>
      </c>
      <c r="L64" s="8"/>
    </row>
    <row r="65" spans="9:12" x14ac:dyDescent="0.25">
      <c r="K65" s="8" t="str">
        <f t="shared" si="0"/>
        <v/>
      </c>
      <c r="L65" s="8"/>
    </row>
    <row r="66" spans="9:12" x14ac:dyDescent="0.25">
      <c r="K66" s="8" t="str">
        <f t="shared" si="0"/>
        <v/>
      </c>
      <c r="L66" s="8"/>
    </row>
    <row r="67" spans="9:12" x14ac:dyDescent="0.25">
      <c r="K67" s="8" t="str">
        <f t="shared" si="0"/>
        <v/>
      </c>
      <c r="L67" s="8"/>
    </row>
    <row r="68" spans="9:12" x14ac:dyDescent="0.25">
      <c r="K68" s="8" t="str">
        <f t="shared" si="0"/>
        <v/>
      </c>
      <c r="L68" s="8"/>
    </row>
    <row r="69" spans="9:12" x14ac:dyDescent="0.25">
      <c r="K69" s="8" t="str">
        <f t="shared" si="0"/>
        <v/>
      </c>
      <c r="L69" s="8"/>
    </row>
    <row r="70" spans="9:12" x14ac:dyDescent="0.25">
      <c r="K70" s="8" t="str">
        <f t="shared" si="0"/>
        <v/>
      </c>
      <c r="L70" s="8"/>
    </row>
    <row r="71" spans="9:12" x14ac:dyDescent="0.25">
      <c r="K71" s="8" t="str">
        <f t="shared" si="0"/>
        <v/>
      </c>
      <c r="L71" s="8"/>
    </row>
    <row r="72" spans="9:12" x14ac:dyDescent="0.25">
      <c r="J72" s="2"/>
      <c r="K72" s="8" t="str">
        <f t="shared" si="0"/>
        <v/>
      </c>
      <c r="L72" s="8"/>
    </row>
    <row r="73" spans="9:12" x14ac:dyDescent="0.25">
      <c r="J73" s="3"/>
      <c r="K73" s="8" t="str">
        <f t="shared" si="0"/>
        <v/>
      </c>
      <c r="L73" s="8"/>
    </row>
    <row r="74" spans="9:12" x14ac:dyDescent="0.25">
      <c r="J74" s="3"/>
      <c r="K74" s="8" t="str">
        <f t="shared" si="0"/>
        <v/>
      </c>
      <c r="L74" s="8"/>
    </row>
    <row r="75" spans="9:12" x14ac:dyDescent="0.25">
      <c r="J75" s="3"/>
      <c r="K75" s="8" t="str">
        <f t="shared" si="0"/>
        <v/>
      </c>
      <c r="L75" s="8"/>
    </row>
    <row r="76" spans="9:12" x14ac:dyDescent="0.25">
      <c r="J76" s="3"/>
      <c r="K76" s="8" t="str">
        <f t="shared" ref="K76:K139" si="1">IF(ISERROR((I76+H76)/G76),"",(I76+H76)/G76)</f>
        <v/>
      </c>
      <c r="L76" s="8"/>
    </row>
    <row r="77" spans="9:12" x14ac:dyDescent="0.25">
      <c r="J77" s="3"/>
      <c r="K77" s="8" t="str">
        <f t="shared" si="1"/>
        <v/>
      </c>
      <c r="L77" s="8"/>
    </row>
    <row r="78" spans="9:12" x14ac:dyDescent="0.25">
      <c r="I78" s="3" t="str">
        <f t="shared" ref="I78:I136" si="2">IF(ISERROR((G78+F78)/E78),"",(G78+F78)/E78)</f>
        <v/>
      </c>
      <c r="J78" s="3"/>
      <c r="K78" s="8" t="str">
        <f t="shared" si="1"/>
        <v/>
      </c>
      <c r="L78" s="8"/>
    </row>
    <row r="79" spans="9:12" x14ac:dyDescent="0.25">
      <c r="I79" s="3" t="str">
        <f t="shared" si="2"/>
        <v/>
      </c>
      <c r="J79" s="3"/>
      <c r="K79" s="8" t="str">
        <f t="shared" si="1"/>
        <v/>
      </c>
      <c r="L79" s="8"/>
    </row>
    <row r="80" spans="9: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5:M300">
    <cfRule type="expression" dxfId="16" priority="3">
      <formula>LEN(I55)&gt;0</formula>
    </cfRule>
  </conditionalFormatting>
  <conditionalFormatting sqref="K11:L300">
    <cfRule type="expression" dxfId="15" priority="2">
      <formula>LEN(I11)&gt;0</formula>
    </cfRule>
  </conditionalFormatting>
  <conditionalFormatting sqref="M11:M54">
    <cfRule type="expression" dxfId="14" priority="1">
      <formula>LEN(J11)&gt;0</formula>
    </cfRule>
  </conditionalFormatting>
  <pageMargins left="0.7" right="0.7" top="0.75" bottom="0.75" header="0.3" footer="0.3"/>
  <pageSetup paperSize="3" scale="68"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20.42578125" customWidth="1"/>
    <col min="2" max="2" width="77.7109375" customWidth="1"/>
    <col min="3" max="3" width="14.42578125" customWidth="1"/>
    <col min="4" max="4" width="2.570312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7109375" customWidth="1"/>
    <col min="12" max="12" width="12.7109375" style="24" customWidth="1"/>
    <col min="13" max="13" width="95.7109375" customWidth="1"/>
  </cols>
  <sheetData>
    <row r="1" spans="1:13" ht="26.25" x14ac:dyDescent="0.4">
      <c r="A1" s="58" t="s">
        <v>1497</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Expenses"</f>
        <v xml:space="preserve"> December Expenses</v>
      </c>
      <c r="D5" s="14"/>
      <c r="E5" s="10" t="s">
        <v>10</v>
      </c>
      <c r="F5" s="10" t="s">
        <v>11</v>
      </c>
      <c r="G5" s="10" t="s">
        <v>12</v>
      </c>
      <c r="H5" s="10" t="s">
        <v>13</v>
      </c>
      <c r="I5" s="10" t="s">
        <v>1481</v>
      </c>
      <c r="J5" s="10" t="s">
        <v>1490</v>
      </c>
      <c r="K5" s="10" t="s">
        <v>1492</v>
      </c>
      <c r="L5" s="10" t="s">
        <v>1791</v>
      </c>
      <c r="M5" s="12" t="s">
        <v>1482</v>
      </c>
    </row>
    <row r="6" spans="1:13" hidden="1" x14ac:dyDescent="0.25">
      <c r="A6" s="29" t="s">
        <v>3</v>
      </c>
      <c r="B6" s="56" t="s">
        <v>20</v>
      </c>
    </row>
    <row r="7" spans="1:13" hidden="1" x14ac:dyDescent="0.25">
      <c r="A7" s="29" t="s">
        <v>0</v>
      </c>
      <c r="B7" s="56" t="s">
        <v>736</v>
      </c>
    </row>
    <row r="8" spans="1:13" hidden="1" x14ac:dyDescent="0.25"/>
    <row r="9" spans="1:13" hidden="1" x14ac:dyDescent="0.25">
      <c r="C9" s="29" t="s">
        <v>1484</v>
      </c>
      <c r="D9" s="36"/>
      <c r="E9" s="36"/>
      <c r="F9" s="36"/>
      <c r="G9" s="36"/>
      <c r="H9" s="36"/>
      <c r="I9" s="36"/>
      <c r="J9" s="36"/>
    </row>
    <row r="10" spans="1:13" ht="45" hidden="1" x14ac:dyDescent="0.25">
      <c r="A10" s="33" t="s">
        <v>1472</v>
      </c>
      <c r="B10" s="29" t="s">
        <v>1485</v>
      </c>
      <c r="C10" s="38" t="s">
        <v>1480</v>
      </c>
      <c r="D10" s="36" t="s">
        <v>1521</v>
      </c>
      <c r="E10" s="38" t="s">
        <v>1474</v>
      </c>
      <c r="F10" s="38" t="s">
        <v>1476</v>
      </c>
      <c r="G10" s="38" t="s">
        <v>1475</v>
      </c>
      <c r="H10" s="38" t="s">
        <v>1477</v>
      </c>
      <c r="I10" s="38" t="s">
        <v>1478</v>
      </c>
      <c r="J10" s="38" t="s">
        <v>1479</v>
      </c>
    </row>
    <row r="11" spans="1:13" x14ac:dyDescent="0.25">
      <c r="A11" s="31" t="s">
        <v>19</v>
      </c>
      <c r="B11" s="31" t="s">
        <v>1565</v>
      </c>
      <c r="C11" s="30">
        <v>-8334.5499999999993</v>
      </c>
      <c r="D11" s="36">
        <v>41</v>
      </c>
      <c r="E11" s="30">
        <v>713965</v>
      </c>
      <c r="F11" s="30">
        <v>0</v>
      </c>
      <c r="G11" s="30">
        <v>713965</v>
      </c>
      <c r="H11" s="30">
        <v>4025.75</v>
      </c>
      <c r="I11" s="30">
        <v>193875.66999999993</v>
      </c>
      <c r="J11" s="30">
        <v>516063.57999999996</v>
      </c>
      <c r="K11" s="8">
        <f>IF(ISERROR((I11+H11)/G11),"",(I11+H11)/G11)</f>
        <v>0.27718644471367632</v>
      </c>
      <c r="L11" s="8">
        <f>LOOKUP(A11,'PrYear%'!C2:D251)</f>
        <v>0.71</v>
      </c>
    </row>
    <row r="12" spans="1:13" x14ac:dyDescent="0.25">
      <c r="A12" s="31" t="s">
        <v>110</v>
      </c>
      <c r="B12" s="31" t="s">
        <v>1566</v>
      </c>
      <c r="C12" s="30">
        <v>7234.28</v>
      </c>
      <c r="D12" s="36">
        <v>22</v>
      </c>
      <c r="E12" s="30">
        <v>92331</v>
      </c>
      <c r="F12" s="30">
        <v>45175</v>
      </c>
      <c r="G12" s="30">
        <v>137506</v>
      </c>
      <c r="H12" s="30">
        <v>414</v>
      </c>
      <c r="I12" s="30">
        <v>48275.57</v>
      </c>
      <c r="J12" s="30">
        <v>88816.43</v>
      </c>
      <c r="K12" s="8">
        <f t="shared" ref="K12:K75" si="0">IF(ISERROR((I12+H12)/G12),"",(I12+H12)/G12)</f>
        <v>0.35409051241400374</v>
      </c>
      <c r="L12" s="8">
        <f>LOOKUP(A12,'PrYear%'!C3:D252)</f>
        <v>0.28000000000000003</v>
      </c>
    </row>
    <row r="13" spans="1:13" x14ac:dyDescent="0.25">
      <c r="A13" s="31" t="s">
        <v>1453</v>
      </c>
      <c r="B13" s="31" t="s">
        <v>1567</v>
      </c>
      <c r="C13" s="30">
        <v>22435.820000000003</v>
      </c>
      <c r="D13" s="36">
        <v>21</v>
      </c>
      <c r="E13" s="30">
        <v>0</v>
      </c>
      <c r="F13" s="30">
        <v>419504</v>
      </c>
      <c r="G13" s="30">
        <v>419504</v>
      </c>
      <c r="H13" s="30">
        <v>774.27</v>
      </c>
      <c r="I13" s="30">
        <v>68960.78</v>
      </c>
      <c r="J13" s="30">
        <v>349768.9499999999</v>
      </c>
      <c r="K13" s="8">
        <f t="shared" si="0"/>
        <v>0.16623214558144858</v>
      </c>
      <c r="L13" s="8">
        <f>LOOKUP(A13,'PrYear%'!C4:D253)</f>
        <v>0</v>
      </c>
    </row>
    <row r="14" spans="1:13" x14ac:dyDescent="0.25">
      <c r="A14" s="31" t="s">
        <v>53</v>
      </c>
      <c r="B14" s="31" t="s">
        <v>1568</v>
      </c>
      <c r="C14" s="30">
        <v>0</v>
      </c>
      <c r="D14" s="36">
        <v>14</v>
      </c>
      <c r="E14" s="30">
        <v>0</v>
      </c>
      <c r="F14" s="30">
        <v>0</v>
      </c>
      <c r="G14" s="30">
        <v>0</v>
      </c>
      <c r="H14" s="30">
        <v>0</v>
      </c>
      <c r="I14" s="30">
        <v>0</v>
      </c>
      <c r="J14" s="30">
        <v>0</v>
      </c>
      <c r="K14" s="8" t="str">
        <f t="shared" si="0"/>
        <v/>
      </c>
      <c r="L14" s="8">
        <f>LOOKUP(A14,'PrYear%'!C5:D254)</f>
        <v>1</v>
      </c>
    </row>
    <row r="15" spans="1:13" x14ac:dyDescent="0.25">
      <c r="A15" s="31" t="s">
        <v>67</v>
      </c>
      <c r="B15" s="31" t="s">
        <v>1569</v>
      </c>
      <c r="C15" s="30">
        <v>0</v>
      </c>
      <c r="D15" s="36">
        <v>19</v>
      </c>
      <c r="E15" s="30">
        <v>29458</v>
      </c>
      <c r="F15" s="30">
        <v>39588</v>
      </c>
      <c r="G15" s="30">
        <v>69046</v>
      </c>
      <c r="H15" s="30">
        <v>0</v>
      </c>
      <c r="I15" s="30">
        <v>42326.28</v>
      </c>
      <c r="J15" s="30">
        <v>26719.72</v>
      </c>
      <c r="K15" s="8">
        <f t="shared" si="0"/>
        <v>0.6130156707122788</v>
      </c>
      <c r="L15" s="8">
        <f>LOOKUP(A15,'PrYear%'!C6:D255)</f>
        <v>0.3</v>
      </c>
    </row>
    <row r="16" spans="1:13" x14ac:dyDescent="0.25">
      <c r="A16" s="31" t="s">
        <v>47</v>
      </c>
      <c r="B16" s="31" t="s">
        <v>1570</v>
      </c>
      <c r="C16" s="30">
        <v>663.2299999999999</v>
      </c>
      <c r="D16" s="36">
        <v>17</v>
      </c>
      <c r="E16" s="30">
        <v>5980</v>
      </c>
      <c r="F16" s="30">
        <v>81200</v>
      </c>
      <c r="G16" s="30">
        <v>87180</v>
      </c>
      <c r="H16" s="30">
        <v>0</v>
      </c>
      <c r="I16" s="30">
        <v>6568.0999999999995</v>
      </c>
      <c r="J16" s="30">
        <v>80611.900000000009</v>
      </c>
      <c r="K16" s="8">
        <f t="shared" si="0"/>
        <v>7.533952741454461E-2</v>
      </c>
      <c r="L16" s="8">
        <f>LOOKUP(A16,'PrYear%'!C7:D256)</f>
        <v>0.41</v>
      </c>
    </row>
    <row r="17" spans="1:12" x14ac:dyDescent="0.25">
      <c r="A17" s="31" t="s">
        <v>45</v>
      </c>
      <c r="B17" s="31" t="s">
        <v>1571</v>
      </c>
      <c r="C17" s="30">
        <v>28120.699999999997</v>
      </c>
      <c r="D17" s="36">
        <v>20</v>
      </c>
      <c r="E17" s="30">
        <v>361273</v>
      </c>
      <c r="F17" s="30">
        <v>94387</v>
      </c>
      <c r="G17" s="30">
        <v>455660</v>
      </c>
      <c r="H17" s="30">
        <v>223284.92</v>
      </c>
      <c r="I17" s="30">
        <v>96634.53</v>
      </c>
      <c r="J17" s="30">
        <v>135740.54999999999</v>
      </c>
      <c r="K17" s="8">
        <f t="shared" si="0"/>
        <v>0.70210123776500022</v>
      </c>
      <c r="L17" s="8">
        <f>LOOKUP(A17,'PrYear%'!C8:D257)</f>
        <v>0.44</v>
      </c>
    </row>
    <row r="18" spans="1:12" x14ac:dyDescent="0.25">
      <c r="A18" s="31" t="s">
        <v>1449</v>
      </c>
      <c r="B18" s="31" t="s">
        <v>1572</v>
      </c>
      <c r="C18" s="30">
        <v>0</v>
      </c>
      <c r="D18" s="36">
        <v>10</v>
      </c>
      <c r="E18" s="30">
        <v>0</v>
      </c>
      <c r="F18" s="30">
        <v>0</v>
      </c>
      <c r="G18" s="30">
        <v>0</v>
      </c>
      <c r="H18" s="30">
        <v>0</v>
      </c>
      <c r="I18" s="30">
        <v>0</v>
      </c>
      <c r="J18" s="30">
        <v>0</v>
      </c>
      <c r="K18" s="8" t="str">
        <f t="shared" si="0"/>
        <v/>
      </c>
      <c r="L18" s="8">
        <f>LOOKUP(A18,'PrYear%'!C9:D258)</f>
        <v>0.52</v>
      </c>
    </row>
    <row r="19" spans="1:12" x14ac:dyDescent="0.25">
      <c r="A19" s="31" t="s">
        <v>1448</v>
      </c>
      <c r="B19" s="31" t="s">
        <v>1573</v>
      </c>
      <c r="C19" s="30">
        <v>2387.08</v>
      </c>
      <c r="D19" s="36">
        <v>11</v>
      </c>
      <c r="E19" s="30">
        <v>0</v>
      </c>
      <c r="F19" s="30">
        <v>28025</v>
      </c>
      <c r="G19" s="30">
        <v>28025</v>
      </c>
      <c r="H19" s="30">
        <v>0</v>
      </c>
      <c r="I19" s="30">
        <v>4199.49</v>
      </c>
      <c r="J19" s="30">
        <v>23825.510000000002</v>
      </c>
      <c r="K19" s="8">
        <f t="shared" si="0"/>
        <v>0.14984799286351472</v>
      </c>
      <c r="L19" s="8">
        <f>LOOKUP(A19,'PrYear%'!C10:D259)</f>
        <v>0</v>
      </c>
    </row>
    <row r="20" spans="1:12" x14ac:dyDescent="0.25">
      <c r="A20" s="31" t="s">
        <v>43</v>
      </c>
      <c r="B20" s="31" t="s">
        <v>1574</v>
      </c>
      <c r="C20" s="30">
        <v>1133</v>
      </c>
      <c r="D20" s="36">
        <v>12</v>
      </c>
      <c r="E20" s="30">
        <v>45000</v>
      </c>
      <c r="F20" s="30">
        <v>-20000</v>
      </c>
      <c r="G20" s="30">
        <v>25000</v>
      </c>
      <c r="H20" s="30">
        <v>0</v>
      </c>
      <c r="I20" s="30">
        <v>1318.19</v>
      </c>
      <c r="J20" s="30">
        <v>23681.81</v>
      </c>
      <c r="K20" s="8">
        <f t="shared" si="0"/>
        <v>5.2727599999999999E-2</v>
      </c>
      <c r="L20" s="8">
        <f>LOOKUP(A20,'PrYear%'!C11:D260)</f>
        <v>0</v>
      </c>
    </row>
    <row r="21" spans="1:12" x14ac:dyDescent="0.25">
      <c r="A21" s="31" t="s">
        <v>1450</v>
      </c>
      <c r="B21" s="31" t="s">
        <v>1575</v>
      </c>
      <c r="C21" s="30">
        <v>0</v>
      </c>
      <c r="D21" s="36">
        <v>12</v>
      </c>
      <c r="E21" s="30">
        <v>0</v>
      </c>
      <c r="F21" s="30">
        <v>0</v>
      </c>
      <c r="G21" s="30">
        <v>0</v>
      </c>
      <c r="H21" s="30">
        <v>0</v>
      </c>
      <c r="I21" s="30">
        <v>0</v>
      </c>
      <c r="J21" s="30">
        <v>0</v>
      </c>
      <c r="K21" s="8" t="str">
        <f t="shared" si="0"/>
        <v/>
      </c>
      <c r="L21" s="8">
        <f>LOOKUP(A21,'PrYear%'!C12:D261)</f>
        <v>0.6</v>
      </c>
    </row>
    <row r="22" spans="1:12" x14ac:dyDescent="0.25">
      <c r="A22" s="31" t="s">
        <v>39</v>
      </c>
      <c r="B22" s="31" t="s">
        <v>1576</v>
      </c>
      <c r="C22" s="30">
        <v>5906.04</v>
      </c>
      <c r="D22" s="36">
        <v>18</v>
      </c>
      <c r="E22" s="30">
        <v>0</v>
      </c>
      <c r="F22" s="30">
        <v>82039</v>
      </c>
      <c r="G22" s="30">
        <v>82039</v>
      </c>
      <c r="H22" s="30">
        <v>0</v>
      </c>
      <c r="I22" s="30">
        <v>36920.51</v>
      </c>
      <c r="J22" s="30">
        <v>45118.49</v>
      </c>
      <c r="K22" s="8">
        <f t="shared" si="0"/>
        <v>0.45003608040078502</v>
      </c>
      <c r="L22" s="8">
        <f>LOOKUP(A22,'PrYear%'!C13:D262)</f>
        <v>0</v>
      </c>
    </row>
    <row r="23" spans="1:12" x14ac:dyDescent="0.25">
      <c r="A23" s="31" t="s">
        <v>34</v>
      </c>
      <c r="B23" s="31" t="s">
        <v>1577</v>
      </c>
      <c r="C23" s="30">
        <v>0</v>
      </c>
      <c r="D23" s="36">
        <v>17</v>
      </c>
      <c r="E23" s="30">
        <v>137000</v>
      </c>
      <c r="F23" s="30">
        <v>-53000</v>
      </c>
      <c r="G23" s="30">
        <v>84000</v>
      </c>
      <c r="H23" s="30">
        <v>0</v>
      </c>
      <c r="I23" s="30">
        <v>555.55999999999995</v>
      </c>
      <c r="J23" s="30">
        <v>83444.44</v>
      </c>
      <c r="K23" s="8">
        <f t="shared" si="0"/>
        <v>6.6138095238095235E-3</v>
      </c>
      <c r="L23" s="8">
        <f>LOOKUP(A23,'PrYear%'!C14:D263)</f>
        <v>0</v>
      </c>
    </row>
    <row r="24" spans="1:12" x14ac:dyDescent="0.25">
      <c r="A24" s="31" t="s">
        <v>1441</v>
      </c>
      <c r="B24" s="31" t="s">
        <v>1578</v>
      </c>
      <c r="C24" s="30">
        <v>0</v>
      </c>
      <c r="D24" s="36">
        <v>9</v>
      </c>
      <c r="E24" s="30">
        <v>0</v>
      </c>
      <c r="F24" s="30">
        <v>0</v>
      </c>
      <c r="G24" s="30">
        <v>0</v>
      </c>
      <c r="H24" s="30">
        <v>0</v>
      </c>
      <c r="I24" s="30">
        <v>0</v>
      </c>
      <c r="J24" s="30">
        <v>0</v>
      </c>
      <c r="K24" s="8" t="str">
        <f t="shared" si="0"/>
        <v/>
      </c>
      <c r="L24" s="8">
        <f>LOOKUP(A24,'PrYear%'!C15:D264)</f>
        <v>1</v>
      </c>
    </row>
    <row r="25" spans="1:12" x14ac:dyDescent="0.25">
      <c r="A25" s="31" t="s">
        <v>1440</v>
      </c>
      <c r="B25" s="31" t="s">
        <v>1579</v>
      </c>
      <c r="C25" s="30">
        <v>0</v>
      </c>
      <c r="D25" s="36">
        <v>13</v>
      </c>
      <c r="E25" s="30">
        <v>0</v>
      </c>
      <c r="F25" s="30">
        <v>-156</v>
      </c>
      <c r="G25" s="30">
        <v>-156</v>
      </c>
      <c r="H25" s="30">
        <v>0</v>
      </c>
      <c r="I25" s="30">
        <v>0</v>
      </c>
      <c r="J25" s="30">
        <v>-156</v>
      </c>
      <c r="K25" s="8">
        <f t="shared" si="0"/>
        <v>0</v>
      </c>
      <c r="L25" s="8">
        <f>LOOKUP(A25,'PrYear%'!C16:D265)</f>
        <v>0</v>
      </c>
    </row>
    <row r="26" spans="1:12" x14ac:dyDescent="0.25">
      <c r="A26" s="31" t="s">
        <v>244</v>
      </c>
      <c r="B26" s="31" t="s">
        <v>1580</v>
      </c>
      <c r="C26" s="30">
        <v>4333.0200000000004</v>
      </c>
      <c r="D26" s="36">
        <v>14</v>
      </c>
      <c r="E26" s="30">
        <v>60000</v>
      </c>
      <c r="F26" s="30">
        <v>0</v>
      </c>
      <c r="G26" s="30">
        <v>60000</v>
      </c>
      <c r="H26" s="30">
        <v>0</v>
      </c>
      <c r="I26" s="30">
        <v>28473.89</v>
      </c>
      <c r="J26" s="30">
        <v>31526.11</v>
      </c>
      <c r="K26" s="8">
        <f t="shared" si="0"/>
        <v>0.47456483333333332</v>
      </c>
      <c r="L26" s="8">
        <f>LOOKUP(A26,'PrYear%'!C17:D266)</f>
        <v>0</v>
      </c>
    </row>
    <row r="27" spans="1:12" x14ac:dyDescent="0.25">
      <c r="A27" s="31" t="s">
        <v>1442</v>
      </c>
      <c r="B27" s="31" t="s">
        <v>1581</v>
      </c>
      <c r="C27" s="30">
        <v>6681.97</v>
      </c>
      <c r="D27" s="36">
        <v>12</v>
      </c>
      <c r="E27" s="30">
        <v>0</v>
      </c>
      <c r="F27" s="30">
        <v>42285</v>
      </c>
      <c r="G27" s="30">
        <v>42285</v>
      </c>
      <c r="H27" s="30">
        <v>0</v>
      </c>
      <c r="I27" s="30">
        <v>22509.89</v>
      </c>
      <c r="J27" s="30">
        <v>19775.11</v>
      </c>
      <c r="K27" s="8">
        <f t="shared" si="0"/>
        <v>0.53233747191675529</v>
      </c>
      <c r="L27" s="8">
        <f>LOOKUP(A27,'PrYear%'!C18:D267)</f>
        <v>0.26</v>
      </c>
    </row>
    <row r="28" spans="1:12" x14ac:dyDescent="0.25">
      <c r="A28" s="31" t="s">
        <v>1443</v>
      </c>
      <c r="B28" s="31" t="s">
        <v>1582</v>
      </c>
      <c r="C28" s="30">
        <v>0</v>
      </c>
      <c r="D28" s="36">
        <v>10</v>
      </c>
      <c r="E28" s="30">
        <v>0</v>
      </c>
      <c r="F28" s="30">
        <v>0</v>
      </c>
      <c r="G28" s="30">
        <v>0</v>
      </c>
      <c r="H28" s="30">
        <v>0</v>
      </c>
      <c r="I28" s="30">
        <v>800</v>
      </c>
      <c r="J28" s="30">
        <v>-800</v>
      </c>
      <c r="K28" s="8" t="str">
        <f t="shared" si="0"/>
        <v/>
      </c>
      <c r="L28" s="8">
        <f>LOOKUP(A28,'PrYear%'!C19:D268)</f>
        <v>0.02</v>
      </c>
    </row>
    <row r="29" spans="1:12" x14ac:dyDescent="0.25">
      <c r="A29" s="31" t="s">
        <v>51</v>
      </c>
      <c r="B29" s="31" t="s">
        <v>1583</v>
      </c>
      <c r="C29" s="30">
        <v>20.16</v>
      </c>
      <c r="D29" s="36">
        <v>13</v>
      </c>
      <c r="E29" s="30">
        <v>0</v>
      </c>
      <c r="F29" s="30">
        <v>49286</v>
      </c>
      <c r="G29" s="30">
        <v>49286</v>
      </c>
      <c r="H29" s="30">
        <v>0</v>
      </c>
      <c r="I29" s="30">
        <v>205.35</v>
      </c>
      <c r="J29" s="30">
        <v>49080.65</v>
      </c>
      <c r="K29" s="8">
        <f t="shared" si="0"/>
        <v>4.1664975855212434E-3</v>
      </c>
      <c r="L29" s="8">
        <f>LOOKUP(A29,'PrYear%'!C20:D269)</f>
        <v>0</v>
      </c>
    </row>
    <row r="30" spans="1:12" x14ac:dyDescent="0.25">
      <c r="A30" s="31" t="s">
        <v>55</v>
      </c>
      <c r="B30" s="31" t="s">
        <v>1584</v>
      </c>
      <c r="C30" s="30">
        <v>10.220000000000001</v>
      </c>
      <c r="D30" s="36">
        <v>15</v>
      </c>
      <c r="E30" s="30">
        <v>203049</v>
      </c>
      <c r="F30" s="30">
        <v>-154942</v>
      </c>
      <c r="G30" s="30">
        <v>48107</v>
      </c>
      <c r="H30" s="30">
        <v>0</v>
      </c>
      <c r="I30" s="30">
        <v>55.32</v>
      </c>
      <c r="J30" s="30">
        <v>48051.68</v>
      </c>
      <c r="K30" s="8">
        <f t="shared" si="0"/>
        <v>1.1499365996632508E-3</v>
      </c>
      <c r="L30" s="8">
        <f>LOOKUP(A30,'PrYear%'!C21:D270)</f>
        <v>0</v>
      </c>
    </row>
    <row r="31" spans="1:12" x14ac:dyDescent="0.25">
      <c r="A31" s="31" t="s">
        <v>1390</v>
      </c>
      <c r="B31" s="31" t="s">
        <v>1585</v>
      </c>
      <c r="C31" s="30">
        <v>0</v>
      </c>
      <c r="D31" s="36">
        <v>8</v>
      </c>
      <c r="E31" s="30">
        <v>0</v>
      </c>
      <c r="F31" s="30">
        <v>0</v>
      </c>
      <c r="G31" s="30">
        <v>0</v>
      </c>
      <c r="H31" s="30">
        <v>0</v>
      </c>
      <c r="I31" s="30">
        <v>0</v>
      </c>
      <c r="J31" s="30">
        <v>0</v>
      </c>
      <c r="K31" s="8" t="str">
        <f t="shared" si="0"/>
        <v/>
      </c>
      <c r="L31" s="8">
        <f>LOOKUP(A31,'PrYear%'!C22:D271)</f>
        <v>1</v>
      </c>
    </row>
    <row r="32" spans="1:12" x14ac:dyDescent="0.25">
      <c r="A32" s="31" t="s">
        <v>1402</v>
      </c>
      <c r="B32" s="31" t="s">
        <v>1586</v>
      </c>
      <c r="C32" s="30">
        <v>0</v>
      </c>
      <c r="D32" s="36">
        <v>9</v>
      </c>
      <c r="E32" s="30">
        <v>0</v>
      </c>
      <c r="F32" s="30">
        <v>5145</v>
      </c>
      <c r="G32" s="30">
        <v>5145</v>
      </c>
      <c r="H32" s="30">
        <v>0</v>
      </c>
      <c r="I32" s="30">
        <v>5144.95</v>
      </c>
      <c r="J32" s="30">
        <v>0.05</v>
      </c>
      <c r="K32" s="8">
        <f t="shared" si="0"/>
        <v>0.99999028182701644</v>
      </c>
      <c r="L32" s="8">
        <f>LOOKUP(A32,'PrYear%'!C23:D272)</f>
        <v>0.18</v>
      </c>
    </row>
    <row r="33" spans="1:12" x14ac:dyDescent="0.25">
      <c r="A33" s="31" t="s">
        <v>1397</v>
      </c>
      <c r="B33" s="31" t="s">
        <v>1587</v>
      </c>
      <c r="C33" s="30">
        <v>0</v>
      </c>
      <c r="D33" s="36">
        <v>9</v>
      </c>
      <c r="E33" s="30">
        <v>0</v>
      </c>
      <c r="F33" s="30">
        <v>25052</v>
      </c>
      <c r="G33" s="30">
        <v>25052</v>
      </c>
      <c r="H33" s="30">
        <v>0</v>
      </c>
      <c r="I33" s="30">
        <v>0</v>
      </c>
      <c r="J33" s="30">
        <v>25052</v>
      </c>
      <c r="K33" s="8">
        <f t="shared" si="0"/>
        <v>0</v>
      </c>
      <c r="L33" s="8">
        <f>LOOKUP(A33,'PrYear%'!C24:D273)</f>
        <v>0</v>
      </c>
    </row>
    <row r="34" spans="1:12" x14ac:dyDescent="0.25">
      <c r="A34" s="31" t="s">
        <v>214</v>
      </c>
      <c r="B34" s="31" t="s">
        <v>1588</v>
      </c>
      <c r="C34" s="30">
        <v>0</v>
      </c>
      <c r="D34" s="36">
        <v>10</v>
      </c>
      <c r="E34" s="30">
        <v>111877</v>
      </c>
      <c r="F34" s="30">
        <v>-72402</v>
      </c>
      <c r="G34" s="30">
        <v>39475</v>
      </c>
      <c r="H34" s="30">
        <v>0</v>
      </c>
      <c r="I34" s="30">
        <v>0</v>
      </c>
      <c r="J34" s="30">
        <v>39475</v>
      </c>
      <c r="K34" s="8">
        <f t="shared" si="0"/>
        <v>0</v>
      </c>
      <c r="L34" s="8">
        <f>LOOKUP(A34,'PrYear%'!C25:D274)</f>
        <v>0</v>
      </c>
    </row>
    <row r="35" spans="1:12" x14ac:dyDescent="0.25">
      <c r="A35" s="31" t="s">
        <v>1460</v>
      </c>
      <c r="B35" s="31" t="s">
        <v>1589</v>
      </c>
      <c r="C35" s="30">
        <v>0</v>
      </c>
      <c r="D35" s="36">
        <v>1</v>
      </c>
      <c r="E35" s="30">
        <v>0</v>
      </c>
      <c r="F35" s="30">
        <v>0</v>
      </c>
      <c r="G35" s="30">
        <v>0</v>
      </c>
      <c r="H35" s="30">
        <v>0</v>
      </c>
      <c r="I35" s="30">
        <v>0</v>
      </c>
      <c r="J35" s="30">
        <v>0</v>
      </c>
      <c r="K35" s="8" t="str">
        <f t="shared" si="0"/>
        <v/>
      </c>
      <c r="L35" s="8">
        <f>LOOKUP(A35,'PrYear%'!C26:D275)</f>
        <v>0.2</v>
      </c>
    </row>
    <row r="36" spans="1:12" x14ac:dyDescent="0.25">
      <c r="A36" s="31" t="s">
        <v>211</v>
      </c>
      <c r="B36" s="31" t="s">
        <v>1590</v>
      </c>
      <c r="C36" s="30">
        <v>11854.67</v>
      </c>
      <c r="D36" s="36">
        <v>14</v>
      </c>
      <c r="E36" s="30">
        <v>324775</v>
      </c>
      <c r="F36" s="30">
        <v>0</v>
      </c>
      <c r="G36" s="30">
        <v>324775</v>
      </c>
      <c r="H36" s="30">
        <v>0</v>
      </c>
      <c r="I36" s="30">
        <v>53280.270000000004</v>
      </c>
      <c r="J36" s="30">
        <v>271494.73</v>
      </c>
      <c r="K36" s="8">
        <f t="shared" si="0"/>
        <v>0.1640528673697175</v>
      </c>
      <c r="L36" s="8">
        <f>LOOKUP(A36,'PrYear%'!C27:D276)</f>
        <v>0.74</v>
      </c>
    </row>
    <row r="37" spans="1:12" x14ac:dyDescent="0.25">
      <c r="A37" s="31" t="s">
        <v>68</v>
      </c>
      <c r="B37" s="31" t="s">
        <v>1591</v>
      </c>
      <c r="C37" s="30">
        <v>3505.58</v>
      </c>
      <c r="D37" s="36">
        <v>20</v>
      </c>
      <c r="E37" s="30">
        <v>283320</v>
      </c>
      <c r="F37" s="30">
        <v>0</v>
      </c>
      <c r="G37" s="30">
        <v>283320</v>
      </c>
      <c r="H37" s="30">
        <v>250</v>
      </c>
      <c r="I37" s="30">
        <v>133003.40000000002</v>
      </c>
      <c r="J37" s="30">
        <v>150066.59999999998</v>
      </c>
      <c r="K37" s="8">
        <f t="shared" si="0"/>
        <v>0.47032825074121143</v>
      </c>
      <c r="L37" s="8">
        <f>LOOKUP(A37,'PrYear%'!C28:D277)</f>
        <v>0.39</v>
      </c>
    </row>
    <row r="38" spans="1:12" x14ac:dyDescent="0.25">
      <c r="A38" s="31" t="s">
        <v>171</v>
      </c>
      <c r="B38" s="31" t="s">
        <v>1592</v>
      </c>
      <c r="C38" s="30">
        <v>75856.56</v>
      </c>
      <c r="D38" s="36">
        <v>40</v>
      </c>
      <c r="E38" s="30">
        <v>1219450</v>
      </c>
      <c r="F38" s="30">
        <v>0</v>
      </c>
      <c r="G38" s="30">
        <v>1219450</v>
      </c>
      <c r="H38" s="30">
        <v>117606.55</v>
      </c>
      <c r="I38" s="30">
        <v>532067.93999999994</v>
      </c>
      <c r="J38" s="30">
        <v>569775.51000000013</v>
      </c>
      <c r="K38" s="8">
        <f t="shared" si="0"/>
        <v>0.53276025257288118</v>
      </c>
      <c r="L38" s="8">
        <f>LOOKUP(A38,'PrYear%'!C29:D278)</f>
        <v>0.43</v>
      </c>
    </row>
    <row r="39" spans="1:12" x14ac:dyDescent="0.25">
      <c r="A39" s="31" t="s">
        <v>77</v>
      </c>
      <c r="B39" s="31" t="s">
        <v>1593</v>
      </c>
      <c r="C39" s="30">
        <v>25746.760000000002</v>
      </c>
      <c r="D39" s="36">
        <v>19</v>
      </c>
      <c r="E39" s="30">
        <v>306650</v>
      </c>
      <c r="F39" s="30">
        <v>0</v>
      </c>
      <c r="G39" s="30">
        <v>306650</v>
      </c>
      <c r="H39" s="30">
        <v>0</v>
      </c>
      <c r="I39" s="30">
        <v>140959.60999999999</v>
      </c>
      <c r="J39" s="30">
        <v>165690.39000000001</v>
      </c>
      <c r="K39" s="8">
        <f t="shared" si="0"/>
        <v>0.45967588455894337</v>
      </c>
      <c r="L39" s="8">
        <f>LOOKUP(A39,'PrYear%'!C30:D279)</f>
        <v>0.46</v>
      </c>
    </row>
    <row r="40" spans="1:12" x14ac:dyDescent="0.25">
      <c r="A40" s="31" t="s">
        <v>73</v>
      </c>
      <c r="B40" s="31" t="s">
        <v>1594</v>
      </c>
      <c r="C40" s="30">
        <v>2802.6</v>
      </c>
      <c r="D40" s="36">
        <v>16</v>
      </c>
      <c r="E40" s="30">
        <v>22500</v>
      </c>
      <c r="F40" s="30">
        <v>2663</v>
      </c>
      <c r="G40" s="30">
        <v>25163</v>
      </c>
      <c r="H40" s="30">
        <v>1089.31</v>
      </c>
      <c r="I40" s="30">
        <v>13942.93</v>
      </c>
      <c r="J40" s="30">
        <v>10130.76</v>
      </c>
      <c r="K40" s="8">
        <f t="shared" si="0"/>
        <v>0.59739458729086359</v>
      </c>
      <c r="L40" s="8">
        <f>LOOKUP(A40,'PrYear%'!C31:D280)</f>
        <v>0.51</v>
      </c>
    </row>
    <row r="41" spans="1:12" x14ac:dyDescent="0.25">
      <c r="A41" s="31" t="s">
        <v>129</v>
      </c>
      <c r="B41" s="31" t="s">
        <v>1595</v>
      </c>
      <c r="C41" s="30">
        <v>8774.619999999999</v>
      </c>
      <c r="D41" s="36">
        <v>9</v>
      </c>
      <c r="E41" s="30">
        <v>117000</v>
      </c>
      <c r="F41" s="30">
        <v>0</v>
      </c>
      <c r="G41" s="30">
        <v>117000</v>
      </c>
      <c r="H41" s="30">
        <v>0</v>
      </c>
      <c r="I41" s="30">
        <v>58435.820000000007</v>
      </c>
      <c r="J41" s="30">
        <v>58564.179999999993</v>
      </c>
      <c r="K41" s="8">
        <f t="shared" si="0"/>
        <v>0.49945145299145305</v>
      </c>
      <c r="L41" s="8">
        <f>LOOKUP(A41,'PrYear%'!C32:D281)</f>
        <v>0.53</v>
      </c>
    </row>
    <row r="42" spans="1:12" x14ac:dyDescent="0.25">
      <c r="A42" s="31" t="s">
        <v>1468</v>
      </c>
      <c r="B42" s="31" t="s">
        <v>1596</v>
      </c>
      <c r="C42" s="30">
        <v>974.65</v>
      </c>
      <c r="D42" s="36">
        <v>12</v>
      </c>
      <c r="E42" s="30">
        <v>0</v>
      </c>
      <c r="F42" s="30">
        <v>12500</v>
      </c>
      <c r="G42" s="30">
        <v>12500</v>
      </c>
      <c r="H42" s="30">
        <v>0</v>
      </c>
      <c r="I42" s="30">
        <v>2911.7400000000002</v>
      </c>
      <c r="J42" s="30">
        <v>9588.26</v>
      </c>
      <c r="K42" s="8">
        <f t="shared" si="0"/>
        <v>0.23293920000000001</v>
      </c>
      <c r="L42" s="8">
        <f>LOOKUP(A42,'PrYear%'!C33:D282)</f>
        <v>0.27</v>
      </c>
    </row>
    <row r="43" spans="1:12" x14ac:dyDescent="0.25">
      <c r="A43" s="31" t="s">
        <v>207</v>
      </c>
      <c r="B43" s="31" t="s">
        <v>1597</v>
      </c>
      <c r="C43" s="30">
        <v>969.2299999999999</v>
      </c>
      <c r="D43" s="36">
        <v>6</v>
      </c>
      <c r="E43" s="30">
        <v>22000</v>
      </c>
      <c r="F43" s="30">
        <v>0</v>
      </c>
      <c r="G43" s="30">
        <v>22000</v>
      </c>
      <c r="H43" s="30">
        <v>0</v>
      </c>
      <c r="I43" s="30">
        <v>5993.9800000000005</v>
      </c>
      <c r="J43" s="30">
        <v>16006.02</v>
      </c>
      <c r="K43" s="8">
        <f t="shared" si="0"/>
        <v>0.2724536363636364</v>
      </c>
      <c r="L43" s="8">
        <f>LOOKUP(A43,'PrYear%'!C34:D283)</f>
        <v>0</v>
      </c>
    </row>
    <row r="44" spans="1:12" x14ac:dyDescent="0.25">
      <c r="A44" s="31" t="s">
        <v>29</v>
      </c>
      <c r="B44" s="31" t="s">
        <v>1598</v>
      </c>
      <c r="C44" s="30">
        <v>720.1099999999999</v>
      </c>
      <c r="D44" s="36">
        <v>12</v>
      </c>
      <c r="E44" s="30">
        <v>35000</v>
      </c>
      <c r="F44" s="30">
        <v>0</v>
      </c>
      <c r="G44" s="30">
        <v>35000</v>
      </c>
      <c r="H44" s="30">
        <v>0</v>
      </c>
      <c r="I44" s="30">
        <v>7242.1200000000008</v>
      </c>
      <c r="J44" s="30">
        <v>27757.88</v>
      </c>
      <c r="K44" s="8">
        <f t="shared" si="0"/>
        <v>0.20691771428571432</v>
      </c>
      <c r="L44" s="8">
        <f>LOOKUP(A44,'PrYear%'!C35:D284)</f>
        <v>0.42</v>
      </c>
    </row>
    <row r="45" spans="1:12" x14ac:dyDescent="0.25">
      <c r="A45" s="31" t="s">
        <v>104</v>
      </c>
      <c r="B45" s="31" t="s">
        <v>1599</v>
      </c>
      <c r="C45" s="30">
        <v>0</v>
      </c>
      <c r="D45" s="36">
        <v>4</v>
      </c>
      <c r="E45" s="30">
        <v>0</v>
      </c>
      <c r="F45" s="30">
        <v>0</v>
      </c>
      <c r="G45" s="30">
        <v>0</v>
      </c>
      <c r="H45" s="30">
        <v>0</v>
      </c>
      <c r="I45" s="30">
        <v>0</v>
      </c>
      <c r="J45" s="30">
        <v>0</v>
      </c>
      <c r="K45" s="8" t="str">
        <f t="shared" si="0"/>
        <v/>
      </c>
      <c r="L45" s="8">
        <f>LOOKUP(A45,'PrYear%'!C36:D285)</f>
        <v>1</v>
      </c>
    </row>
    <row r="46" spans="1:12" x14ac:dyDescent="0.25">
      <c r="A46" s="31" t="s">
        <v>102</v>
      </c>
      <c r="B46" s="31" t="s">
        <v>1600</v>
      </c>
      <c r="C46" s="30">
        <v>0</v>
      </c>
      <c r="D46" s="36">
        <v>6</v>
      </c>
      <c r="E46" s="30">
        <v>0</v>
      </c>
      <c r="F46" s="30">
        <v>1673</v>
      </c>
      <c r="G46" s="30">
        <v>1673</v>
      </c>
      <c r="H46" s="30">
        <v>0</v>
      </c>
      <c r="I46" s="30">
        <v>1524.18</v>
      </c>
      <c r="J46" s="30">
        <v>148.82</v>
      </c>
      <c r="K46" s="8">
        <f t="shared" si="0"/>
        <v>0.91104602510460253</v>
      </c>
      <c r="L46" s="8">
        <f>LOOKUP(A46,'PrYear%'!C37:D286)</f>
        <v>0.56000000000000005</v>
      </c>
    </row>
    <row r="47" spans="1:12" x14ac:dyDescent="0.25">
      <c r="A47" s="31" t="s">
        <v>100</v>
      </c>
      <c r="B47" s="31" t="s">
        <v>1601</v>
      </c>
      <c r="C47" s="30">
        <v>0</v>
      </c>
      <c r="D47" s="36">
        <v>8</v>
      </c>
      <c r="E47" s="30">
        <v>0</v>
      </c>
      <c r="F47" s="30">
        <v>0</v>
      </c>
      <c r="G47" s="30">
        <v>0</v>
      </c>
      <c r="H47" s="30">
        <v>0</v>
      </c>
      <c r="I47" s="30">
        <v>0</v>
      </c>
      <c r="J47" s="30">
        <v>0</v>
      </c>
      <c r="K47" s="8" t="str">
        <f t="shared" si="0"/>
        <v/>
      </c>
      <c r="L47" s="8">
        <f>LOOKUP(A47,'PrYear%'!C38:D287)</f>
        <v>0.31</v>
      </c>
    </row>
    <row r="48" spans="1:12" x14ac:dyDescent="0.25">
      <c r="A48" s="31" t="s">
        <v>96</v>
      </c>
      <c r="B48" s="31" t="s">
        <v>1602</v>
      </c>
      <c r="C48" s="30">
        <v>1976.13</v>
      </c>
      <c r="D48" s="36">
        <v>11</v>
      </c>
      <c r="E48" s="30">
        <v>9145</v>
      </c>
      <c r="F48" s="30">
        <v>32963</v>
      </c>
      <c r="G48" s="30">
        <v>42108</v>
      </c>
      <c r="H48" s="30">
        <v>0</v>
      </c>
      <c r="I48" s="30">
        <v>12282.349999999999</v>
      </c>
      <c r="J48" s="30">
        <v>29825.649999999998</v>
      </c>
      <c r="K48" s="8">
        <f t="shared" si="0"/>
        <v>0.29168685285456442</v>
      </c>
      <c r="L48" s="8">
        <f>LOOKUP(A48,'PrYear%'!C39:D288)</f>
        <v>0</v>
      </c>
    </row>
    <row r="49" spans="1:12" x14ac:dyDescent="0.25">
      <c r="A49" s="31" t="s">
        <v>1451</v>
      </c>
      <c r="B49" s="31" t="s">
        <v>1603</v>
      </c>
      <c r="C49" s="30">
        <v>0</v>
      </c>
      <c r="D49" s="36">
        <v>10</v>
      </c>
      <c r="E49" s="30">
        <v>0</v>
      </c>
      <c r="F49" s="30">
        <v>0</v>
      </c>
      <c r="G49" s="30">
        <v>0</v>
      </c>
      <c r="H49" s="30">
        <v>0</v>
      </c>
      <c r="I49" s="30">
        <v>0</v>
      </c>
      <c r="J49" s="30">
        <v>0</v>
      </c>
      <c r="K49" s="8" t="str">
        <f t="shared" si="0"/>
        <v/>
      </c>
      <c r="L49" s="8">
        <f>LOOKUP(A49,'PrYear%'!C40:D289)</f>
        <v>0.06</v>
      </c>
    </row>
    <row r="50" spans="1:12" x14ac:dyDescent="0.25">
      <c r="A50" s="31" t="s">
        <v>93</v>
      </c>
      <c r="B50" s="31" t="s">
        <v>1604</v>
      </c>
      <c r="C50" s="30">
        <v>8998.77</v>
      </c>
      <c r="D50" s="36">
        <v>17</v>
      </c>
      <c r="E50" s="30">
        <v>0</v>
      </c>
      <c r="F50" s="30">
        <v>85760</v>
      </c>
      <c r="G50" s="30">
        <v>85760</v>
      </c>
      <c r="H50" s="30">
        <v>2255.6</v>
      </c>
      <c r="I50" s="30">
        <v>43385.959999999992</v>
      </c>
      <c r="J50" s="30">
        <v>40118.439999999995</v>
      </c>
      <c r="K50" s="8">
        <f t="shared" si="0"/>
        <v>0.5322010261194029</v>
      </c>
      <c r="L50" s="8">
        <f>LOOKUP(A50,'PrYear%'!C41:D290)</f>
        <v>0.45</v>
      </c>
    </row>
    <row r="51" spans="1:12" x14ac:dyDescent="0.25">
      <c r="A51" s="31" t="s">
        <v>203</v>
      </c>
      <c r="B51" s="31" t="s">
        <v>1605</v>
      </c>
      <c r="C51" s="30">
        <v>10884.18</v>
      </c>
      <c r="D51" s="36">
        <v>15</v>
      </c>
      <c r="E51" s="30">
        <v>100000</v>
      </c>
      <c r="F51" s="30">
        <v>0</v>
      </c>
      <c r="G51" s="30">
        <v>100000</v>
      </c>
      <c r="H51" s="30">
        <v>0</v>
      </c>
      <c r="I51" s="30">
        <v>20778.97</v>
      </c>
      <c r="J51" s="30">
        <v>79221.030000000013</v>
      </c>
      <c r="K51" s="8">
        <f t="shared" si="0"/>
        <v>0.20778970000000002</v>
      </c>
      <c r="L51" s="8">
        <f>LOOKUP(A51,'PrYear%'!C42:D291)</f>
        <v>0.62</v>
      </c>
    </row>
    <row r="52" spans="1:12" x14ac:dyDescent="0.25">
      <c r="A52" s="31" t="s">
        <v>366</v>
      </c>
      <c r="B52" s="31" t="s">
        <v>1606</v>
      </c>
      <c r="C52" s="30">
        <v>5322.83</v>
      </c>
      <c r="D52" s="36">
        <v>11</v>
      </c>
      <c r="E52" s="30">
        <v>5316</v>
      </c>
      <c r="F52" s="30">
        <v>31549</v>
      </c>
      <c r="G52" s="30">
        <v>36865</v>
      </c>
      <c r="H52" s="30">
        <v>0</v>
      </c>
      <c r="I52" s="30">
        <v>14940.930000000002</v>
      </c>
      <c r="J52" s="30">
        <v>21924.069999999996</v>
      </c>
      <c r="K52" s="8">
        <f t="shared" si="0"/>
        <v>0.40528767123287679</v>
      </c>
      <c r="L52" s="8">
        <f>LOOKUP(A52,'PrYear%'!C43:D292)</f>
        <v>0.06</v>
      </c>
    </row>
    <row r="53" spans="1:12" x14ac:dyDescent="0.25">
      <c r="A53" s="31" t="s">
        <v>364</v>
      </c>
      <c r="B53" s="31" t="s">
        <v>1607</v>
      </c>
      <c r="C53" s="30">
        <v>1948.3700000000001</v>
      </c>
      <c r="D53" s="36">
        <v>18</v>
      </c>
      <c r="E53" s="30">
        <v>18587</v>
      </c>
      <c r="F53" s="30">
        <v>40000</v>
      </c>
      <c r="G53" s="30">
        <v>58587</v>
      </c>
      <c r="H53" s="30">
        <v>0</v>
      </c>
      <c r="I53" s="30">
        <v>14521.870000000003</v>
      </c>
      <c r="J53" s="30">
        <v>44065.130000000012</v>
      </c>
      <c r="K53" s="8">
        <f t="shared" si="0"/>
        <v>0.24786846911430868</v>
      </c>
      <c r="L53" s="8">
        <f>LOOKUP(A53,'PrYear%'!C44:D293)</f>
        <v>0.11</v>
      </c>
    </row>
    <row r="54" spans="1:12" x14ac:dyDescent="0.25">
      <c r="A54" s="31" t="s">
        <v>362</v>
      </c>
      <c r="B54" s="31" t="s">
        <v>1608</v>
      </c>
      <c r="C54" s="30">
        <v>0</v>
      </c>
      <c r="D54" s="36">
        <v>3</v>
      </c>
      <c r="E54" s="30">
        <v>0</v>
      </c>
      <c r="F54" s="30">
        <v>5635</v>
      </c>
      <c r="G54" s="30">
        <v>5635</v>
      </c>
      <c r="H54" s="30">
        <v>0</v>
      </c>
      <c r="I54" s="30">
        <v>0</v>
      </c>
      <c r="J54" s="30">
        <v>5635</v>
      </c>
      <c r="K54" s="8">
        <f t="shared" si="0"/>
        <v>0</v>
      </c>
      <c r="L54" s="8">
        <f>LOOKUP(A54,'PrYear%'!C45:D294)</f>
        <v>0.33</v>
      </c>
    </row>
    <row r="55" spans="1:12" x14ac:dyDescent="0.25">
      <c r="A55" s="31" t="s">
        <v>1696</v>
      </c>
      <c r="B55" s="31" t="s">
        <v>1697</v>
      </c>
      <c r="C55" s="30">
        <v>237.29</v>
      </c>
      <c r="D55" s="36">
        <v>2</v>
      </c>
      <c r="E55" s="30">
        <v>0</v>
      </c>
      <c r="F55" s="30">
        <v>53000</v>
      </c>
      <c r="G55" s="30">
        <v>53000</v>
      </c>
      <c r="H55" s="30">
        <v>2603.96</v>
      </c>
      <c r="I55" s="30">
        <v>908.66</v>
      </c>
      <c r="J55" s="30">
        <v>49487.380000000005</v>
      </c>
      <c r="K55" s="8">
        <f t="shared" si="0"/>
        <v>6.6275849056603775E-2</v>
      </c>
      <c r="L55" s="8">
        <f>LOOKUP(A55,'PrYear%'!C46:D295)</f>
        <v>0</v>
      </c>
    </row>
    <row r="56" spans="1:12" x14ac:dyDescent="0.25">
      <c r="A56" s="31" t="s">
        <v>1744</v>
      </c>
      <c r="B56" s="31" t="s">
        <v>1745</v>
      </c>
      <c r="C56" s="30">
        <v>11405.32</v>
      </c>
      <c r="D56" s="36">
        <v>9</v>
      </c>
      <c r="E56" s="30">
        <v>0</v>
      </c>
      <c r="F56" s="30">
        <v>46902</v>
      </c>
      <c r="G56" s="30">
        <v>46902</v>
      </c>
      <c r="H56" s="30">
        <v>0</v>
      </c>
      <c r="I56" s="30">
        <v>19092.989999999998</v>
      </c>
      <c r="J56" s="30">
        <v>27809.010000000002</v>
      </c>
      <c r="K56" s="8">
        <f t="shared" si="0"/>
        <v>0.40708264039913006</v>
      </c>
      <c r="L56" s="8">
        <f>LOOKUP(A56,'PrYear%'!C47:D296)</f>
        <v>0</v>
      </c>
    </row>
    <row r="57" spans="1:12" x14ac:dyDescent="0.25">
      <c r="A57" s="31" t="s">
        <v>1746</v>
      </c>
      <c r="B57" s="31" t="s">
        <v>1747</v>
      </c>
      <c r="C57" s="30">
        <v>2745.2999999999997</v>
      </c>
      <c r="D57" s="36">
        <v>11</v>
      </c>
      <c r="E57" s="30">
        <v>0</v>
      </c>
      <c r="F57" s="30">
        <v>56751</v>
      </c>
      <c r="G57" s="30">
        <v>56751</v>
      </c>
      <c r="H57" s="30">
        <v>0</v>
      </c>
      <c r="I57" s="30">
        <v>8269.8499999999985</v>
      </c>
      <c r="J57" s="30">
        <v>48481.149999999994</v>
      </c>
      <c r="K57" s="8">
        <f t="shared" si="0"/>
        <v>0.14572166129231201</v>
      </c>
      <c r="L57" s="8">
        <f>LOOKUP(A57,'PrYear%'!C48:D297)</f>
        <v>0</v>
      </c>
    </row>
    <row r="58" spans="1:12" x14ac:dyDescent="0.25">
      <c r="A58" s="31" t="s">
        <v>1748</v>
      </c>
      <c r="B58" s="31" t="s">
        <v>1749</v>
      </c>
      <c r="C58" s="30">
        <v>10005.9</v>
      </c>
      <c r="D58" s="36">
        <v>16</v>
      </c>
      <c r="E58" s="30">
        <v>35000</v>
      </c>
      <c r="F58" s="30">
        <v>0</v>
      </c>
      <c r="G58" s="30">
        <v>35000</v>
      </c>
      <c r="H58" s="30">
        <v>4922</v>
      </c>
      <c r="I58" s="30">
        <v>18266.95</v>
      </c>
      <c r="J58" s="30">
        <v>11811.050000000001</v>
      </c>
      <c r="K58" s="8">
        <f t="shared" si="0"/>
        <v>0.66254142857142861</v>
      </c>
      <c r="L58" s="8">
        <f>LOOKUP(A58,'PrYear%'!C49:D298)</f>
        <v>0.74</v>
      </c>
    </row>
    <row r="59" spans="1:12" x14ac:dyDescent="0.25">
      <c r="A59" s="31" t="s">
        <v>1778</v>
      </c>
      <c r="B59" s="31" t="s">
        <v>1780</v>
      </c>
      <c r="C59" s="30">
        <v>0</v>
      </c>
      <c r="D59" s="36">
        <v>1</v>
      </c>
      <c r="E59" s="30">
        <v>0</v>
      </c>
      <c r="F59" s="30">
        <v>32031</v>
      </c>
      <c r="G59" s="30">
        <v>32031</v>
      </c>
      <c r="H59" s="30">
        <v>0</v>
      </c>
      <c r="I59" s="30">
        <v>0</v>
      </c>
      <c r="J59" s="30">
        <v>32031</v>
      </c>
      <c r="K59" s="8">
        <f t="shared" si="0"/>
        <v>0</v>
      </c>
      <c r="L59" s="8">
        <f>LOOKUP(A59,'PrYear%'!C50:D299)</f>
        <v>0</v>
      </c>
    </row>
    <row r="60" spans="1:12" x14ac:dyDescent="0.25">
      <c r="A60" s="31" t="s">
        <v>1473</v>
      </c>
      <c r="C60" s="30">
        <v>255319.84</v>
      </c>
      <c r="D60" s="36">
        <v>647</v>
      </c>
      <c r="E60" s="30">
        <v>4258676</v>
      </c>
      <c r="F60" s="30">
        <v>1012613</v>
      </c>
      <c r="G60" s="30">
        <v>5271289</v>
      </c>
      <c r="H60" s="30">
        <v>357226.36000000004</v>
      </c>
      <c r="I60" s="30">
        <v>1658634.5999999999</v>
      </c>
      <c r="J60" s="30">
        <v>3255428.0399999996</v>
      </c>
      <c r="K60" s="8">
        <f t="shared" si="0"/>
        <v>0.38242277363278698</v>
      </c>
      <c r="L60" s="8"/>
    </row>
    <row r="61" spans="1:12" x14ac:dyDescent="0.25">
      <c r="K61" s="8" t="str">
        <f t="shared" si="0"/>
        <v/>
      </c>
      <c r="L61" s="8"/>
    </row>
    <row r="62" spans="1:12" x14ac:dyDescent="0.25">
      <c r="K62" s="8" t="str">
        <f t="shared" si="0"/>
        <v/>
      </c>
      <c r="L62" s="8"/>
    </row>
    <row r="63" spans="1:12" x14ac:dyDescent="0.25">
      <c r="K63" s="8" t="str">
        <f t="shared" si="0"/>
        <v/>
      </c>
      <c r="L63" s="8"/>
    </row>
    <row r="64" spans="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10:12" x14ac:dyDescent="0.25">
      <c r="K81" s="8" t="str">
        <f t="shared" si="1"/>
        <v/>
      </c>
      <c r="L81" s="8"/>
    </row>
    <row r="82" spans="10:12" x14ac:dyDescent="0.25">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9:12" x14ac:dyDescent="0.25">
      <c r="J97" s="3"/>
      <c r="K97" s="8" t="str">
        <f t="shared" si="1"/>
        <v/>
      </c>
      <c r="L97" s="8"/>
    </row>
    <row r="98" spans="9:12" x14ac:dyDescent="0.25">
      <c r="J98" s="3"/>
      <c r="K98" s="8" t="str">
        <f t="shared" si="1"/>
        <v/>
      </c>
      <c r="L98" s="8"/>
    </row>
    <row r="99" spans="9:12" x14ac:dyDescent="0.25">
      <c r="J99" s="3"/>
      <c r="K99" s="8" t="str">
        <f t="shared" si="1"/>
        <v/>
      </c>
      <c r="L99" s="8"/>
    </row>
    <row r="100" spans="9:12" x14ac:dyDescent="0.25">
      <c r="J100" s="3"/>
      <c r="K100" s="8" t="str">
        <f t="shared" si="1"/>
        <v/>
      </c>
      <c r="L100" s="8"/>
    </row>
    <row r="101" spans="9:12" x14ac:dyDescent="0.25">
      <c r="J101" s="3"/>
      <c r="K101" s="8" t="str">
        <f t="shared" si="1"/>
        <v/>
      </c>
      <c r="L101" s="8"/>
    </row>
    <row r="102" spans="9:12" x14ac:dyDescent="0.25">
      <c r="I102" s="3" t="str">
        <f t="shared" ref="I102:I146" si="2">IF(ISERROR((G102+F102)/E102),"",(G102+F102)/E102)</f>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6" priority="2">
      <formula>LEN(I11)&gt;0</formula>
    </cfRule>
  </conditionalFormatting>
  <conditionalFormatting sqref="K11:L300">
    <cfRule type="expression" dxfId="5" priority="1">
      <formula>LEN(I11)&gt;0</formula>
    </cfRule>
  </conditionalFormatting>
  <pageMargins left="0.7" right="0.7" top="0.75" bottom="0.75" header="0.3" footer="0.3"/>
  <pageSetup paperSize="3" scale="68"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1"/>
  <sheetViews>
    <sheetView workbookViewId="0"/>
  </sheetViews>
  <sheetFormatPr defaultRowHeight="15" x14ac:dyDescent="0.25"/>
  <cols>
    <col min="1" max="1" width="19.28515625" customWidth="1"/>
    <col min="2" max="2" width="11.140625" style="21" customWidth="1"/>
    <col min="3" max="3" width="16.28515625" customWidth="1"/>
    <col min="4" max="4" width="9.140625" style="21"/>
  </cols>
  <sheetData>
    <row r="1" spans="1:4" x14ac:dyDescent="0.25">
      <c r="A1" s="5" t="s">
        <v>1783</v>
      </c>
      <c r="B1" s="27" t="s">
        <v>1781</v>
      </c>
      <c r="C1" s="5" t="s">
        <v>1784</v>
      </c>
      <c r="D1" s="27" t="s">
        <v>1781</v>
      </c>
    </row>
    <row r="2" spans="1:4" x14ac:dyDescent="0.25">
      <c r="A2" s="42" t="s">
        <v>149</v>
      </c>
      <c r="B2" s="43">
        <v>0.91</v>
      </c>
      <c r="C2" s="42" t="s">
        <v>149</v>
      </c>
      <c r="D2" s="43">
        <v>0.25</v>
      </c>
    </row>
    <row r="3" spans="1:4" x14ac:dyDescent="0.25">
      <c r="A3" s="42" t="s">
        <v>81</v>
      </c>
      <c r="B3" s="43">
        <v>0.55000000000000004</v>
      </c>
      <c r="C3" s="42" t="s">
        <v>1169</v>
      </c>
      <c r="D3" s="43">
        <v>0.21</v>
      </c>
    </row>
    <row r="4" spans="1:4" x14ac:dyDescent="0.25">
      <c r="A4" s="42" t="s">
        <v>89</v>
      </c>
      <c r="B4" s="43">
        <v>0.33</v>
      </c>
      <c r="C4" s="42" t="s">
        <v>857</v>
      </c>
      <c r="D4" s="43">
        <v>0.95</v>
      </c>
    </row>
    <row r="5" spans="1:4" x14ac:dyDescent="0.25">
      <c r="A5" s="42" t="s">
        <v>131</v>
      </c>
      <c r="B5" s="43">
        <v>0.47</v>
      </c>
      <c r="C5" s="42" t="s">
        <v>1091</v>
      </c>
      <c r="D5" s="43">
        <v>0.46</v>
      </c>
    </row>
    <row r="6" spans="1:4" x14ac:dyDescent="0.25">
      <c r="A6" s="42" t="s">
        <v>356</v>
      </c>
      <c r="B6" s="43">
        <v>0.01</v>
      </c>
      <c r="C6" s="42" t="s">
        <v>81</v>
      </c>
      <c r="D6" s="43">
        <v>0.53</v>
      </c>
    </row>
    <row r="7" spans="1:4" x14ac:dyDescent="0.25">
      <c r="A7" s="42" t="s">
        <v>335</v>
      </c>
      <c r="B7" s="43">
        <v>0.56000000000000005</v>
      </c>
      <c r="C7" s="42" t="s">
        <v>1113</v>
      </c>
      <c r="D7" s="43">
        <v>0.48</v>
      </c>
    </row>
    <row r="8" spans="1:4" x14ac:dyDescent="0.25">
      <c r="A8" s="42" t="s">
        <v>24</v>
      </c>
      <c r="B8" s="43">
        <v>0.64</v>
      </c>
      <c r="C8" s="42" t="s">
        <v>1089</v>
      </c>
      <c r="D8" s="43">
        <v>1.1499999999999999</v>
      </c>
    </row>
    <row r="9" spans="1:4" x14ac:dyDescent="0.25">
      <c r="A9" s="42" t="s">
        <v>954</v>
      </c>
      <c r="B9" s="43">
        <v>0</v>
      </c>
      <c r="C9" s="42" t="s">
        <v>823</v>
      </c>
      <c r="D9" s="43">
        <v>0.48</v>
      </c>
    </row>
    <row r="10" spans="1:4" x14ac:dyDescent="0.25">
      <c r="A10" s="42" t="s">
        <v>240</v>
      </c>
      <c r="B10" s="43">
        <v>0.77</v>
      </c>
      <c r="C10" s="42" t="s">
        <v>89</v>
      </c>
      <c r="D10" s="43">
        <v>0.49</v>
      </c>
    </row>
    <row r="11" spans="1:4" x14ac:dyDescent="0.25">
      <c r="A11" s="42" t="s">
        <v>239</v>
      </c>
      <c r="B11" s="43">
        <v>0</v>
      </c>
      <c r="C11" s="42" t="s">
        <v>131</v>
      </c>
      <c r="D11" s="43">
        <v>0.44</v>
      </c>
    </row>
    <row r="12" spans="1:4" x14ac:dyDescent="0.25">
      <c r="A12" s="42" t="s">
        <v>236</v>
      </c>
      <c r="B12" s="43">
        <v>0</v>
      </c>
      <c r="C12" s="42" t="s">
        <v>356</v>
      </c>
      <c r="D12" s="43">
        <v>0.42</v>
      </c>
    </row>
    <row r="13" spans="1:4" x14ac:dyDescent="0.25">
      <c r="A13" s="42" t="s">
        <v>228</v>
      </c>
      <c r="B13" s="43">
        <v>0</v>
      </c>
      <c r="C13" s="42" t="s">
        <v>335</v>
      </c>
      <c r="D13" s="43">
        <v>0.43</v>
      </c>
    </row>
    <row r="14" spans="1:4" x14ac:dyDescent="0.25">
      <c r="A14" s="42" t="s">
        <v>56</v>
      </c>
      <c r="B14" s="43">
        <v>0.1</v>
      </c>
      <c r="C14" s="42" t="s">
        <v>24</v>
      </c>
      <c r="D14" s="43">
        <v>0.51</v>
      </c>
    </row>
    <row r="15" spans="1:4" x14ac:dyDescent="0.25">
      <c r="A15" s="42" t="s">
        <v>143</v>
      </c>
      <c r="B15" s="43">
        <v>0.5</v>
      </c>
      <c r="C15" s="42" t="s">
        <v>974</v>
      </c>
      <c r="D15" s="43">
        <v>0.49</v>
      </c>
    </row>
    <row r="16" spans="1:4" x14ac:dyDescent="0.25">
      <c r="A16" s="42" t="s">
        <v>141</v>
      </c>
      <c r="B16" s="43">
        <v>0</v>
      </c>
      <c r="C16" s="42" t="s">
        <v>954</v>
      </c>
      <c r="D16" s="43">
        <v>0.4</v>
      </c>
    </row>
    <row r="17" spans="1:4" x14ac:dyDescent="0.25">
      <c r="A17" s="42" t="s">
        <v>137</v>
      </c>
      <c r="B17" s="43">
        <v>0.33</v>
      </c>
      <c r="C17" s="42" t="s">
        <v>240</v>
      </c>
      <c r="D17" s="43">
        <v>0.51</v>
      </c>
    </row>
    <row r="18" spans="1:4" x14ac:dyDescent="0.25">
      <c r="A18" s="42" t="s">
        <v>654</v>
      </c>
      <c r="B18" s="43">
        <v>0.46</v>
      </c>
      <c r="C18" s="42" t="s">
        <v>759</v>
      </c>
      <c r="D18" s="43">
        <v>0.46</v>
      </c>
    </row>
    <row r="19" spans="1:4" x14ac:dyDescent="0.25">
      <c r="A19" s="42" t="s">
        <v>647</v>
      </c>
      <c r="B19" s="43">
        <v>0.33</v>
      </c>
      <c r="C19" s="42" t="s">
        <v>239</v>
      </c>
      <c r="D19" s="43">
        <v>0.37</v>
      </c>
    </row>
    <row r="20" spans="1:4" x14ac:dyDescent="0.25">
      <c r="A20" s="42" t="s">
        <v>626</v>
      </c>
      <c r="B20" s="43">
        <v>0.45</v>
      </c>
      <c r="C20" s="42" t="s">
        <v>236</v>
      </c>
      <c r="D20" s="43">
        <v>0.15</v>
      </c>
    </row>
    <row r="21" spans="1:4" x14ac:dyDescent="0.25">
      <c r="A21" s="42" t="s">
        <v>655</v>
      </c>
      <c r="B21" s="43">
        <v>0.48</v>
      </c>
      <c r="C21" s="42" t="s">
        <v>228</v>
      </c>
      <c r="D21" s="43">
        <v>0.12</v>
      </c>
    </row>
    <row r="22" spans="1:4" x14ac:dyDescent="0.25">
      <c r="A22" s="42" t="s">
        <v>639</v>
      </c>
      <c r="B22" s="43">
        <v>1.61</v>
      </c>
      <c r="C22" s="42" t="s">
        <v>56</v>
      </c>
      <c r="D22" s="43">
        <v>0.56999999999999995</v>
      </c>
    </row>
    <row r="23" spans="1:4" x14ac:dyDescent="0.25">
      <c r="A23" s="42" t="s">
        <v>636</v>
      </c>
      <c r="B23" s="43">
        <v>0</v>
      </c>
      <c r="C23" s="42" t="s">
        <v>143</v>
      </c>
      <c r="D23" s="43">
        <v>0.56999999999999995</v>
      </c>
    </row>
    <row r="24" spans="1:4" x14ac:dyDescent="0.25">
      <c r="A24" s="42" t="s">
        <v>630</v>
      </c>
      <c r="B24" s="43">
        <v>0.43</v>
      </c>
      <c r="C24" s="42" t="s">
        <v>141</v>
      </c>
      <c r="D24" s="43">
        <v>0.48</v>
      </c>
    </row>
    <row r="25" spans="1:4" x14ac:dyDescent="0.25">
      <c r="A25" s="42" t="s">
        <v>434</v>
      </c>
      <c r="B25" s="43">
        <v>0.5</v>
      </c>
      <c r="C25" s="42" t="s">
        <v>137</v>
      </c>
      <c r="D25" s="43">
        <v>0.39</v>
      </c>
    </row>
    <row r="26" spans="1:4" x14ac:dyDescent="0.25">
      <c r="A26" s="42" t="s">
        <v>454</v>
      </c>
      <c r="B26" s="43">
        <v>0.5</v>
      </c>
      <c r="C26" s="42" t="s">
        <v>654</v>
      </c>
      <c r="D26" s="43">
        <v>0.48</v>
      </c>
    </row>
    <row r="27" spans="1:4" x14ac:dyDescent="0.25">
      <c r="A27" s="42" t="s">
        <v>423</v>
      </c>
      <c r="B27" s="43">
        <v>0.92</v>
      </c>
      <c r="C27" s="42" t="s">
        <v>647</v>
      </c>
      <c r="D27" s="43">
        <v>0.46</v>
      </c>
    </row>
    <row r="28" spans="1:4" x14ac:dyDescent="0.25">
      <c r="A28" s="42" t="s">
        <v>427</v>
      </c>
      <c r="B28" s="43">
        <v>0.37</v>
      </c>
      <c r="C28" s="42" t="s">
        <v>626</v>
      </c>
      <c r="D28" s="43">
        <v>0.46</v>
      </c>
    </row>
    <row r="29" spans="1:4" x14ac:dyDescent="0.25">
      <c r="A29" s="42" t="s">
        <v>679</v>
      </c>
      <c r="B29" s="43">
        <v>0.37</v>
      </c>
      <c r="C29" s="42" t="s">
        <v>655</v>
      </c>
      <c r="D29" s="43">
        <v>0.27</v>
      </c>
    </row>
    <row r="30" spans="1:4" x14ac:dyDescent="0.25">
      <c r="A30" s="42" t="s">
        <v>438</v>
      </c>
      <c r="B30" s="43">
        <v>0.43</v>
      </c>
      <c r="C30" s="42" t="s">
        <v>639</v>
      </c>
      <c r="D30" s="43">
        <v>0.62</v>
      </c>
    </row>
    <row r="31" spans="1:4" x14ac:dyDescent="0.25">
      <c r="A31" s="42" t="s">
        <v>581</v>
      </c>
      <c r="B31" s="43">
        <v>-0.22</v>
      </c>
      <c r="C31" s="42" t="s">
        <v>636</v>
      </c>
      <c r="D31" s="43">
        <v>0.46</v>
      </c>
    </row>
    <row r="32" spans="1:4" x14ac:dyDescent="0.25">
      <c r="A32" s="42" t="s">
        <v>580</v>
      </c>
      <c r="B32" s="43">
        <v>0</v>
      </c>
      <c r="C32" s="42" t="s">
        <v>630</v>
      </c>
      <c r="D32" s="43">
        <v>0.36</v>
      </c>
    </row>
    <row r="33" spans="1:4" x14ac:dyDescent="0.25">
      <c r="A33" s="42" t="s">
        <v>579</v>
      </c>
      <c r="B33" s="43">
        <v>0.48</v>
      </c>
      <c r="C33" s="42" t="s">
        <v>434</v>
      </c>
      <c r="D33" s="43">
        <v>0.24</v>
      </c>
    </row>
    <row r="34" spans="1:4" x14ac:dyDescent="0.25">
      <c r="A34" s="42" t="s">
        <v>578</v>
      </c>
      <c r="B34" s="43">
        <v>0.36</v>
      </c>
      <c r="C34" s="42" t="s">
        <v>454</v>
      </c>
      <c r="D34" s="43">
        <v>0.67</v>
      </c>
    </row>
    <row r="35" spans="1:4" x14ac:dyDescent="0.25">
      <c r="A35" s="42" t="s">
        <v>576</v>
      </c>
      <c r="B35" s="43">
        <v>0.17</v>
      </c>
      <c r="C35" s="42" t="s">
        <v>1870</v>
      </c>
      <c r="D35" s="43">
        <v>0</v>
      </c>
    </row>
    <row r="36" spans="1:4" x14ac:dyDescent="0.25">
      <c r="A36" s="42" t="s">
        <v>572</v>
      </c>
      <c r="B36" s="43">
        <v>0.15</v>
      </c>
      <c r="C36" s="42" t="s">
        <v>907</v>
      </c>
      <c r="D36" s="43">
        <v>0</v>
      </c>
    </row>
    <row r="37" spans="1:4" x14ac:dyDescent="0.25">
      <c r="A37" s="42" t="s">
        <v>570</v>
      </c>
      <c r="B37" s="43">
        <v>0.38</v>
      </c>
      <c r="C37" s="42" t="s">
        <v>423</v>
      </c>
      <c r="D37" s="43">
        <v>0.47</v>
      </c>
    </row>
    <row r="38" spans="1:4" x14ac:dyDescent="0.25">
      <c r="A38" s="42" t="s">
        <v>561</v>
      </c>
      <c r="B38" s="43">
        <v>0.31</v>
      </c>
      <c r="C38" s="42" t="s">
        <v>427</v>
      </c>
      <c r="D38" s="43">
        <v>0.46</v>
      </c>
    </row>
    <row r="39" spans="1:4" x14ac:dyDescent="0.25">
      <c r="A39" s="42" t="s">
        <v>558</v>
      </c>
      <c r="B39" s="43">
        <v>0.16</v>
      </c>
      <c r="C39" s="42" t="s">
        <v>679</v>
      </c>
      <c r="D39" s="43">
        <v>0.26</v>
      </c>
    </row>
    <row r="40" spans="1:4" x14ac:dyDescent="0.25">
      <c r="A40" s="42" t="s">
        <v>557</v>
      </c>
      <c r="B40" s="43">
        <v>0.67</v>
      </c>
      <c r="C40" s="42" t="s">
        <v>438</v>
      </c>
      <c r="D40" s="43">
        <v>0.08</v>
      </c>
    </row>
    <row r="41" spans="1:4" x14ac:dyDescent="0.25">
      <c r="A41" s="42" t="s">
        <v>675</v>
      </c>
      <c r="B41" s="43">
        <v>0.48</v>
      </c>
      <c r="C41" s="42" t="s">
        <v>581</v>
      </c>
      <c r="D41" s="43">
        <v>0.46</v>
      </c>
    </row>
    <row r="42" spans="1:4" x14ac:dyDescent="0.25">
      <c r="A42" s="42" t="s">
        <v>673</v>
      </c>
      <c r="B42" s="43">
        <v>0</v>
      </c>
      <c r="C42" s="42" t="s">
        <v>900</v>
      </c>
      <c r="D42" s="43">
        <v>0</v>
      </c>
    </row>
    <row r="43" spans="1:4" x14ac:dyDescent="0.25">
      <c r="A43" s="42" t="s">
        <v>671</v>
      </c>
      <c r="B43" s="43">
        <v>0.51</v>
      </c>
      <c r="C43" s="42" t="s">
        <v>580</v>
      </c>
      <c r="D43" s="43">
        <v>0</v>
      </c>
    </row>
    <row r="44" spans="1:4" x14ac:dyDescent="0.25">
      <c r="A44" s="42" t="s">
        <v>568</v>
      </c>
      <c r="B44" s="43">
        <v>0.38</v>
      </c>
      <c r="C44" s="42" t="s">
        <v>579</v>
      </c>
      <c r="D44" s="43">
        <v>0.56000000000000005</v>
      </c>
    </row>
    <row r="45" spans="1:4" x14ac:dyDescent="0.25">
      <c r="A45" s="42" t="s">
        <v>661</v>
      </c>
      <c r="B45" s="43">
        <v>0.36</v>
      </c>
      <c r="C45" s="42" t="s">
        <v>578</v>
      </c>
      <c r="D45" s="43">
        <v>0.56999999999999995</v>
      </c>
    </row>
    <row r="46" spans="1:4" x14ac:dyDescent="0.25">
      <c r="A46" s="42" t="s">
        <v>123</v>
      </c>
      <c r="B46" s="43">
        <v>0.71</v>
      </c>
      <c r="C46" s="42" t="s">
        <v>576</v>
      </c>
      <c r="D46" s="43">
        <v>0.42</v>
      </c>
    </row>
    <row r="47" spans="1:4" x14ac:dyDescent="0.25">
      <c r="A47" s="42" t="s">
        <v>282</v>
      </c>
      <c r="B47" s="43">
        <v>0.46</v>
      </c>
      <c r="C47" s="42" t="s">
        <v>572</v>
      </c>
      <c r="D47" s="43">
        <v>0.48</v>
      </c>
    </row>
    <row r="48" spans="1:4" x14ac:dyDescent="0.25">
      <c r="A48" s="42" t="s">
        <v>371</v>
      </c>
      <c r="B48" s="43">
        <v>0.5</v>
      </c>
      <c r="C48" s="42" t="s">
        <v>570</v>
      </c>
      <c r="D48" s="43">
        <v>0.39</v>
      </c>
    </row>
    <row r="49" spans="1:4" x14ac:dyDescent="0.25">
      <c r="A49" s="42" t="s">
        <v>369</v>
      </c>
      <c r="B49" s="43">
        <v>0</v>
      </c>
      <c r="C49" s="42" t="s">
        <v>561</v>
      </c>
      <c r="D49" s="43">
        <v>0.55000000000000004</v>
      </c>
    </row>
    <row r="50" spans="1:4" x14ac:dyDescent="0.25">
      <c r="A50" s="42" t="s">
        <v>368</v>
      </c>
      <c r="B50" s="43">
        <v>0</v>
      </c>
      <c r="C50" s="42" t="s">
        <v>558</v>
      </c>
      <c r="D50" s="43">
        <v>0.6</v>
      </c>
    </row>
    <row r="51" spans="1:4" x14ac:dyDescent="0.25">
      <c r="A51" s="42" t="s">
        <v>1076</v>
      </c>
      <c r="B51" s="43">
        <v>0</v>
      </c>
      <c r="C51" s="42" t="s">
        <v>557</v>
      </c>
      <c r="D51" s="43">
        <v>0.56999999999999995</v>
      </c>
    </row>
    <row r="52" spans="1:4" x14ac:dyDescent="0.25">
      <c r="A52" s="42" t="s">
        <v>284</v>
      </c>
      <c r="B52" s="43">
        <v>0.18</v>
      </c>
      <c r="C52" s="42" t="s">
        <v>675</v>
      </c>
      <c r="D52" s="43">
        <v>0.4</v>
      </c>
    </row>
    <row r="53" spans="1:4" x14ac:dyDescent="0.25">
      <c r="A53" s="42" t="s">
        <v>342</v>
      </c>
      <c r="B53" s="43">
        <v>0.19</v>
      </c>
      <c r="C53" s="42" t="s">
        <v>673</v>
      </c>
      <c r="D53" s="43">
        <v>0.2</v>
      </c>
    </row>
    <row r="54" spans="1:4" x14ac:dyDescent="0.25">
      <c r="A54" s="42" t="s">
        <v>337</v>
      </c>
      <c r="B54" s="43">
        <v>0.4</v>
      </c>
      <c r="C54" s="42" t="s">
        <v>671</v>
      </c>
      <c r="D54" s="43">
        <v>0.59</v>
      </c>
    </row>
    <row r="55" spans="1:4" x14ac:dyDescent="0.25">
      <c r="A55" s="42" t="s">
        <v>354</v>
      </c>
      <c r="B55" s="43">
        <v>0.61</v>
      </c>
      <c r="C55" s="42" t="s">
        <v>568</v>
      </c>
      <c r="D55" s="43">
        <v>0.57999999999999996</v>
      </c>
    </row>
    <row r="56" spans="1:4" x14ac:dyDescent="0.25">
      <c r="A56" s="42" t="s">
        <v>387</v>
      </c>
      <c r="B56" s="43">
        <v>0.28999999999999998</v>
      </c>
      <c r="C56" s="42" t="s">
        <v>661</v>
      </c>
      <c r="D56" s="43">
        <v>0.52</v>
      </c>
    </row>
    <row r="57" spans="1:4" x14ac:dyDescent="0.25">
      <c r="A57" s="42" t="s">
        <v>348</v>
      </c>
      <c r="B57" s="43">
        <v>0.76</v>
      </c>
      <c r="C57" s="42" t="s">
        <v>123</v>
      </c>
      <c r="D57" s="43">
        <v>0.68</v>
      </c>
    </row>
    <row r="58" spans="1:4" x14ac:dyDescent="0.25">
      <c r="A58" s="42" t="s">
        <v>1083</v>
      </c>
      <c r="B58" s="43">
        <v>0</v>
      </c>
      <c r="C58" s="42" t="s">
        <v>282</v>
      </c>
      <c r="D58" s="43">
        <v>0.54</v>
      </c>
    </row>
    <row r="59" spans="1:4" x14ac:dyDescent="0.25">
      <c r="A59" s="42" t="s">
        <v>1069</v>
      </c>
      <c r="B59" s="43">
        <v>0</v>
      </c>
      <c r="C59" s="42" t="s">
        <v>371</v>
      </c>
      <c r="D59" s="43">
        <v>0.4</v>
      </c>
    </row>
    <row r="60" spans="1:4" x14ac:dyDescent="0.25">
      <c r="A60" s="42" t="s">
        <v>381</v>
      </c>
      <c r="B60" s="43">
        <v>7.0000000000000007E-2</v>
      </c>
      <c r="C60" s="42" t="s">
        <v>369</v>
      </c>
      <c r="D60" s="43">
        <v>0.62</v>
      </c>
    </row>
    <row r="61" spans="1:4" x14ac:dyDescent="0.25">
      <c r="A61" s="42" t="s">
        <v>379</v>
      </c>
      <c r="B61" s="43">
        <v>0.67</v>
      </c>
      <c r="C61" s="42" t="s">
        <v>368</v>
      </c>
      <c r="D61" s="43">
        <v>0.75</v>
      </c>
    </row>
    <row r="62" spans="1:4" x14ac:dyDescent="0.25">
      <c r="A62" s="42" t="s">
        <v>1830</v>
      </c>
      <c r="B62" s="43">
        <v>0</v>
      </c>
      <c r="C62" s="42" t="s">
        <v>1076</v>
      </c>
      <c r="D62" s="43">
        <v>0.33</v>
      </c>
    </row>
    <row r="63" spans="1:4" x14ac:dyDescent="0.25">
      <c r="A63" s="42" t="s">
        <v>524</v>
      </c>
      <c r="B63" s="43">
        <v>0</v>
      </c>
      <c r="C63" s="42" t="s">
        <v>284</v>
      </c>
      <c r="D63" s="43">
        <v>0.43</v>
      </c>
    </row>
    <row r="64" spans="1:4" x14ac:dyDescent="0.25">
      <c r="A64" s="42" t="s">
        <v>513</v>
      </c>
      <c r="B64" s="43">
        <v>1.1100000000000001</v>
      </c>
      <c r="C64" s="42" t="s">
        <v>342</v>
      </c>
      <c r="D64" s="43">
        <v>0.34</v>
      </c>
    </row>
    <row r="65" spans="1:4" x14ac:dyDescent="0.25">
      <c r="A65" s="42" t="s">
        <v>465</v>
      </c>
      <c r="B65" s="43">
        <v>0.23</v>
      </c>
      <c r="C65" s="42" t="s">
        <v>337</v>
      </c>
      <c r="D65" s="43">
        <v>0.75</v>
      </c>
    </row>
    <row r="66" spans="1:4" x14ac:dyDescent="0.25">
      <c r="A66" s="42" t="s">
        <v>474</v>
      </c>
      <c r="B66" s="43">
        <v>0.42</v>
      </c>
      <c r="C66" s="42" t="s">
        <v>354</v>
      </c>
      <c r="D66" s="43">
        <v>0.62</v>
      </c>
    </row>
    <row r="67" spans="1:4" x14ac:dyDescent="0.25">
      <c r="A67" s="42" t="s">
        <v>486</v>
      </c>
      <c r="B67" s="43">
        <v>0.18</v>
      </c>
      <c r="C67" s="42" t="s">
        <v>387</v>
      </c>
      <c r="D67" s="43">
        <v>0.56999999999999995</v>
      </c>
    </row>
    <row r="68" spans="1:4" x14ac:dyDescent="0.25">
      <c r="A68" s="42" t="s">
        <v>1679</v>
      </c>
      <c r="B68" s="43">
        <v>0</v>
      </c>
      <c r="C68" s="42" t="s">
        <v>348</v>
      </c>
      <c r="D68" s="43">
        <v>0.45</v>
      </c>
    </row>
    <row r="69" spans="1:4" x14ac:dyDescent="0.25">
      <c r="A69" s="42" t="s">
        <v>1682</v>
      </c>
      <c r="B69" s="43">
        <v>0</v>
      </c>
      <c r="C69" s="42" t="s">
        <v>1083</v>
      </c>
      <c r="D69" s="43">
        <v>0.5</v>
      </c>
    </row>
    <row r="70" spans="1:4" x14ac:dyDescent="0.25">
      <c r="A70" s="42" t="s">
        <v>1684</v>
      </c>
      <c r="B70" s="43">
        <v>0</v>
      </c>
      <c r="C70" s="42" t="s">
        <v>1069</v>
      </c>
      <c r="D70" s="43">
        <v>0</v>
      </c>
    </row>
    <row r="71" spans="1:4" x14ac:dyDescent="0.25">
      <c r="A71" s="42" t="s">
        <v>1688</v>
      </c>
      <c r="B71" s="43">
        <v>0</v>
      </c>
      <c r="C71" s="42" t="s">
        <v>381</v>
      </c>
      <c r="D71" s="43">
        <v>0.84</v>
      </c>
    </row>
    <row r="72" spans="1:4" x14ac:dyDescent="0.25">
      <c r="A72" s="42" t="s">
        <v>1690</v>
      </c>
      <c r="B72" s="43">
        <v>0</v>
      </c>
      <c r="C72" s="42" t="s">
        <v>379</v>
      </c>
      <c r="D72" s="43">
        <v>0.55000000000000004</v>
      </c>
    </row>
    <row r="73" spans="1:4" x14ac:dyDescent="0.25">
      <c r="A73" s="42" t="s">
        <v>1692</v>
      </c>
      <c r="B73" s="43">
        <v>0</v>
      </c>
      <c r="C73" s="42" t="s">
        <v>1830</v>
      </c>
      <c r="D73" s="43">
        <v>0</v>
      </c>
    </row>
    <row r="74" spans="1:4" x14ac:dyDescent="0.25">
      <c r="A74" s="42" t="s">
        <v>462</v>
      </c>
      <c r="B74" s="43">
        <v>0.09</v>
      </c>
      <c r="C74" s="42" t="s">
        <v>524</v>
      </c>
      <c r="D74" s="43">
        <v>0.45</v>
      </c>
    </row>
    <row r="75" spans="1:4" x14ac:dyDescent="0.25">
      <c r="A75" s="42" t="s">
        <v>507</v>
      </c>
      <c r="B75" s="43">
        <v>0.72</v>
      </c>
      <c r="C75" s="42" t="s">
        <v>513</v>
      </c>
      <c r="D75" s="43">
        <v>0.54</v>
      </c>
    </row>
    <row r="76" spans="1:4" x14ac:dyDescent="0.25">
      <c r="A76" s="42" t="s">
        <v>498</v>
      </c>
      <c r="B76" s="43">
        <v>0.06</v>
      </c>
      <c r="C76" s="42" t="s">
        <v>1871</v>
      </c>
      <c r="D76" s="43">
        <v>0</v>
      </c>
    </row>
    <row r="77" spans="1:4" x14ac:dyDescent="0.25">
      <c r="A77" s="42" t="s">
        <v>534</v>
      </c>
      <c r="B77" s="43">
        <v>0.51</v>
      </c>
      <c r="C77" s="42" t="s">
        <v>465</v>
      </c>
      <c r="D77" s="43">
        <v>0.56000000000000005</v>
      </c>
    </row>
    <row r="78" spans="1:4" x14ac:dyDescent="0.25">
      <c r="A78" s="42" t="s">
        <v>543</v>
      </c>
      <c r="B78" s="43">
        <v>0.41</v>
      </c>
      <c r="C78" s="42" t="s">
        <v>474</v>
      </c>
      <c r="D78" s="43">
        <v>0.76</v>
      </c>
    </row>
    <row r="79" spans="1:4" x14ac:dyDescent="0.25">
      <c r="A79" s="42" t="s">
        <v>389</v>
      </c>
      <c r="B79" s="43">
        <v>0.54</v>
      </c>
      <c r="C79" s="42" t="s">
        <v>486</v>
      </c>
      <c r="D79" s="43">
        <v>0.65</v>
      </c>
    </row>
    <row r="80" spans="1:4" x14ac:dyDescent="0.25">
      <c r="A80" s="42" t="s">
        <v>409</v>
      </c>
      <c r="B80" s="43">
        <v>0.52</v>
      </c>
      <c r="C80" s="42" t="s">
        <v>1679</v>
      </c>
      <c r="D80" s="43">
        <v>0</v>
      </c>
    </row>
    <row r="81" spans="1:4" x14ac:dyDescent="0.25">
      <c r="A81" s="42" t="s">
        <v>419</v>
      </c>
      <c r="B81" s="43">
        <v>4.04</v>
      </c>
      <c r="C81" s="42" t="s">
        <v>1682</v>
      </c>
      <c r="D81" s="43">
        <v>0</v>
      </c>
    </row>
    <row r="82" spans="1:4" x14ac:dyDescent="0.25">
      <c r="A82" s="42" t="s">
        <v>1436</v>
      </c>
      <c r="B82" s="43">
        <v>0</v>
      </c>
      <c r="C82" s="42" t="s">
        <v>1684</v>
      </c>
      <c r="D82" s="43">
        <v>0</v>
      </c>
    </row>
    <row r="83" spans="1:4" x14ac:dyDescent="0.25">
      <c r="A83" s="42" t="s">
        <v>403</v>
      </c>
      <c r="B83" s="43">
        <v>0.06</v>
      </c>
      <c r="C83" s="42" t="s">
        <v>1688</v>
      </c>
      <c r="D83" s="43">
        <v>0</v>
      </c>
    </row>
    <row r="84" spans="1:4" x14ac:dyDescent="0.25">
      <c r="A84" s="42" t="s">
        <v>397</v>
      </c>
      <c r="B84" s="43">
        <v>0.62</v>
      </c>
      <c r="C84" s="42" t="s">
        <v>1690</v>
      </c>
      <c r="D84" s="43">
        <v>0</v>
      </c>
    </row>
    <row r="85" spans="1:4" x14ac:dyDescent="0.25">
      <c r="A85" s="42" t="s">
        <v>401</v>
      </c>
      <c r="B85" s="43">
        <v>0.37</v>
      </c>
      <c r="C85" s="42" t="s">
        <v>1692</v>
      </c>
      <c r="D85" s="43">
        <v>0</v>
      </c>
    </row>
    <row r="86" spans="1:4" x14ac:dyDescent="0.25">
      <c r="A86" s="42" t="s">
        <v>19</v>
      </c>
      <c r="B86" s="43">
        <v>0.19</v>
      </c>
      <c r="C86" s="42" t="s">
        <v>462</v>
      </c>
      <c r="D86" s="43">
        <v>0.51</v>
      </c>
    </row>
    <row r="87" spans="1:4" x14ac:dyDescent="0.25">
      <c r="A87" s="42" t="s">
        <v>1831</v>
      </c>
      <c r="B87" s="43">
        <v>0</v>
      </c>
      <c r="C87" s="42" t="s">
        <v>507</v>
      </c>
      <c r="D87" s="43">
        <v>0.73</v>
      </c>
    </row>
    <row r="88" spans="1:4" x14ac:dyDescent="0.25">
      <c r="A88" s="42" t="s">
        <v>110</v>
      </c>
      <c r="B88" s="43">
        <v>0</v>
      </c>
      <c r="C88" s="42" t="s">
        <v>498</v>
      </c>
      <c r="D88" s="43">
        <v>0.67</v>
      </c>
    </row>
    <row r="89" spans="1:4" x14ac:dyDescent="0.25">
      <c r="A89" s="42" t="s">
        <v>1453</v>
      </c>
      <c r="B89" s="43">
        <v>0</v>
      </c>
      <c r="C89" s="42" t="s">
        <v>534</v>
      </c>
      <c r="D89" s="43">
        <v>0.44</v>
      </c>
    </row>
    <row r="90" spans="1:4" x14ac:dyDescent="0.25">
      <c r="A90" s="42" t="s">
        <v>53</v>
      </c>
      <c r="B90" s="43">
        <v>1</v>
      </c>
      <c r="C90" s="42" t="s">
        <v>1430</v>
      </c>
      <c r="D90" s="43">
        <v>0</v>
      </c>
    </row>
    <row r="91" spans="1:4" x14ac:dyDescent="0.25">
      <c r="A91" s="42" t="s">
        <v>67</v>
      </c>
      <c r="B91" s="43">
        <v>0</v>
      </c>
      <c r="C91" s="42" t="s">
        <v>543</v>
      </c>
      <c r="D91" s="43">
        <v>0.4</v>
      </c>
    </row>
    <row r="92" spans="1:4" x14ac:dyDescent="0.25">
      <c r="A92" s="42" t="s">
        <v>47</v>
      </c>
      <c r="B92" s="43">
        <v>0.45</v>
      </c>
      <c r="C92" s="42" t="s">
        <v>389</v>
      </c>
      <c r="D92" s="43">
        <v>0.35</v>
      </c>
    </row>
    <row r="93" spans="1:4" x14ac:dyDescent="0.25">
      <c r="A93" s="42" t="s">
        <v>45</v>
      </c>
      <c r="B93" s="43">
        <v>0.06</v>
      </c>
      <c r="C93" s="42" t="s">
        <v>409</v>
      </c>
      <c r="D93" s="43">
        <v>0.44</v>
      </c>
    </row>
    <row r="94" spans="1:4" x14ac:dyDescent="0.25">
      <c r="A94" s="42" t="s">
        <v>1449</v>
      </c>
      <c r="B94" s="43">
        <v>0</v>
      </c>
      <c r="C94" s="42" t="s">
        <v>419</v>
      </c>
      <c r="D94" s="43">
        <v>4.08</v>
      </c>
    </row>
    <row r="95" spans="1:4" x14ac:dyDescent="0.25">
      <c r="A95" s="42" t="s">
        <v>1448</v>
      </c>
      <c r="B95" s="43">
        <v>0</v>
      </c>
      <c r="C95" s="42" t="s">
        <v>1436</v>
      </c>
      <c r="D95" s="43">
        <v>0.45</v>
      </c>
    </row>
    <row r="96" spans="1:4" x14ac:dyDescent="0.25">
      <c r="A96" s="42" t="s">
        <v>43</v>
      </c>
      <c r="B96" s="43">
        <v>0</v>
      </c>
      <c r="C96" s="42" t="s">
        <v>403</v>
      </c>
      <c r="D96" s="43">
        <v>0.45</v>
      </c>
    </row>
    <row r="97" spans="1:4" x14ac:dyDescent="0.25">
      <c r="A97" s="42" t="s">
        <v>1450</v>
      </c>
      <c r="B97" s="43">
        <v>0</v>
      </c>
      <c r="C97" s="42" t="s">
        <v>397</v>
      </c>
      <c r="D97" s="43">
        <v>0.36</v>
      </c>
    </row>
    <row r="98" spans="1:4" x14ac:dyDescent="0.25">
      <c r="A98" s="42" t="s">
        <v>39</v>
      </c>
      <c r="B98" s="43">
        <v>0</v>
      </c>
      <c r="C98" s="42" t="s">
        <v>401</v>
      </c>
      <c r="D98" s="43">
        <v>0.35</v>
      </c>
    </row>
    <row r="99" spans="1:4" x14ac:dyDescent="0.25">
      <c r="A99" s="42" t="s">
        <v>34</v>
      </c>
      <c r="B99" s="43">
        <v>0</v>
      </c>
      <c r="C99" s="42" t="s">
        <v>19</v>
      </c>
      <c r="D99" s="43">
        <v>0.71</v>
      </c>
    </row>
    <row r="100" spans="1:4" x14ac:dyDescent="0.25">
      <c r="A100" s="42" t="s">
        <v>1441</v>
      </c>
      <c r="B100" s="43">
        <v>0</v>
      </c>
      <c r="C100" s="42" t="s">
        <v>1831</v>
      </c>
      <c r="D100" s="43">
        <v>0</v>
      </c>
    </row>
    <row r="101" spans="1:4" x14ac:dyDescent="0.25">
      <c r="A101" s="42" t="s">
        <v>1440</v>
      </c>
      <c r="B101" s="43">
        <v>0</v>
      </c>
      <c r="C101" s="42" t="s">
        <v>110</v>
      </c>
      <c r="D101" s="43">
        <v>0.28000000000000003</v>
      </c>
    </row>
    <row r="102" spans="1:4" x14ac:dyDescent="0.25">
      <c r="A102" s="42" t="s">
        <v>244</v>
      </c>
      <c r="B102" s="43">
        <v>0</v>
      </c>
      <c r="C102" s="42" t="s">
        <v>1453</v>
      </c>
      <c r="D102" s="43">
        <v>0</v>
      </c>
    </row>
    <row r="103" spans="1:4" ht="30" x14ac:dyDescent="0.25">
      <c r="A103" s="42" t="s">
        <v>1442</v>
      </c>
      <c r="B103" s="43">
        <v>0</v>
      </c>
      <c r="C103" s="42" t="s">
        <v>53</v>
      </c>
      <c r="D103" s="43">
        <v>1</v>
      </c>
    </row>
    <row r="104" spans="1:4" ht="30" x14ac:dyDescent="0.25">
      <c r="A104" s="42" t="s">
        <v>1443</v>
      </c>
      <c r="B104" s="43">
        <v>0</v>
      </c>
      <c r="C104" s="42" t="s">
        <v>67</v>
      </c>
      <c r="D104" s="43">
        <v>0.3</v>
      </c>
    </row>
    <row r="105" spans="1:4" x14ac:dyDescent="0.25">
      <c r="A105" s="42" t="s">
        <v>51</v>
      </c>
      <c r="B105" s="43">
        <v>0</v>
      </c>
      <c r="C105" s="42" t="s">
        <v>47</v>
      </c>
      <c r="D105" s="43">
        <v>0.41</v>
      </c>
    </row>
    <row r="106" spans="1:4" x14ac:dyDescent="0.25">
      <c r="A106" s="42" t="s">
        <v>55</v>
      </c>
      <c r="B106" s="43">
        <v>0</v>
      </c>
      <c r="C106" s="42" t="s">
        <v>45</v>
      </c>
      <c r="D106" s="43">
        <v>0.44</v>
      </c>
    </row>
    <row r="107" spans="1:4" x14ac:dyDescent="0.25">
      <c r="A107" s="42" t="s">
        <v>1390</v>
      </c>
      <c r="B107" s="43">
        <v>0</v>
      </c>
      <c r="C107" s="42" t="s">
        <v>1872</v>
      </c>
      <c r="D107" s="43">
        <v>0</v>
      </c>
    </row>
    <row r="108" spans="1:4" ht="30" x14ac:dyDescent="0.25">
      <c r="A108" s="42" t="s">
        <v>1402</v>
      </c>
      <c r="B108" s="43">
        <v>0</v>
      </c>
      <c r="C108" s="42" t="s">
        <v>1449</v>
      </c>
      <c r="D108" s="43">
        <v>0.52</v>
      </c>
    </row>
    <row r="109" spans="1:4" ht="30" x14ac:dyDescent="0.25">
      <c r="A109" s="42" t="s">
        <v>1744</v>
      </c>
      <c r="B109" s="43">
        <v>0</v>
      </c>
      <c r="C109" s="42" t="s">
        <v>1448</v>
      </c>
      <c r="D109" s="43">
        <v>0</v>
      </c>
    </row>
    <row r="110" spans="1:4" ht="30" x14ac:dyDescent="0.25">
      <c r="A110" s="42" t="s">
        <v>1397</v>
      </c>
      <c r="B110" s="43">
        <v>0</v>
      </c>
      <c r="C110" s="42" t="s">
        <v>43</v>
      </c>
      <c r="D110" s="43">
        <v>0</v>
      </c>
    </row>
    <row r="111" spans="1:4" ht="30" x14ac:dyDescent="0.25">
      <c r="A111" s="42" t="s">
        <v>214</v>
      </c>
      <c r="B111" s="43">
        <v>0</v>
      </c>
      <c r="C111" s="42" t="s">
        <v>1450</v>
      </c>
      <c r="D111" s="43">
        <v>0.6</v>
      </c>
    </row>
    <row r="112" spans="1:4" ht="30" x14ac:dyDescent="0.25">
      <c r="A112" s="42" t="s">
        <v>1460</v>
      </c>
      <c r="B112" s="43">
        <v>0</v>
      </c>
      <c r="C112" s="42" t="s">
        <v>39</v>
      </c>
      <c r="D112" s="43">
        <v>0</v>
      </c>
    </row>
    <row r="113" spans="1:4" ht="30" x14ac:dyDescent="0.25">
      <c r="A113" s="42" t="s">
        <v>1696</v>
      </c>
      <c r="B113" s="43">
        <v>0</v>
      </c>
      <c r="C113" s="42" t="s">
        <v>34</v>
      </c>
      <c r="D113" s="43">
        <v>0</v>
      </c>
    </row>
    <row r="114" spans="1:4" ht="30" x14ac:dyDescent="0.25">
      <c r="A114" s="42" t="s">
        <v>211</v>
      </c>
      <c r="B114" s="43">
        <v>0.76</v>
      </c>
      <c r="C114" s="42" t="s">
        <v>1441</v>
      </c>
      <c r="D114" s="43">
        <v>1</v>
      </c>
    </row>
    <row r="115" spans="1:4" ht="30" x14ac:dyDescent="0.25">
      <c r="A115" s="42" t="s">
        <v>68</v>
      </c>
      <c r="B115" s="43">
        <v>0.55000000000000004</v>
      </c>
      <c r="C115" s="42" t="s">
        <v>1440</v>
      </c>
      <c r="D115" s="43">
        <v>0</v>
      </c>
    </row>
    <row r="116" spans="1:4" ht="30" x14ac:dyDescent="0.25">
      <c r="A116" s="42" t="s">
        <v>171</v>
      </c>
      <c r="B116" s="43">
        <v>0.11</v>
      </c>
      <c r="C116" s="42" t="s">
        <v>244</v>
      </c>
      <c r="D116" s="43">
        <v>0</v>
      </c>
    </row>
    <row r="117" spans="1:4" ht="30" x14ac:dyDescent="0.25">
      <c r="A117" s="42" t="s">
        <v>1832</v>
      </c>
      <c r="B117" s="43">
        <v>0</v>
      </c>
      <c r="C117" s="42" t="s">
        <v>1442</v>
      </c>
      <c r="D117" s="43">
        <v>0.26</v>
      </c>
    </row>
    <row r="118" spans="1:4" ht="30" x14ac:dyDescent="0.25">
      <c r="A118" s="42" t="s">
        <v>77</v>
      </c>
      <c r="B118" s="43">
        <v>0</v>
      </c>
      <c r="C118" s="42" t="s">
        <v>1443</v>
      </c>
      <c r="D118" s="43">
        <v>0.02</v>
      </c>
    </row>
    <row r="119" spans="1:4" ht="30" x14ac:dyDescent="0.25">
      <c r="A119" s="42" t="s">
        <v>73</v>
      </c>
      <c r="B119" s="43">
        <v>0.54</v>
      </c>
      <c r="C119" s="42" t="s">
        <v>51</v>
      </c>
      <c r="D119" s="43">
        <v>0</v>
      </c>
    </row>
    <row r="120" spans="1:4" ht="30" x14ac:dyDescent="0.25">
      <c r="A120" s="42" t="s">
        <v>129</v>
      </c>
      <c r="B120" s="43">
        <v>0.24</v>
      </c>
      <c r="C120" s="42" t="s">
        <v>55</v>
      </c>
      <c r="D120" s="43">
        <v>0</v>
      </c>
    </row>
    <row r="121" spans="1:4" ht="30" x14ac:dyDescent="0.25">
      <c r="A121" s="42" t="s">
        <v>1468</v>
      </c>
      <c r="B121" s="43">
        <v>0</v>
      </c>
      <c r="C121" s="42" t="s">
        <v>1390</v>
      </c>
      <c r="D121" s="43">
        <v>1</v>
      </c>
    </row>
    <row r="122" spans="1:4" ht="30" x14ac:dyDescent="0.25">
      <c r="A122" s="42" t="s">
        <v>207</v>
      </c>
      <c r="B122" s="43">
        <v>0</v>
      </c>
      <c r="C122" s="42" t="s">
        <v>1402</v>
      </c>
      <c r="D122" s="43">
        <v>0.18</v>
      </c>
    </row>
    <row r="123" spans="1:4" ht="30" x14ac:dyDescent="0.25">
      <c r="A123" s="42" t="s">
        <v>29</v>
      </c>
      <c r="B123" s="43">
        <v>0</v>
      </c>
      <c r="C123" s="42" t="s">
        <v>1744</v>
      </c>
      <c r="D123" s="43">
        <v>0</v>
      </c>
    </row>
    <row r="124" spans="1:4" ht="30" x14ac:dyDescent="0.25">
      <c r="A124" s="42" t="s">
        <v>1833</v>
      </c>
      <c r="B124" s="43">
        <v>0.83</v>
      </c>
      <c r="C124" s="42" t="s">
        <v>1397</v>
      </c>
      <c r="D124" s="43">
        <v>0</v>
      </c>
    </row>
    <row r="125" spans="1:4" ht="30" x14ac:dyDescent="0.25">
      <c r="A125" s="42" t="s">
        <v>1746</v>
      </c>
      <c r="B125" s="43">
        <v>0</v>
      </c>
      <c r="C125" s="42" t="s">
        <v>214</v>
      </c>
      <c r="D125" s="43">
        <v>0</v>
      </c>
    </row>
    <row r="126" spans="1:4" x14ac:dyDescent="0.25">
      <c r="A126" s="42" t="s">
        <v>104</v>
      </c>
      <c r="B126" s="43">
        <v>1</v>
      </c>
      <c r="C126" s="42" t="s">
        <v>1460</v>
      </c>
      <c r="D126" s="43">
        <v>0.2</v>
      </c>
    </row>
    <row r="127" spans="1:4" x14ac:dyDescent="0.25">
      <c r="A127" s="42" t="s">
        <v>102</v>
      </c>
      <c r="B127" s="43">
        <v>0.14000000000000001</v>
      </c>
      <c r="C127" s="42" t="s">
        <v>1696</v>
      </c>
      <c r="D127" s="43">
        <v>0</v>
      </c>
    </row>
    <row r="128" spans="1:4" x14ac:dyDescent="0.25">
      <c r="A128" s="42" t="s">
        <v>100</v>
      </c>
      <c r="B128" s="43">
        <v>1.23</v>
      </c>
      <c r="C128" s="42" t="s">
        <v>211</v>
      </c>
      <c r="D128" s="43">
        <v>0.74</v>
      </c>
    </row>
    <row r="129" spans="1:4" x14ac:dyDescent="0.25">
      <c r="A129" s="42" t="s">
        <v>96</v>
      </c>
      <c r="B129" s="43">
        <v>0</v>
      </c>
      <c r="C129" s="42" t="s">
        <v>68</v>
      </c>
      <c r="D129" s="43">
        <v>0.39</v>
      </c>
    </row>
    <row r="130" spans="1:4" x14ac:dyDescent="0.25">
      <c r="A130" s="42" t="s">
        <v>1834</v>
      </c>
      <c r="B130" s="43">
        <v>0</v>
      </c>
      <c r="C130" s="42" t="s">
        <v>171</v>
      </c>
      <c r="D130" s="43">
        <v>0.43</v>
      </c>
    </row>
    <row r="131" spans="1:4" x14ac:dyDescent="0.25">
      <c r="A131" s="42" t="s">
        <v>1451</v>
      </c>
      <c r="B131" s="43">
        <v>0</v>
      </c>
      <c r="C131" s="42" t="s">
        <v>1832</v>
      </c>
      <c r="D131" s="43">
        <v>0</v>
      </c>
    </row>
    <row r="132" spans="1:4" x14ac:dyDescent="0.25">
      <c r="A132" s="42" t="s">
        <v>1748</v>
      </c>
      <c r="B132" s="43">
        <v>0</v>
      </c>
      <c r="C132" s="42" t="s">
        <v>77</v>
      </c>
      <c r="D132" s="43">
        <v>0.46</v>
      </c>
    </row>
    <row r="133" spans="1:4" x14ac:dyDescent="0.25">
      <c r="A133" s="42" t="s">
        <v>93</v>
      </c>
      <c r="B133" s="43">
        <v>0.08</v>
      </c>
      <c r="C133" s="42" t="s">
        <v>73</v>
      </c>
      <c r="D133" s="43">
        <v>0.51</v>
      </c>
    </row>
    <row r="134" spans="1:4" x14ac:dyDescent="0.25">
      <c r="A134" s="42" t="s">
        <v>203</v>
      </c>
      <c r="B134" s="43">
        <v>0</v>
      </c>
      <c r="C134" s="42" t="s">
        <v>129</v>
      </c>
      <c r="D134" s="43">
        <v>0.53</v>
      </c>
    </row>
    <row r="135" spans="1:4" x14ac:dyDescent="0.25">
      <c r="A135" s="42" t="s">
        <v>366</v>
      </c>
      <c r="B135" s="43">
        <v>0.04</v>
      </c>
      <c r="C135" s="42" t="s">
        <v>1468</v>
      </c>
      <c r="D135" s="43">
        <v>0.27</v>
      </c>
    </row>
    <row r="136" spans="1:4" x14ac:dyDescent="0.25">
      <c r="A136" s="42" t="s">
        <v>364</v>
      </c>
      <c r="B136" s="43">
        <v>0</v>
      </c>
      <c r="C136" s="42" t="s">
        <v>207</v>
      </c>
      <c r="D136" s="43">
        <v>0</v>
      </c>
    </row>
    <row r="137" spans="1:4" x14ac:dyDescent="0.25">
      <c r="A137" s="42" t="s">
        <v>362</v>
      </c>
      <c r="B137" s="43">
        <v>0</v>
      </c>
      <c r="C137" s="42" t="s">
        <v>29</v>
      </c>
      <c r="D137" s="43">
        <v>0.42</v>
      </c>
    </row>
    <row r="138" spans="1:4" x14ac:dyDescent="0.25">
      <c r="A138" s="42" t="s">
        <v>1835</v>
      </c>
      <c r="B138" s="43">
        <v>0</v>
      </c>
      <c r="C138" s="42" t="s">
        <v>1833</v>
      </c>
      <c r="D138" s="43">
        <v>0</v>
      </c>
    </row>
    <row r="139" spans="1:4" x14ac:dyDescent="0.25">
      <c r="A139" s="42" t="s">
        <v>251</v>
      </c>
      <c r="B139" s="43">
        <v>0.39</v>
      </c>
      <c r="C139" s="42" t="s">
        <v>1746</v>
      </c>
      <c r="D139" s="43">
        <v>0</v>
      </c>
    </row>
    <row r="140" spans="1:4" ht="30" x14ac:dyDescent="0.25">
      <c r="A140" s="42" t="s">
        <v>254</v>
      </c>
      <c r="B140" s="43">
        <v>0.79</v>
      </c>
      <c r="C140" s="42" t="s">
        <v>104</v>
      </c>
      <c r="D140" s="43">
        <v>1</v>
      </c>
    </row>
    <row r="141" spans="1:4" ht="30" x14ac:dyDescent="0.25">
      <c r="A141" s="42" t="s">
        <v>246</v>
      </c>
      <c r="B141" s="43">
        <v>0.49</v>
      </c>
      <c r="C141" s="42" t="s">
        <v>102</v>
      </c>
      <c r="D141" s="43">
        <v>0.56000000000000005</v>
      </c>
    </row>
    <row r="142" spans="1:4" ht="30" x14ac:dyDescent="0.25">
      <c r="A142" s="42" t="s">
        <v>260</v>
      </c>
      <c r="B142" s="43">
        <v>0.71</v>
      </c>
      <c r="C142" s="42" t="s">
        <v>100</v>
      </c>
      <c r="D142" s="43">
        <v>0.31</v>
      </c>
    </row>
    <row r="143" spans="1:4" ht="30" x14ac:dyDescent="0.25">
      <c r="A143" s="42" t="s">
        <v>318</v>
      </c>
      <c r="B143" s="43">
        <v>0.46</v>
      </c>
      <c r="C143" s="42" t="s">
        <v>96</v>
      </c>
      <c r="D143" s="43">
        <v>0</v>
      </c>
    </row>
    <row r="144" spans="1:4" ht="30" x14ac:dyDescent="0.25">
      <c r="A144" s="42" t="s">
        <v>323</v>
      </c>
      <c r="B144" s="43">
        <v>0</v>
      </c>
      <c r="C144" s="42" t="s">
        <v>1834</v>
      </c>
      <c r="D144" s="43">
        <v>0</v>
      </c>
    </row>
    <row r="145" spans="1:4" ht="30" x14ac:dyDescent="0.25">
      <c r="A145" s="42" t="s">
        <v>325</v>
      </c>
      <c r="B145" s="43">
        <v>7.0000000000000007E-2</v>
      </c>
      <c r="C145" s="42" t="s">
        <v>1451</v>
      </c>
      <c r="D145" s="43">
        <v>0.06</v>
      </c>
    </row>
    <row r="146" spans="1:4" x14ac:dyDescent="0.25">
      <c r="A146" s="42" t="s">
        <v>1836</v>
      </c>
      <c r="B146" s="43">
        <v>0</v>
      </c>
      <c r="C146" s="42" t="s">
        <v>1748</v>
      </c>
      <c r="D146" s="43">
        <v>0.74</v>
      </c>
    </row>
    <row r="147" spans="1:4" x14ac:dyDescent="0.25">
      <c r="A147" s="42" t="s">
        <v>1837</v>
      </c>
      <c r="B147" s="43">
        <v>0</v>
      </c>
      <c r="C147" s="42" t="s">
        <v>93</v>
      </c>
      <c r="D147" s="43">
        <v>0.45</v>
      </c>
    </row>
    <row r="148" spans="1:4" x14ac:dyDescent="0.25">
      <c r="A148" s="42" t="s">
        <v>1246</v>
      </c>
      <c r="B148" s="43">
        <v>0</v>
      </c>
      <c r="C148" s="42" t="s">
        <v>203</v>
      </c>
      <c r="D148" s="43">
        <v>0.62</v>
      </c>
    </row>
    <row r="149" spans="1:4" x14ac:dyDescent="0.25">
      <c r="A149" s="42" t="s">
        <v>1244</v>
      </c>
      <c r="B149" s="43">
        <v>0</v>
      </c>
      <c r="C149" s="42" t="s">
        <v>366</v>
      </c>
      <c r="D149" s="43">
        <v>0.06</v>
      </c>
    </row>
    <row r="150" spans="1:4" x14ac:dyDescent="0.25">
      <c r="A150" s="42" t="s">
        <v>1242</v>
      </c>
      <c r="B150" s="43">
        <v>0</v>
      </c>
      <c r="C150" s="42" t="s">
        <v>364</v>
      </c>
      <c r="D150" s="43">
        <v>0.11</v>
      </c>
    </row>
    <row r="151" spans="1:4" x14ac:dyDescent="0.25">
      <c r="A151" s="42" t="s">
        <v>1272</v>
      </c>
      <c r="B151" s="43">
        <v>0</v>
      </c>
      <c r="C151" s="42" t="s">
        <v>362</v>
      </c>
      <c r="D151" s="43">
        <v>0.33</v>
      </c>
    </row>
    <row r="152" spans="1:4" x14ac:dyDescent="0.25">
      <c r="A152" s="42" t="s">
        <v>1838</v>
      </c>
      <c r="B152" s="43">
        <v>0</v>
      </c>
      <c r="C152" s="42" t="s">
        <v>1778</v>
      </c>
      <c r="D152" s="43">
        <v>0</v>
      </c>
    </row>
    <row r="153" spans="1:4" x14ac:dyDescent="0.25">
      <c r="A153" s="42" t="s">
        <v>1264</v>
      </c>
      <c r="B153" s="43">
        <v>0</v>
      </c>
      <c r="C153" s="42" t="s">
        <v>1873</v>
      </c>
      <c r="D153" s="43">
        <v>0</v>
      </c>
    </row>
    <row r="154" spans="1:4" x14ac:dyDescent="0.25">
      <c r="A154" s="42" t="s">
        <v>1839</v>
      </c>
      <c r="B154" s="43">
        <v>0</v>
      </c>
      <c r="C154" s="42" t="s">
        <v>1835</v>
      </c>
      <c r="D154" s="43">
        <v>0</v>
      </c>
    </row>
    <row r="155" spans="1:4" x14ac:dyDescent="0.25">
      <c r="A155" s="42" t="s">
        <v>1840</v>
      </c>
      <c r="B155" s="43">
        <v>0</v>
      </c>
      <c r="C155" s="42" t="s">
        <v>251</v>
      </c>
      <c r="D155" s="43">
        <v>0.41</v>
      </c>
    </row>
    <row r="156" spans="1:4" x14ac:dyDescent="0.25">
      <c r="A156" s="42" t="s">
        <v>1300</v>
      </c>
      <c r="B156" s="43">
        <v>0</v>
      </c>
      <c r="C156" s="42" t="s">
        <v>1309</v>
      </c>
      <c r="D156" s="43">
        <v>0</v>
      </c>
    </row>
    <row r="157" spans="1:4" x14ac:dyDescent="0.25">
      <c r="A157" s="42" t="s">
        <v>1841</v>
      </c>
      <c r="B157" s="43">
        <v>0</v>
      </c>
      <c r="C157" s="42" t="s">
        <v>254</v>
      </c>
      <c r="D157" s="43">
        <v>0.44</v>
      </c>
    </row>
    <row r="158" spans="1:4" x14ac:dyDescent="0.25">
      <c r="A158" s="42" t="s">
        <v>1842</v>
      </c>
      <c r="B158" s="43">
        <v>0</v>
      </c>
      <c r="C158" s="42" t="s">
        <v>246</v>
      </c>
      <c r="D158" s="43">
        <v>0.44</v>
      </c>
    </row>
    <row r="159" spans="1:4" x14ac:dyDescent="0.25">
      <c r="A159" s="42" t="s">
        <v>1843</v>
      </c>
      <c r="B159" s="43">
        <v>0</v>
      </c>
      <c r="C159" s="42" t="s">
        <v>260</v>
      </c>
      <c r="D159" s="43">
        <v>0.73</v>
      </c>
    </row>
    <row r="160" spans="1:4" x14ac:dyDescent="0.25">
      <c r="A160" s="42" t="s">
        <v>1844</v>
      </c>
      <c r="B160" s="43">
        <v>0</v>
      </c>
      <c r="C160" s="42" t="s">
        <v>318</v>
      </c>
      <c r="D160" s="43">
        <v>0.5</v>
      </c>
    </row>
    <row r="161" spans="1:4" x14ac:dyDescent="0.25">
      <c r="A161" s="42" t="s">
        <v>1845</v>
      </c>
      <c r="B161" s="43">
        <v>0</v>
      </c>
      <c r="C161" s="42" t="s">
        <v>323</v>
      </c>
      <c r="D161" s="43">
        <v>0.09</v>
      </c>
    </row>
    <row r="162" spans="1:4" x14ac:dyDescent="0.25">
      <c r="A162" s="42" t="s">
        <v>1846</v>
      </c>
      <c r="B162" s="43">
        <v>0</v>
      </c>
      <c r="C162" s="42" t="s">
        <v>325</v>
      </c>
      <c r="D162" s="43">
        <v>0.61</v>
      </c>
    </row>
    <row r="163" spans="1:4" x14ac:dyDescent="0.25">
      <c r="A163" s="42" t="s">
        <v>1847</v>
      </c>
      <c r="B163" s="43">
        <v>0</v>
      </c>
      <c r="C163" s="42" t="s">
        <v>1874</v>
      </c>
      <c r="D163" s="43">
        <v>0</v>
      </c>
    </row>
    <row r="164" spans="1:4" x14ac:dyDescent="0.25">
      <c r="A164" s="42" t="s">
        <v>1848</v>
      </c>
      <c r="B164" s="43">
        <v>0</v>
      </c>
      <c r="C164" s="42" t="s">
        <v>1836</v>
      </c>
      <c r="D164" s="43">
        <v>0</v>
      </c>
    </row>
    <row r="165" spans="1:4" x14ac:dyDescent="0.25">
      <c r="A165" s="42" t="s">
        <v>1298</v>
      </c>
      <c r="B165" s="43">
        <v>0</v>
      </c>
      <c r="C165" s="42" t="s">
        <v>1837</v>
      </c>
      <c r="D165" s="43">
        <v>0</v>
      </c>
    </row>
    <row r="166" spans="1:4" x14ac:dyDescent="0.25">
      <c r="A166" s="42" t="s">
        <v>1849</v>
      </c>
      <c r="B166" s="43">
        <v>0</v>
      </c>
      <c r="C166" s="42" t="s">
        <v>1246</v>
      </c>
      <c r="D166" s="43">
        <v>0.01</v>
      </c>
    </row>
    <row r="167" spans="1:4" x14ac:dyDescent="0.25">
      <c r="A167" s="42" t="s">
        <v>1850</v>
      </c>
      <c r="B167" s="43">
        <v>0</v>
      </c>
      <c r="C167" s="42" t="s">
        <v>1244</v>
      </c>
      <c r="D167" s="43">
        <v>0.01</v>
      </c>
    </row>
    <row r="168" spans="1:4" x14ac:dyDescent="0.25">
      <c r="A168" s="42" t="s">
        <v>1851</v>
      </c>
      <c r="B168" s="43">
        <v>0</v>
      </c>
      <c r="C168" s="42" t="s">
        <v>1242</v>
      </c>
      <c r="D168" s="43">
        <v>0.03</v>
      </c>
    </row>
    <row r="169" spans="1:4" x14ac:dyDescent="0.25">
      <c r="A169" s="42" t="s">
        <v>1852</v>
      </c>
      <c r="B169" s="43">
        <v>0</v>
      </c>
      <c r="C169" s="42" t="s">
        <v>1272</v>
      </c>
      <c r="D169" s="43">
        <v>0.09</v>
      </c>
    </row>
    <row r="170" spans="1:4" x14ac:dyDescent="0.25">
      <c r="A170" s="42" t="s">
        <v>1296</v>
      </c>
      <c r="B170" s="43">
        <v>0</v>
      </c>
      <c r="C170" s="42" t="s">
        <v>1838</v>
      </c>
      <c r="D170" s="43">
        <v>0</v>
      </c>
    </row>
    <row r="171" spans="1:4" x14ac:dyDescent="0.25">
      <c r="A171" s="42" t="s">
        <v>1853</v>
      </c>
      <c r="B171" s="43">
        <v>0</v>
      </c>
      <c r="C171" s="42" t="s">
        <v>1264</v>
      </c>
      <c r="D171" s="43">
        <v>0</v>
      </c>
    </row>
    <row r="172" spans="1:4" x14ac:dyDescent="0.25">
      <c r="A172" s="42" t="s">
        <v>1854</v>
      </c>
      <c r="B172" s="43">
        <v>0</v>
      </c>
      <c r="C172" s="42" t="s">
        <v>1839</v>
      </c>
      <c r="D172" s="43">
        <v>0</v>
      </c>
    </row>
    <row r="173" spans="1:4" x14ac:dyDescent="0.25">
      <c r="A173" s="42" t="s">
        <v>1294</v>
      </c>
      <c r="B173" s="43">
        <v>0</v>
      </c>
      <c r="C173" s="42" t="s">
        <v>1840</v>
      </c>
      <c r="D173" s="43">
        <v>0</v>
      </c>
    </row>
    <row r="174" spans="1:4" x14ac:dyDescent="0.25">
      <c r="A174" s="42" t="s">
        <v>1293</v>
      </c>
      <c r="B174" s="43">
        <v>0</v>
      </c>
      <c r="C174" s="42" t="s">
        <v>1300</v>
      </c>
      <c r="D174" s="43">
        <v>-0.13</v>
      </c>
    </row>
    <row r="175" spans="1:4" x14ac:dyDescent="0.25">
      <c r="A175" s="42" t="s">
        <v>1292</v>
      </c>
      <c r="B175" s="43">
        <v>0</v>
      </c>
      <c r="C175" s="42" t="s">
        <v>1841</v>
      </c>
      <c r="D175" s="43">
        <v>0</v>
      </c>
    </row>
    <row r="176" spans="1:4" x14ac:dyDescent="0.25">
      <c r="A176" s="42" t="s">
        <v>1291</v>
      </c>
      <c r="B176" s="43">
        <v>0</v>
      </c>
      <c r="C176" s="42" t="s">
        <v>1842</v>
      </c>
      <c r="D176" s="43">
        <v>0</v>
      </c>
    </row>
    <row r="177" spans="1:4" x14ac:dyDescent="0.25">
      <c r="A177" s="42" t="s">
        <v>1290</v>
      </c>
      <c r="B177" s="43">
        <v>0</v>
      </c>
      <c r="C177" s="42" t="s">
        <v>1843</v>
      </c>
      <c r="D177" s="43">
        <v>0</v>
      </c>
    </row>
    <row r="178" spans="1:4" x14ac:dyDescent="0.25">
      <c r="A178" s="42" t="s">
        <v>1289</v>
      </c>
      <c r="B178" s="43">
        <v>0</v>
      </c>
      <c r="C178" s="42" t="s">
        <v>1844</v>
      </c>
      <c r="D178" s="43">
        <v>0</v>
      </c>
    </row>
    <row r="179" spans="1:4" x14ac:dyDescent="0.25">
      <c r="A179" s="42" t="s">
        <v>1287</v>
      </c>
      <c r="B179" s="43">
        <v>0</v>
      </c>
      <c r="C179" s="42" t="s">
        <v>1845</v>
      </c>
      <c r="D179" s="43">
        <v>0</v>
      </c>
    </row>
    <row r="180" spans="1:4" x14ac:dyDescent="0.25">
      <c r="A180" s="42" t="s">
        <v>1285</v>
      </c>
      <c r="B180" s="43">
        <v>0</v>
      </c>
      <c r="C180" s="42" t="s">
        <v>1846</v>
      </c>
      <c r="D180" s="43">
        <v>0</v>
      </c>
    </row>
    <row r="181" spans="1:4" x14ac:dyDescent="0.25">
      <c r="A181" s="42" t="s">
        <v>1278</v>
      </c>
      <c r="B181" s="43">
        <v>0</v>
      </c>
      <c r="C181" s="42" t="s">
        <v>1847</v>
      </c>
      <c r="D181" s="43">
        <v>0</v>
      </c>
    </row>
    <row r="182" spans="1:4" x14ac:dyDescent="0.25">
      <c r="A182" s="42" t="s">
        <v>1284</v>
      </c>
      <c r="B182" s="43">
        <v>0</v>
      </c>
      <c r="C182" s="42" t="s">
        <v>1848</v>
      </c>
      <c r="D182" s="43">
        <v>0</v>
      </c>
    </row>
    <row r="183" spans="1:4" x14ac:dyDescent="0.25">
      <c r="A183" s="42" t="s">
        <v>85</v>
      </c>
      <c r="B183" s="43">
        <v>0.53</v>
      </c>
      <c r="C183" s="42" t="s">
        <v>1298</v>
      </c>
      <c r="D183" s="43">
        <v>0</v>
      </c>
    </row>
    <row r="184" spans="1:4" x14ac:dyDescent="0.25">
      <c r="A184" s="42" t="s">
        <v>314</v>
      </c>
      <c r="B184" s="43">
        <v>0</v>
      </c>
      <c r="C184" s="42" t="s">
        <v>1849</v>
      </c>
      <c r="D184" s="43">
        <v>0</v>
      </c>
    </row>
    <row r="185" spans="1:4" x14ac:dyDescent="0.25">
      <c r="A185" s="42" t="s">
        <v>302</v>
      </c>
      <c r="B185" s="43">
        <v>0.37</v>
      </c>
      <c r="C185" s="42" t="s">
        <v>1850</v>
      </c>
      <c r="D185" s="43">
        <v>0</v>
      </c>
    </row>
    <row r="186" spans="1:4" x14ac:dyDescent="0.25">
      <c r="A186" s="42" t="s">
        <v>298</v>
      </c>
      <c r="B186" s="43">
        <v>0.33</v>
      </c>
      <c r="C186" s="42" t="s">
        <v>1851</v>
      </c>
      <c r="D186" s="43">
        <v>0</v>
      </c>
    </row>
    <row r="187" spans="1:4" x14ac:dyDescent="0.25">
      <c r="A187" s="42" t="s">
        <v>691</v>
      </c>
      <c r="B187" s="43">
        <v>0.51</v>
      </c>
      <c r="C187" s="42" t="s">
        <v>1852</v>
      </c>
      <c r="D187" s="43">
        <v>0</v>
      </c>
    </row>
    <row r="188" spans="1:4" x14ac:dyDescent="0.25">
      <c r="A188" s="42" t="s">
        <v>729</v>
      </c>
      <c r="B188" s="43">
        <v>0</v>
      </c>
      <c r="C188" s="42" t="s">
        <v>1296</v>
      </c>
      <c r="D188" s="43">
        <v>0</v>
      </c>
    </row>
    <row r="189" spans="1:4" x14ac:dyDescent="0.25">
      <c r="A189" s="42" t="s">
        <v>705</v>
      </c>
      <c r="B189" s="43">
        <v>0.34</v>
      </c>
      <c r="C189" s="42" t="s">
        <v>1853</v>
      </c>
      <c r="D189" s="43">
        <v>0</v>
      </c>
    </row>
    <row r="190" spans="1:4" x14ac:dyDescent="0.25">
      <c r="A190" s="42" t="s">
        <v>697</v>
      </c>
      <c r="B190" s="43">
        <v>0.3</v>
      </c>
      <c r="C190" s="42" t="s">
        <v>1854</v>
      </c>
      <c r="D190" s="43">
        <v>0</v>
      </c>
    </row>
    <row r="191" spans="1:4" x14ac:dyDescent="0.25">
      <c r="A191" s="42" t="s">
        <v>1855</v>
      </c>
      <c r="B191" s="43">
        <v>0.51</v>
      </c>
      <c r="C191" s="42" t="s">
        <v>1294</v>
      </c>
      <c r="D191" s="43">
        <v>0.6</v>
      </c>
    </row>
    <row r="192" spans="1:4" x14ac:dyDescent="0.25">
      <c r="A192" s="42" t="s">
        <v>1856</v>
      </c>
      <c r="B192" s="43">
        <v>0.49</v>
      </c>
      <c r="C192" s="42" t="s">
        <v>1293</v>
      </c>
      <c r="D192" s="43">
        <v>0.98</v>
      </c>
    </row>
    <row r="193" spans="1:4" x14ac:dyDescent="0.25">
      <c r="A193" s="42" t="s">
        <v>1857</v>
      </c>
      <c r="B193" s="43">
        <v>0.5</v>
      </c>
      <c r="C193" s="42" t="s">
        <v>1292</v>
      </c>
      <c r="D193" s="43">
        <v>0.68</v>
      </c>
    </row>
    <row r="194" spans="1:4" x14ac:dyDescent="0.25">
      <c r="A194" s="42" t="s">
        <v>1858</v>
      </c>
      <c r="B194" s="43">
        <v>0</v>
      </c>
      <c r="C194" s="42" t="s">
        <v>1291</v>
      </c>
      <c r="D194" s="43">
        <v>0.05</v>
      </c>
    </row>
    <row r="195" spans="1:4" x14ac:dyDescent="0.25">
      <c r="A195" s="42" t="s">
        <v>718</v>
      </c>
      <c r="B195" s="43">
        <v>0</v>
      </c>
      <c r="C195" s="42" t="s">
        <v>1290</v>
      </c>
      <c r="D195" s="43">
        <v>0</v>
      </c>
    </row>
    <row r="196" spans="1:4" x14ac:dyDescent="0.25">
      <c r="A196" s="42" t="s">
        <v>688</v>
      </c>
      <c r="B196" s="43">
        <v>0</v>
      </c>
      <c r="C196" s="42" t="s">
        <v>1289</v>
      </c>
      <c r="D196" s="43">
        <v>0</v>
      </c>
    </row>
    <row r="197" spans="1:4" x14ac:dyDescent="0.25">
      <c r="A197" s="42" t="s">
        <v>722</v>
      </c>
      <c r="B197" s="43">
        <v>0</v>
      </c>
      <c r="C197" s="42" t="s">
        <v>1287</v>
      </c>
      <c r="D197" s="43">
        <v>0</v>
      </c>
    </row>
    <row r="198" spans="1:4" x14ac:dyDescent="0.25">
      <c r="A198" s="42" t="s">
        <v>1754</v>
      </c>
      <c r="B198" s="43">
        <v>0</v>
      </c>
      <c r="C198" s="42" t="s">
        <v>1285</v>
      </c>
      <c r="D198" s="43">
        <v>0</v>
      </c>
    </row>
    <row r="199" spans="1:4" x14ac:dyDescent="0.25">
      <c r="A199" s="42" t="s">
        <v>706</v>
      </c>
      <c r="B199" s="43">
        <v>0.05</v>
      </c>
      <c r="C199" s="42" t="s">
        <v>1278</v>
      </c>
      <c r="D199" s="43">
        <v>0</v>
      </c>
    </row>
    <row r="200" spans="1:4" x14ac:dyDescent="0.25">
      <c r="A200" s="42" t="s">
        <v>708</v>
      </c>
      <c r="B200" s="43">
        <v>0</v>
      </c>
      <c r="C200" s="42" t="s">
        <v>1284</v>
      </c>
      <c r="D200" s="43">
        <v>0.39</v>
      </c>
    </row>
    <row r="201" spans="1:4" x14ac:dyDescent="0.25">
      <c r="A201" s="42" t="s">
        <v>710</v>
      </c>
      <c r="B201" s="43">
        <v>0</v>
      </c>
      <c r="C201" s="42" t="s">
        <v>85</v>
      </c>
      <c r="D201" s="43">
        <v>0.3</v>
      </c>
    </row>
    <row r="202" spans="1:4" x14ac:dyDescent="0.25">
      <c r="A202" s="42" t="s">
        <v>1859</v>
      </c>
      <c r="B202" s="43">
        <v>0</v>
      </c>
      <c r="C202" s="42" t="s">
        <v>314</v>
      </c>
      <c r="D202" s="43">
        <v>0.42</v>
      </c>
    </row>
    <row r="203" spans="1:4" x14ac:dyDescent="0.25">
      <c r="A203" s="42" t="s">
        <v>1860</v>
      </c>
      <c r="B203" s="43">
        <v>0</v>
      </c>
      <c r="C203" s="42" t="s">
        <v>302</v>
      </c>
      <c r="D203" s="43">
        <v>0.44</v>
      </c>
    </row>
    <row r="204" spans="1:4" x14ac:dyDescent="0.25">
      <c r="A204" s="42" t="s">
        <v>1861</v>
      </c>
      <c r="B204" s="43">
        <v>0</v>
      </c>
      <c r="C204" s="42" t="s">
        <v>298</v>
      </c>
      <c r="D204" s="43">
        <v>0.44</v>
      </c>
    </row>
    <row r="205" spans="1:4" x14ac:dyDescent="0.25">
      <c r="A205" s="42" t="s">
        <v>1862</v>
      </c>
      <c r="B205" s="43">
        <v>0</v>
      </c>
      <c r="C205" s="42" t="s">
        <v>1270</v>
      </c>
      <c r="D205" s="43">
        <v>0.7</v>
      </c>
    </row>
    <row r="206" spans="1:4" x14ac:dyDescent="0.25">
      <c r="A206" s="42" t="s">
        <v>712</v>
      </c>
      <c r="B206" s="43">
        <v>0</v>
      </c>
      <c r="C206" s="42" t="s">
        <v>691</v>
      </c>
      <c r="D206" s="43">
        <v>0.24</v>
      </c>
    </row>
    <row r="207" spans="1:4" x14ac:dyDescent="0.25">
      <c r="A207" s="42" t="s">
        <v>716</v>
      </c>
      <c r="B207" s="43">
        <v>0</v>
      </c>
      <c r="C207" s="42" t="s">
        <v>729</v>
      </c>
      <c r="D207" s="43">
        <v>0.49</v>
      </c>
    </row>
    <row r="208" spans="1:4" x14ac:dyDescent="0.25">
      <c r="A208" s="42" t="s">
        <v>1324</v>
      </c>
      <c r="B208" s="43">
        <v>0</v>
      </c>
      <c r="C208" s="42" t="s">
        <v>705</v>
      </c>
      <c r="D208" s="43">
        <v>0.51</v>
      </c>
    </row>
    <row r="209" spans="1:4" x14ac:dyDescent="0.25">
      <c r="A209" s="42" t="s">
        <v>685</v>
      </c>
      <c r="B209" s="43">
        <v>0.51</v>
      </c>
      <c r="C209" s="42" t="s">
        <v>697</v>
      </c>
      <c r="D209" s="43">
        <v>0.44</v>
      </c>
    </row>
    <row r="210" spans="1:4" x14ac:dyDescent="0.25">
      <c r="A210" s="42" t="s">
        <v>700</v>
      </c>
      <c r="B210" s="43">
        <v>0</v>
      </c>
      <c r="C210" s="42" t="s">
        <v>1345</v>
      </c>
      <c r="D210" s="43">
        <v>0.39</v>
      </c>
    </row>
    <row r="211" spans="1:4" x14ac:dyDescent="0.25">
      <c r="A211" s="42" t="s">
        <v>1318</v>
      </c>
      <c r="B211" s="43">
        <v>0</v>
      </c>
      <c r="C211" s="42" t="s">
        <v>1855</v>
      </c>
      <c r="D211" s="43">
        <v>0.55000000000000004</v>
      </c>
    </row>
    <row r="212" spans="1:4" x14ac:dyDescent="0.25">
      <c r="A212" s="42" t="s">
        <v>702</v>
      </c>
      <c r="B212" s="43">
        <v>0</v>
      </c>
      <c r="C212" s="42" t="s">
        <v>1875</v>
      </c>
      <c r="D212" s="43">
        <v>0.41</v>
      </c>
    </row>
    <row r="213" spans="1:4" x14ac:dyDescent="0.25">
      <c r="A213" s="42" t="s">
        <v>704</v>
      </c>
      <c r="B213" s="43">
        <v>0</v>
      </c>
      <c r="C213" s="42" t="s">
        <v>1876</v>
      </c>
      <c r="D213" s="43">
        <v>0.57999999999999996</v>
      </c>
    </row>
    <row r="214" spans="1:4" x14ac:dyDescent="0.25">
      <c r="A214" s="42" t="s">
        <v>1863</v>
      </c>
      <c r="B214" s="43">
        <v>0</v>
      </c>
      <c r="C214" s="42" t="s">
        <v>1877</v>
      </c>
      <c r="D214" s="43">
        <v>0.66</v>
      </c>
    </row>
    <row r="215" spans="1:4" x14ac:dyDescent="0.25">
      <c r="A215" s="42" t="s">
        <v>1864</v>
      </c>
      <c r="B215" s="43">
        <v>0</v>
      </c>
      <c r="C215" s="42" t="s">
        <v>1856</v>
      </c>
      <c r="D215" s="43">
        <v>0.2</v>
      </c>
    </row>
    <row r="216" spans="1:4" x14ac:dyDescent="0.25">
      <c r="A216" s="42" t="s">
        <v>1329</v>
      </c>
      <c r="B216" s="43">
        <v>0</v>
      </c>
      <c r="C216" s="42" t="s">
        <v>1857</v>
      </c>
      <c r="D216" s="43">
        <v>0.42</v>
      </c>
    </row>
    <row r="217" spans="1:4" x14ac:dyDescent="0.25">
      <c r="A217" s="42" t="s">
        <v>1327</v>
      </c>
      <c r="B217" s="43">
        <v>0</v>
      </c>
      <c r="C217" s="42" t="s">
        <v>1858</v>
      </c>
      <c r="D217" s="43">
        <v>0.08</v>
      </c>
    </row>
    <row r="218" spans="1:4" x14ac:dyDescent="0.25">
      <c r="A218" s="42" t="s">
        <v>1865</v>
      </c>
      <c r="B218" s="43">
        <v>0</v>
      </c>
      <c r="C218" s="42" t="s">
        <v>1878</v>
      </c>
      <c r="D218" s="43">
        <v>7.0000000000000007E-2</v>
      </c>
    </row>
    <row r="219" spans="1:4" x14ac:dyDescent="0.25">
      <c r="A219" s="42" t="s">
        <v>730</v>
      </c>
      <c r="B219" s="43">
        <v>0</v>
      </c>
      <c r="C219" s="42" t="s">
        <v>688</v>
      </c>
      <c r="D219" s="43">
        <v>0.75</v>
      </c>
    </row>
    <row r="220" spans="1:4" x14ac:dyDescent="0.25">
      <c r="A220" s="42" t="s">
        <v>1866</v>
      </c>
      <c r="B220" s="43">
        <v>0</v>
      </c>
      <c r="C220" s="42" t="s">
        <v>722</v>
      </c>
      <c r="D220" s="43">
        <v>0.3</v>
      </c>
    </row>
    <row r="221" spans="1:4" x14ac:dyDescent="0.25">
      <c r="A221" s="42" t="s">
        <v>1867</v>
      </c>
      <c r="B221" s="43">
        <v>0</v>
      </c>
      <c r="C221" s="42" t="s">
        <v>1754</v>
      </c>
      <c r="D221" s="43">
        <v>0</v>
      </c>
    </row>
    <row r="222" spans="1:4" x14ac:dyDescent="0.25">
      <c r="A222" s="42" t="s">
        <v>1325</v>
      </c>
      <c r="B222" s="43">
        <v>0</v>
      </c>
      <c r="C222" s="42" t="s">
        <v>706</v>
      </c>
      <c r="D222" s="43">
        <v>0.19</v>
      </c>
    </row>
    <row r="223" spans="1:4" x14ac:dyDescent="0.25">
      <c r="A223" s="42" t="s">
        <v>1419</v>
      </c>
      <c r="B223" s="43">
        <v>0</v>
      </c>
      <c r="C223" s="42" t="s">
        <v>708</v>
      </c>
      <c r="D223" s="43">
        <v>0.37</v>
      </c>
    </row>
    <row r="224" spans="1:4" x14ac:dyDescent="0.25">
      <c r="A224" s="42" t="s">
        <v>732</v>
      </c>
      <c r="B224" s="43">
        <v>0</v>
      </c>
      <c r="C224" s="42" t="s">
        <v>710</v>
      </c>
      <c r="D224" s="43">
        <v>0.15</v>
      </c>
    </row>
    <row r="225" spans="1:4" x14ac:dyDescent="0.25">
      <c r="A225" s="42" t="s">
        <v>1868</v>
      </c>
      <c r="B225" s="43">
        <v>0</v>
      </c>
      <c r="C225" s="42" t="s">
        <v>1859</v>
      </c>
      <c r="D225" s="43">
        <v>0</v>
      </c>
    </row>
    <row r="226" spans="1:4" x14ac:dyDescent="0.25">
      <c r="A226" s="42" t="s">
        <v>1869</v>
      </c>
      <c r="B226" s="43">
        <v>0</v>
      </c>
      <c r="C226" s="42" t="s">
        <v>1860</v>
      </c>
      <c r="D226" s="43">
        <v>0</v>
      </c>
    </row>
    <row r="227" spans="1:4" x14ac:dyDescent="0.25">
      <c r="C227" s="42" t="s">
        <v>1861</v>
      </c>
      <c r="D227" s="43">
        <v>0</v>
      </c>
    </row>
    <row r="228" spans="1:4" x14ac:dyDescent="0.25">
      <c r="C228" s="42" t="s">
        <v>1862</v>
      </c>
      <c r="D228" s="43">
        <v>0</v>
      </c>
    </row>
    <row r="229" spans="1:4" x14ac:dyDescent="0.25">
      <c r="C229" s="42" t="s">
        <v>712</v>
      </c>
      <c r="D229" s="43">
        <v>0.33</v>
      </c>
    </row>
    <row r="230" spans="1:4" x14ac:dyDescent="0.25">
      <c r="C230" s="42" t="s">
        <v>716</v>
      </c>
      <c r="D230" s="43">
        <v>0.63</v>
      </c>
    </row>
    <row r="231" spans="1:4" x14ac:dyDescent="0.25">
      <c r="C231" s="42" t="s">
        <v>1324</v>
      </c>
      <c r="D231" s="43">
        <v>0</v>
      </c>
    </row>
    <row r="232" spans="1:4" x14ac:dyDescent="0.25">
      <c r="C232" s="42" t="s">
        <v>685</v>
      </c>
      <c r="D232" s="43">
        <v>0.76</v>
      </c>
    </row>
    <row r="233" spans="1:4" x14ac:dyDescent="0.25">
      <c r="C233" s="42" t="s">
        <v>700</v>
      </c>
      <c r="D233" s="43">
        <v>0</v>
      </c>
    </row>
    <row r="234" spans="1:4" x14ac:dyDescent="0.25">
      <c r="C234" s="42" t="s">
        <v>1318</v>
      </c>
      <c r="D234" s="43">
        <v>0.01</v>
      </c>
    </row>
    <row r="235" spans="1:4" x14ac:dyDescent="0.25">
      <c r="C235" s="42" t="s">
        <v>1331</v>
      </c>
      <c r="D235" s="43">
        <v>0</v>
      </c>
    </row>
    <row r="236" spans="1:4" x14ac:dyDescent="0.25">
      <c r="C236" s="42" t="s">
        <v>702</v>
      </c>
      <c r="D236" s="43">
        <v>0.27</v>
      </c>
    </row>
    <row r="237" spans="1:4" x14ac:dyDescent="0.25">
      <c r="C237" s="42" t="s">
        <v>1335</v>
      </c>
      <c r="D237" s="43">
        <v>0</v>
      </c>
    </row>
    <row r="238" spans="1:4" x14ac:dyDescent="0.25">
      <c r="C238" s="42" t="s">
        <v>704</v>
      </c>
      <c r="D238" s="43">
        <v>0.44</v>
      </c>
    </row>
    <row r="239" spans="1:4" x14ac:dyDescent="0.25">
      <c r="C239" s="42" t="s">
        <v>1863</v>
      </c>
      <c r="D239" s="43">
        <v>0</v>
      </c>
    </row>
    <row r="240" spans="1:4" x14ac:dyDescent="0.25">
      <c r="C240" s="42" t="s">
        <v>1864</v>
      </c>
      <c r="D240" s="43">
        <v>0</v>
      </c>
    </row>
    <row r="241" spans="3:4" x14ac:dyDescent="0.25">
      <c r="C241" s="42" t="s">
        <v>1329</v>
      </c>
      <c r="D241" s="43">
        <v>0</v>
      </c>
    </row>
    <row r="242" spans="3:4" x14ac:dyDescent="0.25">
      <c r="C242" s="42" t="s">
        <v>1327</v>
      </c>
      <c r="D242" s="43">
        <v>0</v>
      </c>
    </row>
    <row r="243" spans="3:4" x14ac:dyDescent="0.25">
      <c r="C243" s="42" t="s">
        <v>1865</v>
      </c>
      <c r="D243" s="43">
        <v>0</v>
      </c>
    </row>
    <row r="244" spans="3:4" x14ac:dyDescent="0.25">
      <c r="C244" s="42" t="s">
        <v>730</v>
      </c>
      <c r="D244" s="43">
        <v>0.14000000000000001</v>
      </c>
    </row>
    <row r="245" spans="3:4" x14ac:dyDescent="0.25">
      <c r="C245" s="42" t="s">
        <v>1866</v>
      </c>
      <c r="D245" s="43">
        <v>0</v>
      </c>
    </row>
    <row r="246" spans="3:4" x14ac:dyDescent="0.25">
      <c r="C246" s="42" t="s">
        <v>1867</v>
      </c>
      <c r="D246" s="43">
        <v>0</v>
      </c>
    </row>
    <row r="247" spans="3:4" x14ac:dyDescent="0.25">
      <c r="C247" s="42" t="s">
        <v>1325</v>
      </c>
      <c r="D247" s="43">
        <v>0</v>
      </c>
    </row>
    <row r="248" spans="3:4" x14ac:dyDescent="0.25">
      <c r="C248" s="42" t="s">
        <v>1419</v>
      </c>
      <c r="D248" s="43">
        <v>0</v>
      </c>
    </row>
    <row r="249" spans="3:4" x14ac:dyDescent="0.25">
      <c r="C249" s="42" t="s">
        <v>732</v>
      </c>
      <c r="D249" s="43">
        <v>0</v>
      </c>
    </row>
    <row r="250" spans="3:4" x14ac:dyDescent="0.25">
      <c r="C250" s="42" t="s">
        <v>1868</v>
      </c>
      <c r="D250" s="43">
        <v>0</v>
      </c>
    </row>
    <row r="251" spans="3:4" x14ac:dyDescent="0.25">
      <c r="C251" s="42" t="s">
        <v>1869</v>
      </c>
      <c r="D251" s="4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52"/>
  <sheetViews>
    <sheetView workbookViewId="0"/>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1485</v>
      </c>
    </row>
    <row r="2" spans="1:18" ht="15" customHeight="1" x14ac:dyDescent="0.25">
      <c r="A2" s="25" t="s">
        <v>736</v>
      </c>
      <c r="B2" s="25" t="s">
        <v>18</v>
      </c>
      <c r="C2" s="25" t="s">
        <v>149</v>
      </c>
      <c r="D2" s="25" t="s">
        <v>25</v>
      </c>
      <c r="E2" s="25" t="s">
        <v>150</v>
      </c>
      <c r="F2" s="25" t="s">
        <v>23</v>
      </c>
      <c r="G2" s="25" t="s">
        <v>23</v>
      </c>
      <c r="H2" s="25" t="s">
        <v>23</v>
      </c>
      <c r="I2" s="25" t="s">
        <v>777</v>
      </c>
      <c r="J2" s="25" t="s">
        <v>778</v>
      </c>
      <c r="K2" s="26">
        <v>0</v>
      </c>
      <c r="L2" s="26">
        <v>0</v>
      </c>
      <c r="M2" s="26">
        <v>0</v>
      </c>
      <c r="N2" s="26">
        <v>0</v>
      </c>
      <c r="O2" s="26">
        <v>1232</v>
      </c>
      <c r="P2" s="26">
        <v>-1232</v>
      </c>
      <c r="Q2" s="26">
        <v>0</v>
      </c>
      <c r="R2" s="25" t="s">
        <v>1483</v>
      </c>
    </row>
    <row r="3" spans="1:18" ht="15" customHeight="1" x14ac:dyDescent="0.25">
      <c r="A3" s="25" t="s">
        <v>736</v>
      </c>
      <c r="B3" s="25" t="s">
        <v>18</v>
      </c>
      <c r="C3" s="25" t="s">
        <v>149</v>
      </c>
      <c r="D3" s="25" t="s">
        <v>25</v>
      </c>
      <c r="E3" s="25" t="s">
        <v>150</v>
      </c>
      <c r="F3" s="25" t="s">
        <v>23</v>
      </c>
      <c r="G3" s="25" t="s">
        <v>23</v>
      </c>
      <c r="H3" s="25" t="s">
        <v>23</v>
      </c>
      <c r="I3" s="25" t="s">
        <v>745</v>
      </c>
      <c r="J3" s="25" t="s">
        <v>746</v>
      </c>
      <c r="K3" s="26">
        <v>0</v>
      </c>
      <c r="L3" s="26">
        <v>0</v>
      </c>
      <c r="M3" s="26">
        <v>0</v>
      </c>
      <c r="N3" s="26">
        <v>0</v>
      </c>
      <c r="O3" s="26">
        <v>0</v>
      </c>
      <c r="P3" s="26">
        <v>0</v>
      </c>
      <c r="Q3" s="26">
        <v>0</v>
      </c>
      <c r="R3" s="25" t="s">
        <v>1483</v>
      </c>
    </row>
    <row r="4" spans="1:18" ht="15" customHeight="1" x14ac:dyDescent="0.25">
      <c r="A4" s="25" t="s">
        <v>736</v>
      </c>
      <c r="B4" s="25" t="s">
        <v>18</v>
      </c>
      <c r="C4" s="25" t="s">
        <v>149</v>
      </c>
      <c r="D4" s="25" t="s">
        <v>25</v>
      </c>
      <c r="E4" s="25" t="s">
        <v>150</v>
      </c>
      <c r="F4" s="25" t="s">
        <v>23</v>
      </c>
      <c r="G4" s="25" t="s">
        <v>23</v>
      </c>
      <c r="H4" s="25" t="s">
        <v>23</v>
      </c>
      <c r="I4" s="25" t="s">
        <v>751</v>
      </c>
      <c r="J4" s="25" t="s">
        <v>752</v>
      </c>
      <c r="K4" s="26">
        <v>0</v>
      </c>
      <c r="L4" s="26">
        <v>0</v>
      </c>
      <c r="M4" s="26">
        <v>0</v>
      </c>
      <c r="N4" s="26">
        <v>0</v>
      </c>
      <c r="O4" s="26">
        <v>121.18</v>
      </c>
      <c r="P4" s="26">
        <v>-121.18</v>
      </c>
      <c r="Q4" s="26">
        <v>0</v>
      </c>
      <c r="R4" s="25" t="s">
        <v>1483</v>
      </c>
    </row>
    <row r="5" spans="1:18" ht="15" customHeight="1" x14ac:dyDescent="0.25">
      <c r="A5" s="25" t="s">
        <v>736</v>
      </c>
      <c r="B5" s="25" t="s">
        <v>18</v>
      </c>
      <c r="C5" s="25" t="s">
        <v>149</v>
      </c>
      <c r="D5" s="25" t="s">
        <v>25</v>
      </c>
      <c r="E5" s="25" t="s">
        <v>150</v>
      </c>
      <c r="F5" s="25" t="s">
        <v>23</v>
      </c>
      <c r="G5" s="25" t="s">
        <v>23</v>
      </c>
      <c r="H5" s="25" t="s">
        <v>23</v>
      </c>
      <c r="I5" s="25" t="s">
        <v>819</v>
      </c>
      <c r="J5" s="25" t="s">
        <v>820</v>
      </c>
      <c r="K5" s="26">
        <v>0</v>
      </c>
      <c r="L5" s="26">
        <v>0</v>
      </c>
      <c r="M5" s="26">
        <v>0</v>
      </c>
      <c r="N5" s="26">
        <v>0</v>
      </c>
      <c r="O5" s="26">
        <v>0</v>
      </c>
      <c r="P5" s="26">
        <v>0</v>
      </c>
      <c r="Q5" s="26">
        <v>0</v>
      </c>
      <c r="R5" s="25" t="s">
        <v>1483</v>
      </c>
    </row>
    <row r="6" spans="1:18" ht="15" customHeight="1" x14ac:dyDescent="0.25">
      <c r="A6" s="25" t="s">
        <v>736</v>
      </c>
      <c r="B6" s="25" t="s">
        <v>18</v>
      </c>
      <c r="C6" s="25" t="s">
        <v>149</v>
      </c>
      <c r="D6" s="25" t="s">
        <v>25</v>
      </c>
      <c r="E6" s="25" t="s">
        <v>150</v>
      </c>
      <c r="F6" s="25" t="s">
        <v>23</v>
      </c>
      <c r="G6" s="25" t="s">
        <v>23</v>
      </c>
      <c r="H6" s="25" t="s">
        <v>23</v>
      </c>
      <c r="I6" s="25" t="s">
        <v>988</v>
      </c>
      <c r="J6" s="25" t="s">
        <v>989</v>
      </c>
      <c r="K6" s="26">
        <v>4471338</v>
      </c>
      <c r="L6" s="26">
        <v>-75000</v>
      </c>
      <c r="M6" s="26">
        <v>4396338</v>
      </c>
      <c r="N6" s="26">
        <v>0</v>
      </c>
      <c r="O6" s="26">
        <v>0</v>
      </c>
      <c r="P6" s="26">
        <v>4396338</v>
      </c>
      <c r="Q6" s="26">
        <v>0</v>
      </c>
      <c r="R6" s="25" t="s">
        <v>1483</v>
      </c>
    </row>
    <row r="7" spans="1:18" ht="15" customHeight="1" x14ac:dyDescent="0.25">
      <c r="A7" s="25" t="s">
        <v>736</v>
      </c>
      <c r="B7" s="25" t="s">
        <v>18</v>
      </c>
      <c r="C7" s="25" t="s">
        <v>149</v>
      </c>
      <c r="D7" s="25" t="s">
        <v>25</v>
      </c>
      <c r="E7" s="25" t="s">
        <v>150</v>
      </c>
      <c r="F7" s="25" t="s">
        <v>23</v>
      </c>
      <c r="G7" s="25" t="s">
        <v>23</v>
      </c>
      <c r="H7" s="25" t="s">
        <v>23</v>
      </c>
      <c r="I7" s="25" t="s">
        <v>737</v>
      </c>
      <c r="J7" s="25" t="s">
        <v>738</v>
      </c>
      <c r="K7" s="26">
        <v>0</v>
      </c>
      <c r="L7" s="26">
        <v>0</v>
      </c>
      <c r="M7" s="26">
        <v>0</v>
      </c>
      <c r="N7" s="26">
        <v>0</v>
      </c>
      <c r="O7" s="26">
        <v>0</v>
      </c>
      <c r="P7" s="26">
        <v>0</v>
      </c>
      <c r="Q7" s="26">
        <v>0</v>
      </c>
      <c r="R7" s="25" t="s">
        <v>1483</v>
      </c>
    </row>
    <row r="8" spans="1:18" ht="15" customHeight="1" x14ac:dyDescent="0.25">
      <c r="A8" s="25" t="s">
        <v>736</v>
      </c>
      <c r="B8" s="25" t="s">
        <v>18</v>
      </c>
      <c r="C8" s="25" t="s">
        <v>149</v>
      </c>
      <c r="D8" s="25" t="s">
        <v>25</v>
      </c>
      <c r="E8" s="25" t="s">
        <v>150</v>
      </c>
      <c r="F8" s="25" t="s">
        <v>23</v>
      </c>
      <c r="G8" s="25" t="s">
        <v>23</v>
      </c>
      <c r="H8" s="25" t="s">
        <v>23</v>
      </c>
      <c r="I8" s="25" t="s">
        <v>847</v>
      </c>
      <c r="J8" s="25" t="s">
        <v>848</v>
      </c>
      <c r="K8" s="26">
        <v>650000</v>
      </c>
      <c r="L8" s="26">
        <v>0</v>
      </c>
      <c r="M8" s="26">
        <v>650000</v>
      </c>
      <c r="N8" s="26">
        <v>0</v>
      </c>
      <c r="O8" s="26">
        <v>244371.89</v>
      </c>
      <c r="P8" s="26">
        <v>405628.11</v>
      </c>
      <c r="Q8" s="26">
        <v>49924.800000000003</v>
      </c>
      <c r="R8" s="25" t="s">
        <v>1483</v>
      </c>
    </row>
    <row r="9" spans="1:18" ht="15" customHeight="1" x14ac:dyDescent="0.25">
      <c r="A9" s="25" t="s">
        <v>736</v>
      </c>
      <c r="B9" s="25" t="s">
        <v>18</v>
      </c>
      <c r="C9" s="25" t="s">
        <v>149</v>
      </c>
      <c r="D9" s="25" t="s">
        <v>25</v>
      </c>
      <c r="E9" s="25" t="s">
        <v>150</v>
      </c>
      <c r="F9" s="25" t="s">
        <v>23</v>
      </c>
      <c r="G9" s="25" t="s">
        <v>23</v>
      </c>
      <c r="H9" s="25" t="s">
        <v>23</v>
      </c>
      <c r="I9" s="25" t="s">
        <v>990</v>
      </c>
      <c r="J9" s="25" t="s">
        <v>991</v>
      </c>
      <c r="K9" s="26">
        <v>60000</v>
      </c>
      <c r="L9" s="26">
        <v>0</v>
      </c>
      <c r="M9" s="26">
        <v>60000</v>
      </c>
      <c r="N9" s="26">
        <v>0</v>
      </c>
      <c r="O9" s="26">
        <v>0</v>
      </c>
      <c r="P9" s="26">
        <v>60000</v>
      </c>
      <c r="Q9" s="26">
        <v>0</v>
      </c>
      <c r="R9" s="25" t="s">
        <v>1483</v>
      </c>
    </row>
    <row r="10" spans="1:18" ht="15" customHeight="1" x14ac:dyDescent="0.25">
      <c r="A10" s="25" t="s">
        <v>736</v>
      </c>
      <c r="B10" s="25" t="s">
        <v>18</v>
      </c>
      <c r="C10" s="25" t="s">
        <v>149</v>
      </c>
      <c r="D10" s="25" t="s">
        <v>25</v>
      </c>
      <c r="E10" s="25" t="s">
        <v>150</v>
      </c>
      <c r="F10" s="25" t="s">
        <v>23</v>
      </c>
      <c r="G10" s="25" t="s">
        <v>23</v>
      </c>
      <c r="H10" s="25" t="s">
        <v>23</v>
      </c>
      <c r="I10" s="25" t="s">
        <v>1163</v>
      </c>
      <c r="J10" s="25" t="s">
        <v>1164</v>
      </c>
      <c r="K10" s="26">
        <v>125000</v>
      </c>
      <c r="L10" s="26">
        <v>-20000</v>
      </c>
      <c r="M10" s="26">
        <v>105000</v>
      </c>
      <c r="N10" s="26">
        <v>0</v>
      </c>
      <c r="O10" s="26">
        <v>3683.33</v>
      </c>
      <c r="P10" s="26">
        <v>101316.67</v>
      </c>
      <c r="Q10" s="26">
        <v>0</v>
      </c>
      <c r="R10" s="25" t="s">
        <v>1483</v>
      </c>
    </row>
    <row r="11" spans="1:18" ht="15" customHeight="1" x14ac:dyDescent="0.25">
      <c r="A11" s="25" t="s">
        <v>736</v>
      </c>
      <c r="B11" s="25" t="s">
        <v>18</v>
      </c>
      <c r="C11" s="25" t="s">
        <v>149</v>
      </c>
      <c r="D11" s="25" t="s">
        <v>25</v>
      </c>
      <c r="E11" s="25" t="s">
        <v>150</v>
      </c>
      <c r="F11" s="25" t="s">
        <v>23</v>
      </c>
      <c r="G11" s="25" t="s">
        <v>23</v>
      </c>
      <c r="H11" s="25" t="s">
        <v>23</v>
      </c>
      <c r="I11" s="25" t="s">
        <v>853</v>
      </c>
      <c r="J11" s="25" t="s">
        <v>854</v>
      </c>
      <c r="K11" s="26">
        <v>0</v>
      </c>
      <c r="L11" s="26">
        <v>0</v>
      </c>
      <c r="M11" s="26">
        <v>0</v>
      </c>
      <c r="N11" s="26">
        <v>121.8</v>
      </c>
      <c r="O11" s="26">
        <v>0</v>
      </c>
      <c r="P11" s="26">
        <v>-121.8</v>
      </c>
      <c r="Q11" s="26">
        <v>0</v>
      </c>
      <c r="R11" s="25" t="s">
        <v>1483</v>
      </c>
    </row>
    <row r="12" spans="1:18" ht="15" customHeight="1" x14ac:dyDescent="0.25">
      <c r="A12" s="25" t="s">
        <v>736</v>
      </c>
      <c r="B12" s="25" t="s">
        <v>18</v>
      </c>
      <c r="C12" s="25" t="s">
        <v>149</v>
      </c>
      <c r="D12" s="25" t="s">
        <v>25</v>
      </c>
      <c r="E12" s="25" t="s">
        <v>150</v>
      </c>
      <c r="F12" s="25" t="s">
        <v>23</v>
      </c>
      <c r="G12" s="25" t="s">
        <v>23</v>
      </c>
      <c r="H12" s="25" t="s">
        <v>23</v>
      </c>
      <c r="I12" s="25" t="s">
        <v>1222</v>
      </c>
      <c r="J12" s="25" t="s">
        <v>1223</v>
      </c>
      <c r="K12" s="26">
        <v>50000</v>
      </c>
      <c r="L12" s="26">
        <v>0</v>
      </c>
      <c r="M12" s="26">
        <v>50000</v>
      </c>
      <c r="N12" s="26">
        <v>0</v>
      </c>
      <c r="O12" s="26">
        <v>6313.76</v>
      </c>
      <c r="P12" s="26">
        <v>43686.239999999998</v>
      </c>
      <c r="Q12" s="26">
        <v>0</v>
      </c>
      <c r="R12" s="25" t="s">
        <v>1483</v>
      </c>
    </row>
    <row r="13" spans="1:18" ht="15" customHeight="1" x14ac:dyDescent="0.25">
      <c r="A13" s="25" t="s">
        <v>736</v>
      </c>
      <c r="B13" s="25" t="s">
        <v>18</v>
      </c>
      <c r="C13" s="25" t="s">
        <v>149</v>
      </c>
      <c r="D13" s="25" t="s">
        <v>25</v>
      </c>
      <c r="E13" s="25" t="s">
        <v>150</v>
      </c>
      <c r="F13" s="25" t="s">
        <v>23</v>
      </c>
      <c r="G13" s="25" t="s">
        <v>23</v>
      </c>
      <c r="H13" s="25" t="s">
        <v>23</v>
      </c>
      <c r="I13" s="25" t="s">
        <v>1224</v>
      </c>
      <c r="J13" s="25" t="s">
        <v>1225</v>
      </c>
      <c r="K13" s="26">
        <v>1125000</v>
      </c>
      <c r="L13" s="26">
        <v>0</v>
      </c>
      <c r="M13" s="26">
        <v>1125000</v>
      </c>
      <c r="N13" s="26">
        <v>0</v>
      </c>
      <c r="O13" s="26">
        <v>1095000</v>
      </c>
      <c r="P13" s="26">
        <v>30000</v>
      </c>
      <c r="Q13" s="26">
        <v>40000</v>
      </c>
      <c r="R13" s="25" t="s">
        <v>1483</v>
      </c>
    </row>
    <row r="14" spans="1:18" ht="15" customHeight="1" x14ac:dyDescent="0.25">
      <c r="A14" s="25" t="s">
        <v>736</v>
      </c>
      <c r="B14" s="25" t="s">
        <v>18</v>
      </c>
      <c r="C14" s="25" t="s">
        <v>149</v>
      </c>
      <c r="D14" s="25" t="s">
        <v>25</v>
      </c>
      <c r="E14" s="25" t="s">
        <v>150</v>
      </c>
      <c r="F14" s="25" t="s">
        <v>23</v>
      </c>
      <c r="G14" s="25" t="s">
        <v>23</v>
      </c>
      <c r="H14" s="25" t="s">
        <v>23</v>
      </c>
      <c r="I14" s="25" t="s">
        <v>1432</v>
      </c>
      <c r="J14" s="25" t="s">
        <v>1433</v>
      </c>
      <c r="K14" s="26">
        <v>0</v>
      </c>
      <c r="L14" s="26">
        <v>0</v>
      </c>
      <c r="M14" s="26">
        <v>0</v>
      </c>
      <c r="N14" s="26">
        <v>0</v>
      </c>
      <c r="O14" s="26">
        <v>17864</v>
      </c>
      <c r="P14" s="26">
        <v>-17864</v>
      </c>
      <c r="Q14" s="26">
        <v>17864</v>
      </c>
      <c r="R14" s="25" t="s">
        <v>1483</v>
      </c>
    </row>
    <row r="15" spans="1:18" ht="15" customHeight="1" x14ac:dyDescent="0.25">
      <c r="A15" s="25" t="s">
        <v>736</v>
      </c>
      <c r="B15" s="25" t="s">
        <v>18</v>
      </c>
      <c r="C15" s="25" t="s">
        <v>149</v>
      </c>
      <c r="D15" s="25" t="s">
        <v>25</v>
      </c>
      <c r="E15" s="25" t="s">
        <v>150</v>
      </c>
      <c r="F15" s="25" t="s">
        <v>23</v>
      </c>
      <c r="G15" s="25" t="s">
        <v>23</v>
      </c>
      <c r="H15" s="25" t="s">
        <v>23</v>
      </c>
      <c r="I15" s="25" t="s">
        <v>1226</v>
      </c>
      <c r="J15" s="25" t="s">
        <v>1227</v>
      </c>
      <c r="K15" s="26">
        <v>1116984</v>
      </c>
      <c r="L15" s="26">
        <v>-57500</v>
      </c>
      <c r="M15" s="26">
        <v>1059484</v>
      </c>
      <c r="N15" s="26">
        <v>0</v>
      </c>
      <c r="O15" s="26">
        <v>545990.64</v>
      </c>
      <c r="P15" s="26">
        <v>513493.36</v>
      </c>
      <c r="Q15" s="26">
        <v>3030</v>
      </c>
      <c r="R15" s="25" t="s">
        <v>1483</v>
      </c>
    </row>
    <row r="16" spans="1:18" ht="15" customHeight="1" x14ac:dyDescent="0.25">
      <c r="A16" s="25" t="s">
        <v>736</v>
      </c>
      <c r="B16" s="25" t="s">
        <v>18</v>
      </c>
      <c r="C16" s="25" t="s">
        <v>149</v>
      </c>
      <c r="D16" s="25" t="s">
        <v>25</v>
      </c>
      <c r="E16" s="25" t="s">
        <v>150</v>
      </c>
      <c r="F16" s="25" t="s">
        <v>23</v>
      </c>
      <c r="G16" s="25" t="s">
        <v>23</v>
      </c>
      <c r="H16" s="25" t="s">
        <v>23</v>
      </c>
      <c r="I16" s="25" t="s">
        <v>1428</v>
      </c>
      <c r="J16" s="25" t="s">
        <v>1429</v>
      </c>
      <c r="K16" s="26">
        <v>0</v>
      </c>
      <c r="L16" s="26">
        <v>0</v>
      </c>
      <c r="M16" s="26">
        <v>0</v>
      </c>
      <c r="N16" s="26">
        <v>0</v>
      </c>
      <c r="O16" s="26">
        <v>4928.4399999999996</v>
      </c>
      <c r="P16" s="26">
        <v>-4928.4399999999996</v>
      </c>
      <c r="Q16" s="26">
        <v>4928.4399999999996</v>
      </c>
      <c r="R16" s="25" t="s">
        <v>1483</v>
      </c>
    </row>
    <row r="17" spans="1:18" ht="15" customHeight="1" x14ac:dyDescent="0.25">
      <c r="A17" s="25" t="s">
        <v>736</v>
      </c>
      <c r="B17" s="25" t="s">
        <v>18</v>
      </c>
      <c r="C17" s="25" t="s">
        <v>149</v>
      </c>
      <c r="D17" s="25" t="s">
        <v>25</v>
      </c>
      <c r="E17" s="25" t="s">
        <v>150</v>
      </c>
      <c r="F17" s="25" t="s">
        <v>23</v>
      </c>
      <c r="G17" s="25" t="s">
        <v>23</v>
      </c>
      <c r="H17" s="25" t="s">
        <v>23</v>
      </c>
      <c r="I17" s="25" t="s">
        <v>1228</v>
      </c>
      <c r="J17" s="25" t="s">
        <v>1229</v>
      </c>
      <c r="K17" s="26">
        <v>0</v>
      </c>
      <c r="L17" s="26">
        <v>0</v>
      </c>
      <c r="M17" s="26">
        <v>0</v>
      </c>
      <c r="N17" s="26">
        <v>10000</v>
      </c>
      <c r="O17" s="26">
        <v>2500</v>
      </c>
      <c r="P17" s="26">
        <v>-12500</v>
      </c>
      <c r="Q17" s="26">
        <v>0</v>
      </c>
      <c r="R17" s="25" t="s">
        <v>1483</v>
      </c>
    </row>
    <row r="18" spans="1:18" ht="15" customHeight="1" x14ac:dyDescent="0.25">
      <c r="A18" s="25" t="s">
        <v>736</v>
      </c>
      <c r="B18" s="25" t="s">
        <v>18</v>
      </c>
      <c r="C18" s="25" t="s">
        <v>149</v>
      </c>
      <c r="D18" s="25" t="s">
        <v>25</v>
      </c>
      <c r="E18" s="25" t="s">
        <v>150</v>
      </c>
      <c r="F18" s="25" t="s">
        <v>23</v>
      </c>
      <c r="G18" s="25" t="s">
        <v>23</v>
      </c>
      <c r="H18" s="25" t="s">
        <v>23</v>
      </c>
      <c r="I18" s="25" t="s">
        <v>855</v>
      </c>
      <c r="J18" s="25" t="s">
        <v>856</v>
      </c>
      <c r="K18" s="26">
        <v>35000</v>
      </c>
      <c r="L18" s="26">
        <v>0</v>
      </c>
      <c r="M18" s="26">
        <v>35000</v>
      </c>
      <c r="N18" s="26">
        <v>0</v>
      </c>
      <c r="O18" s="26">
        <v>0</v>
      </c>
      <c r="P18" s="26">
        <v>35000</v>
      </c>
      <c r="Q18" s="26">
        <v>0</v>
      </c>
      <c r="R18" s="25" t="s">
        <v>1483</v>
      </c>
    </row>
    <row r="19" spans="1:18" ht="15" customHeight="1" x14ac:dyDescent="0.25">
      <c r="A19" s="25" t="s">
        <v>736</v>
      </c>
      <c r="B19" s="25" t="s">
        <v>18</v>
      </c>
      <c r="C19" s="25" t="s">
        <v>149</v>
      </c>
      <c r="D19" s="25" t="s">
        <v>25</v>
      </c>
      <c r="E19" s="25" t="s">
        <v>150</v>
      </c>
      <c r="F19" s="25" t="s">
        <v>23</v>
      </c>
      <c r="G19" s="25" t="s">
        <v>23</v>
      </c>
      <c r="H19" s="25" t="s">
        <v>23</v>
      </c>
      <c r="I19" s="25" t="s">
        <v>1230</v>
      </c>
      <c r="J19" s="25" t="s">
        <v>1231</v>
      </c>
      <c r="K19" s="26">
        <v>500000</v>
      </c>
      <c r="L19" s="26">
        <v>-99068</v>
      </c>
      <c r="M19" s="26">
        <v>400932</v>
      </c>
      <c r="N19" s="26">
        <v>0</v>
      </c>
      <c r="O19" s="26">
        <v>0</v>
      </c>
      <c r="P19" s="26">
        <v>400932</v>
      </c>
      <c r="Q19" s="26">
        <v>0</v>
      </c>
      <c r="R19" s="25" t="s">
        <v>1483</v>
      </c>
    </row>
    <row r="20" spans="1:18" ht="15" customHeight="1" x14ac:dyDescent="0.25">
      <c r="A20" s="25" t="s">
        <v>736</v>
      </c>
      <c r="B20" s="25" t="s">
        <v>18</v>
      </c>
      <c r="C20" s="25" t="s">
        <v>149</v>
      </c>
      <c r="D20" s="25" t="s">
        <v>25</v>
      </c>
      <c r="E20" s="25" t="s">
        <v>150</v>
      </c>
      <c r="F20" s="25" t="s">
        <v>23</v>
      </c>
      <c r="G20" s="25" t="s">
        <v>23</v>
      </c>
      <c r="H20" s="25" t="s">
        <v>23</v>
      </c>
      <c r="I20" s="25" t="s">
        <v>1232</v>
      </c>
      <c r="J20" s="25" t="s">
        <v>1233</v>
      </c>
      <c r="K20" s="26">
        <v>3608061</v>
      </c>
      <c r="L20" s="26">
        <v>0</v>
      </c>
      <c r="M20" s="26">
        <v>3608061</v>
      </c>
      <c r="N20" s="26">
        <v>0</v>
      </c>
      <c r="O20" s="26">
        <v>0</v>
      </c>
      <c r="P20" s="26">
        <v>3608061</v>
      </c>
      <c r="Q20" s="26">
        <v>0</v>
      </c>
      <c r="R20" s="25" t="s">
        <v>1483</v>
      </c>
    </row>
    <row r="21" spans="1:18" ht="15" customHeight="1" x14ac:dyDescent="0.25">
      <c r="A21" s="25" t="s">
        <v>736</v>
      </c>
      <c r="B21" s="25" t="s">
        <v>18</v>
      </c>
      <c r="C21" s="25" t="s">
        <v>149</v>
      </c>
      <c r="D21" s="25" t="s">
        <v>25</v>
      </c>
      <c r="E21" s="25" t="s">
        <v>150</v>
      </c>
      <c r="F21" s="25" t="s">
        <v>23</v>
      </c>
      <c r="G21" s="25" t="s">
        <v>23</v>
      </c>
      <c r="H21" s="25" t="s">
        <v>23</v>
      </c>
      <c r="I21" s="25" t="s">
        <v>1188</v>
      </c>
      <c r="J21" s="25" t="s">
        <v>1189</v>
      </c>
      <c r="K21" s="26">
        <v>753585</v>
      </c>
      <c r="L21" s="26">
        <v>0</v>
      </c>
      <c r="M21" s="26">
        <v>753585</v>
      </c>
      <c r="N21" s="26">
        <v>0</v>
      </c>
      <c r="O21" s="26">
        <v>0</v>
      </c>
      <c r="P21" s="26">
        <v>753585</v>
      </c>
      <c r="Q21" s="26">
        <v>0</v>
      </c>
      <c r="R21" s="25" t="s">
        <v>1483</v>
      </c>
    </row>
    <row r="22" spans="1:18" ht="15" customHeight="1" x14ac:dyDescent="0.25">
      <c r="A22" s="25" t="s">
        <v>736</v>
      </c>
      <c r="B22" s="25" t="s">
        <v>18</v>
      </c>
      <c r="C22" s="25" t="s">
        <v>149</v>
      </c>
      <c r="D22" s="25" t="s">
        <v>25</v>
      </c>
      <c r="E22" s="25" t="s">
        <v>150</v>
      </c>
      <c r="F22" s="25" t="s">
        <v>23</v>
      </c>
      <c r="G22" s="25" t="s">
        <v>23</v>
      </c>
      <c r="H22" s="25" t="s">
        <v>23</v>
      </c>
      <c r="I22" s="25" t="s">
        <v>1216</v>
      </c>
      <c r="J22" s="25" t="s">
        <v>1217</v>
      </c>
      <c r="K22" s="26">
        <v>188813</v>
      </c>
      <c r="L22" s="26">
        <v>0</v>
      </c>
      <c r="M22" s="26">
        <v>188813</v>
      </c>
      <c r="N22" s="26">
        <v>0</v>
      </c>
      <c r="O22" s="26">
        <v>0</v>
      </c>
      <c r="P22" s="26">
        <v>188813</v>
      </c>
      <c r="Q22" s="26">
        <v>0</v>
      </c>
      <c r="R22" s="25" t="s">
        <v>1483</v>
      </c>
    </row>
    <row r="23" spans="1:18" ht="15" customHeight="1" x14ac:dyDescent="0.25">
      <c r="A23" s="25" t="s">
        <v>736</v>
      </c>
      <c r="B23" s="25" t="s">
        <v>18</v>
      </c>
      <c r="C23" s="25" t="s">
        <v>149</v>
      </c>
      <c r="D23" s="25" t="s">
        <v>25</v>
      </c>
      <c r="E23" s="25" t="s">
        <v>150</v>
      </c>
      <c r="F23" s="25" t="s">
        <v>23</v>
      </c>
      <c r="G23" s="25" t="s">
        <v>23</v>
      </c>
      <c r="H23" s="25" t="s">
        <v>23</v>
      </c>
      <c r="I23" s="25" t="s">
        <v>1212</v>
      </c>
      <c r="J23" s="25" t="s">
        <v>1213</v>
      </c>
      <c r="K23" s="26">
        <v>188813</v>
      </c>
      <c r="L23" s="26">
        <v>0</v>
      </c>
      <c r="M23" s="26">
        <v>188813</v>
      </c>
      <c r="N23" s="26">
        <v>0</v>
      </c>
      <c r="O23" s="26">
        <v>95782.5</v>
      </c>
      <c r="P23" s="26">
        <v>93030.5</v>
      </c>
      <c r="Q23" s="26">
        <v>1056.6300000000001</v>
      </c>
      <c r="R23" s="25" t="s">
        <v>1483</v>
      </c>
    </row>
    <row r="24" spans="1:18" ht="15" customHeight="1" x14ac:dyDescent="0.25">
      <c r="A24" s="25" t="s">
        <v>736</v>
      </c>
      <c r="B24" s="25" t="s">
        <v>18</v>
      </c>
      <c r="C24" s="25" t="s">
        <v>149</v>
      </c>
      <c r="D24" s="25" t="s">
        <v>25</v>
      </c>
      <c r="E24" s="25" t="s">
        <v>150</v>
      </c>
      <c r="F24" s="25" t="s">
        <v>23</v>
      </c>
      <c r="G24" s="25" t="s">
        <v>23</v>
      </c>
      <c r="H24" s="25" t="s">
        <v>23</v>
      </c>
      <c r="I24" s="25" t="s">
        <v>1190</v>
      </c>
      <c r="J24" s="25" t="s">
        <v>1191</v>
      </c>
      <c r="K24" s="26">
        <v>188813</v>
      </c>
      <c r="L24" s="26">
        <v>0</v>
      </c>
      <c r="M24" s="26">
        <v>188813</v>
      </c>
      <c r="N24" s="26">
        <v>0</v>
      </c>
      <c r="O24" s="26">
        <v>71473.34</v>
      </c>
      <c r="P24" s="26">
        <v>117339.66</v>
      </c>
      <c r="Q24" s="26">
        <v>784.47</v>
      </c>
      <c r="R24" s="25" t="s">
        <v>1483</v>
      </c>
    </row>
    <row r="25" spans="1:18" ht="15" customHeight="1" x14ac:dyDescent="0.25">
      <c r="A25" s="25" t="s">
        <v>736</v>
      </c>
      <c r="B25" s="25" t="s">
        <v>18</v>
      </c>
      <c r="C25" s="25" t="s">
        <v>149</v>
      </c>
      <c r="D25" s="25" t="s">
        <v>25</v>
      </c>
      <c r="E25" s="25" t="s">
        <v>150</v>
      </c>
      <c r="F25" s="25" t="s">
        <v>23</v>
      </c>
      <c r="G25" s="25" t="s">
        <v>23</v>
      </c>
      <c r="H25" s="25" t="s">
        <v>23</v>
      </c>
      <c r="I25" s="25" t="s">
        <v>1172</v>
      </c>
      <c r="J25" s="25" t="s">
        <v>1173</v>
      </c>
      <c r="K25" s="26">
        <v>127333</v>
      </c>
      <c r="L25" s="26">
        <v>39603</v>
      </c>
      <c r="M25" s="26">
        <v>166936</v>
      </c>
      <c r="N25" s="26">
        <v>0</v>
      </c>
      <c r="O25" s="26">
        <v>95782.5</v>
      </c>
      <c r="P25" s="26">
        <v>71153.5</v>
      </c>
      <c r="Q25" s="26">
        <v>1056.6300000000001</v>
      </c>
      <c r="R25" s="25" t="s">
        <v>1483</v>
      </c>
    </row>
    <row r="26" spans="1:18" ht="15" customHeight="1" x14ac:dyDescent="0.25">
      <c r="A26" s="25" t="s">
        <v>736</v>
      </c>
      <c r="B26" s="25" t="s">
        <v>18</v>
      </c>
      <c r="C26" s="25" t="s">
        <v>149</v>
      </c>
      <c r="D26" s="25" t="s">
        <v>25</v>
      </c>
      <c r="E26" s="25" t="s">
        <v>150</v>
      </c>
      <c r="F26" s="25" t="s">
        <v>23</v>
      </c>
      <c r="G26" s="25" t="s">
        <v>23</v>
      </c>
      <c r="H26" s="25" t="s">
        <v>23</v>
      </c>
      <c r="I26" s="25" t="s">
        <v>1220</v>
      </c>
      <c r="J26" s="25" t="s">
        <v>1221</v>
      </c>
      <c r="K26" s="26">
        <v>11000</v>
      </c>
      <c r="L26" s="26">
        <v>0</v>
      </c>
      <c r="M26" s="26">
        <v>11000</v>
      </c>
      <c r="N26" s="26">
        <v>0</v>
      </c>
      <c r="O26" s="26">
        <v>5500.01</v>
      </c>
      <c r="P26" s="26">
        <v>5499.99</v>
      </c>
      <c r="Q26" s="26">
        <v>916.67</v>
      </c>
      <c r="R26" s="25" t="s">
        <v>1483</v>
      </c>
    </row>
    <row r="27" spans="1:18" ht="15" customHeight="1" x14ac:dyDescent="0.25">
      <c r="A27" s="25" t="s">
        <v>736</v>
      </c>
      <c r="B27" s="25" t="s">
        <v>18</v>
      </c>
      <c r="C27" s="25" t="s">
        <v>149</v>
      </c>
      <c r="D27" s="25" t="s">
        <v>25</v>
      </c>
      <c r="E27" s="25" t="s">
        <v>150</v>
      </c>
      <c r="F27" s="25" t="s">
        <v>23</v>
      </c>
      <c r="G27" s="25" t="s">
        <v>23</v>
      </c>
      <c r="H27" s="25" t="s">
        <v>23</v>
      </c>
      <c r="I27" s="25" t="s">
        <v>1174</v>
      </c>
      <c r="J27" s="25" t="s">
        <v>1175</v>
      </c>
      <c r="K27" s="26">
        <v>349654</v>
      </c>
      <c r="L27" s="26">
        <v>0</v>
      </c>
      <c r="M27" s="26">
        <v>349654</v>
      </c>
      <c r="N27" s="26">
        <v>0</v>
      </c>
      <c r="O27" s="26">
        <v>176538.43</v>
      </c>
      <c r="P27" s="26">
        <v>173115.57</v>
      </c>
      <c r="Q27" s="26">
        <v>1937.16</v>
      </c>
      <c r="R27" s="25" t="s">
        <v>1483</v>
      </c>
    </row>
    <row r="28" spans="1:18" ht="15" customHeight="1" x14ac:dyDescent="0.25">
      <c r="A28" s="25" t="s">
        <v>736</v>
      </c>
      <c r="B28" s="25" t="s">
        <v>18</v>
      </c>
      <c r="C28" s="25" t="s">
        <v>149</v>
      </c>
      <c r="D28" s="25" t="s">
        <v>25</v>
      </c>
      <c r="E28" s="25" t="s">
        <v>150</v>
      </c>
      <c r="F28" s="25" t="s">
        <v>23</v>
      </c>
      <c r="G28" s="25" t="s">
        <v>23</v>
      </c>
      <c r="H28" s="25" t="s">
        <v>23</v>
      </c>
      <c r="I28" s="25" t="s">
        <v>1176</v>
      </c>
      <c r="J28" s="25" t="s">
        <v>1177</v>
      </c>
      <c r="K28" s="26">
        <v>2289497</v>
      </c>
      <c r="L28" s="26">
        <v>0</v>
      </c>
      <c r="M28" s="26">
        <v>2289497</v>
      </c>
      <c r="N28" s="26">
        <v>0</v>
      </c>
      <c r="O28" s="26">
        <v>1001329.65</v>
      </c>
      <c r="P28" s="26">
        <v>1288167.3500000001</v>
      </c>
      <c r="Q28" s="26">
        <v>10982.55</v>
      </c>
      <c r="R28" s="25" t="s">
        <v>1483</v>
      </c>
    </row>
    <row r="29" spans="1:18" ht="15" customHeight="1" x14ac:dyDescent="0.25">
      <c r="A29" s="25" t="s">
        <v>736</v>
      </c>
      <c r="B29" s="25" t="s">
        <v>18</v>
      </c>
      <c r="C29" s="25" t="s">
        <v>149</v>
      </c>
      <c r="D29" s="25" t="s">
        <v>25</v>
      </c>
      <c r="E29" s="25" t="s">
        <v>150</v>
      </c>
      <c r="F29" s="25" t="s">
        <v>23</v>
      </c>
      <c r="G29" s="25" t="s">
        <v>23</v>
      </c>
      <c r="H29" s="25" t="s">
        <v>23</v>
      </c>
      <c r="I29" s="25" t="s">
        <v>1178</v>
      </c>
      <c r="J29" s="25" t="s">
        <v>1179</v>
      </c>
      <c r="K29" s="26">
        <v>1968555</v>
      </c>
      <c r="L29" s="26">
        <v>0</v>
      </c>
      <c r="M29" s="26">
        <v>1968555</v>
      </c>
      <c r="N29" s="26">
        <v>0</v>
      </c>
      <c r="O29" s="26">
        <v>1022051.84</v>
      </c>
      <c r="P29" s="26">
        <v>946503.16</v>
      </c>
      <c r="Q29" s="26">
        <v>11206.68</v>
      </c>
      <c r="R29" s="25" t="s">
        <v>1483</v>
      </c>
    </row>
    <row r="30" spans="1:18" ht="15" customHeight="1" x14ac:dyDescent="0.25">
      <c r="A30" s="25" t="s">
        <v>736</v>
      </c>
      <c r="B30" s="25" t="s">
        <v>18</v>
      </c>
      <c r="C30" s="25" t="s">
        <v>149</v>
      </c>
      <c r="D30" s="25" t="s">
        <v>25</v>
      </c>
      <c r="E30" s="25" t="s">
        <v>150</v>
      </c>
      <c r="F30" s="25" t="s">
        <v>23</v>
      </c>
      <c r="G30" s="25" t="s">
        <v>23</v>
      </c>
      <c r="H30" s="25" t="s">
        <v>23</v>
      </c>
      <c r="I30" s="25" t="s">
        <v>1180</v>
      </c>
      <c r="J30" s="25" t="s">
        <v>1181</v>
      </c>
      <c r="K30" s="26">
        <v>310082</v>
      </c>
      <c r="L30" s="26">
        <v>0</v>
      </c>
      <c r="M30" s="26">
        <v>310082</v>
      </c>
      <c r="N30" s="26">
        <v>0</v>
      </c>
      <c r="O30" s="26">
        <v>153659.23000000001</v>
      </c>
      <c r="P30" s="26">
        <v>156422.76999999999</v>
      </c>
      <c r="Q30" s="26">
        <v>1681</v>
      </c>
      <c r="R30" s="25" t="s">
        <v>1483</v>
      </c>
    </row>
    <row r="31" spans="1:18" ht="15" customHeight="1" x14ac:dyDescent="0.25">
      <c r="A31" s="25" t="s">
        <v>736</v>
      </c>
      <c r="B31" s="25" t="s">
        <v>18</v>
      </c>
      <c r="C31" s="25" t="s">
        <v>149</v>
      </c>
      <c r="D31" s="25" t="s">
        <v>25</v>
      </c>
      <c r="E31" s="25" t="s">
        <v>150</v>
      </c>
      <c r="F31" s="25" t="s">
        <v>23</v>
      </c>
      <c r="G31" s="25" t="s">
        <v>23</v>
      </c>
      <c r="H31" s="25" t="s">
        <v>23</v>
      </c>
      <c r="I31" s="25" t="s">
        <v>1182</v>
      </c>
      <c r="J31" s="25" t="s">
        <v>1183</v>
      </c>
      <c r="K31" s="26">
        <v>-500000</v>
      </c>
      <c r="L31" s="26">
        <v>285500</v>
      </c>
      <c r="M31" s="26">
        <v>-214500</v>
      </c>
      <c r="N31" s="26">
        <v>0</v>
      </c>
      <c r="O31" s="26">
        <v>0</v>
      </c>
      <c r="P31" s="26">
        <v>-214500</v>
      </c>
      <c r="Q31" s="26">
        <v>0</v>
      </c>
      <c r="R31" s="25" t="s">
        <v>1483</v>
      </c>
    </row>
    <row r="32" spans="1:18" ht="15" customHeight="1" x14ac:dyDescent="0.25">
      <c r="A32" s="25" t="s">
        <v>736</v>
      </c>
      <c r="B32" s="25" t="s">
        <v>18</v>
      </c>
      <c r="C32" s="25" t="s">
        <v>149</v>
      </c>
      <c r="D32" s="25" t="s">
        <v>25</v>
      </c>
      <c r="E32" s="25" t="s">
        <v>150</v>
      </c>
      <c r="F32" s="25" t="s">
        <v>23</v>
      </c>
      <c r="G32" s="25" t="s">
        <v>23</v>
      </c>
      <c r="H32" s="25" t="s">
        <v>23</v>
      </c>
      <c r="I32" s="25" t="s">
        <v>1184</v>
      </c>
      <c r="J32" s="25" t="s">
        <v>1185</v>
      </c>
      <c r="K32" s="26">
        <v>40000</v>
      </c>
      <c r="L32" s="26">
        <v>0</v>
      </c>
      <c r="M32" s="26">
        <v>40000</v>
      </c>
      <c r="N32" s="26">
        <v>0</v>
      </c>
      <c r="O32" s="26">
        <v>0</v>
      </c>
      <c r="P32" s="26">
        <v>40000</v>
      </c>
      <c r="Q32" s="26">
        <v>0</v>
      </c>
      <c r="R32" s="25" t="s">
        <v>1483</v>
      </c>
    </row>
    <row r="33" spans="1:18" ht="15" customHeight="1" x14ac:dyDescent="0.25">
      <c r="A33" s="25" t="s">
        <v>736</v>
      </c>
      <c r="B33" s="25" t="s">
        <v>18</v>
      </c>
      <c r="C33" s="25" t="s">
        <v>1169</v>
      </c>
      <c r="D33" s="25" t="s">
        <v>25</v>
      </c>
      <c r="E33" s="25" t="s">
        <v>858</v>
      </c>
      <c r="F33" s="25" t="s">
        <v>22</v>
      </c>
      <c r="G33" s="25" t="s">
        <v>23</v>
      </c>
      <c r="H33" s="25" t="s">
        <v>23</v>
      </c>
      <c r="I33" s="25" t="s">
        <v>793</v>
      </c>
      <c r="J33" s="25" t="s">
        <v>794</v>
      </c>
      <c r="K33" s="26">
        <v>0</v>
      </c>
      <c r="L33" s="26">
        <v>0</v>
      </c>
      <c r="M33" s="26">
        <v>0</v>
      </c>
      <c r="N33" s="26">
        <v>0</v>
      </c>
      <c r="O33" s="26">
        <v>24250</v>
      </c>
      <c r="P33" s="26">
        <v>-24250</v>
      </c>
      <c r="Q33" s="26">
        <v>7000</v>
      </c>
      <c r="R33" s="25" t="s">
        <v>1609</v>
      </c>
    </row>
    <row r="34" spans="1:18" ht="15" customHeight="1" x14ac:dyDescent="0.25">
      <c r="A34" s="25" t="s">
        <v>736</v>
      </c>
      <c r="B34" s="25" t="s">
        <v>18</v>
      </c>
      <c r="C34" s="25" t="s">
        <v>1169</v>
      </c>
      <c r="D34" s="25" t="s">
        <v>25</v>
      </c>
      <c r="E34" s="25" t="s">
        <v>858</v>
      </c>
      <c r="F34" s="25" t="s">
        <v>22</v>
      </c>
      <c r="G34" s="25" t="s">
        <v>23</v>
      </c>
      <c r="H34" s="25" t="s">
        <v>23</v>
      </c>
      <c r="I34" s="25" t="s">
        <v>771</v>
      </c>
      <c r="J34" s="25" t="s">
        <v>772</v>
      </c>
      <c r="K34" s="26">
        <v>42000</v>
      </c>
      <c r="L34" s="26">
        <v>0</v>
      </c>
      <c r="M34" s="26">
        <v>42000</v>
      </c>
      <c r="N34" s="26">
        <v>0</v>
      </c>
      <c r="O34" s="26">
        <v>-230.88</v>
      </c>
      <c r="P34" s="26">
        <v>42230.879999999997</v>
      </c>
      <c r="Q34" s="26">
        <v>0</v>
      </c>
      <c r="R34" s="25" t="s">
        <v>1609</v>
      </c>
    </row>
    <row r="35" spans="1:18" ht="15" customHeight="1" x14ac:dyDescent="0.25">
      <c r="A35" s="25" t="s">
        <v>736</v>
      </c>
      <c r="B35" s="25" t="s">
        <v>18</v>
      </c>
      <c r="C35" s="25" t="s">
        <v>1169</v>
      </c>
      <c r="D35" s="25" t="s">
        <v>25</v>
      </c>
      <c r="E35" s="25" t="s">
        <v>858</v>
      </c>
      <c r="F35" s="25" t="s">
        <v>22</v>
      </c>
      <c r="G35" s="25" t="s">
        <v>23</v>
      </c>
      <c r="H35" s="25" t="s">
        <v>23</v>
      </c>
      <c r="I35" s="25" t="s">
        <v>751</v>
      </c>
      <c r="J35" s="25" t="s">
        <v>752</v>
      </c>
      <c r="K35" s="26">
        <v>3213</v>
      </c>
      <c r="L35" s="26">
        <v>0</v>
      </c>
      <c r="M35" s="26">
        <v>3213</v>
      </c>
      <c r="N35" s="26">
        <v>0</v>
      </c>
      <c r="O35" s="26">
        <v>1855.2</v>
      </c>
      <c r="P35" s="26">
        <v>1357.8</v>
      </c>
      <c r="Q35" s="26">
        <v>535.52</v>
      </c>
      <c r="R35" s="25" t="s">
        <v>1609</v>
      </c>
    </row>
    <row r="36" spans="1:18" ht="15" customHeight="1" x14ac:dyDescent="0.25">
      <c r="A36" s="25" t="s">
        <v>736</v>
      </c>
      <c r="B36" s="25" t="s">
        <v>18</v>
      </c>
      <c r="C36" s="25" t="s">
        <v>1169</v>
      </c>
      <c r="D36" s="25" t="s">
        <v>25</v>
      </c>
      <c r="E36" s="25" t="s">
        <v>858</v>
      </c>
      <c r="F36" s="25" t="s">
        <v>22</v>
      </c>
      <c r="G36" s="25" t="s">
        <v>23</v>
      </c>
      <c r="H36" s="25" t="s">
        <v>23</v>
      </c>
      <c r="I36" s="25" t="s">
        <v>797</v>
      </c>
      <c r="J36" s="25" t="s">
        <v>798</v>
      </c>
      <c r="K36" s="26">
        <v>0</v>
      </c>
      <c r="L36" s="26">
        <v>0</v>
      </c>
      <c r="M36" s="26">
        <v>0</v>
      </c>
      <c r="N36" s="26">
        <v>0</v>
      </c>
      <c r="O36" s="26">
        <v>0</v>
      </c>
      <c r="P36" s="26">
        <v>0</v>
      </c>
      <c r="Q36" s="26">
        <v>0</v>
      </c>
      <c r="R36" s="25" t="s">
        <v>1609</v>
      </c>
    </row>
    <row r="37" spans="1:18" ht="15" customHeight="1" x14ac:dyDescent="0.25">
      <c r="A37" s="25" t="s">
        <v>736</v>
      </c>
      <c r="B37" s="25" t="s">
        <v>18</v>
      </c>
      <c r="C37" s="25" t="s">
        <v>1169</v>
      </c>
      <c r="D37" s="25" t="s">
        <v>25</v>
      </c>
      <c r="E37" s="25" t="s">
        <v>858</v>
      </c>
      <c r="F37" s="25" t="s">
        <v>22</v>
      </c>
      <c r="G37" s="25" t="s">
        <v>23</v>
      </c>
      <c r="H37" s="25" t="s">
        <v>23</v>
      </c>
      <c r="I37" s="25" t="s">
        <v>769</v>
      </c>
      <c r="J37" s="25" t="s">
        <v>770</v>
      </c>
      <c r="K37" s="26">
        <v>0</v>
      </c>
      <c r="L37" s="26">
        <v>0</v>
      </c>
      <c r="M37" s="26">
        <v>0</v>
      </c>
      <c r="N37" s="26">
        <v>7450</v>
      </c>
      <c r="O37" s="26">
        <v>0</v>
      </c>
      <c r="P37" s="26">
        <v>-7450</v>
      </c>
      <c r="Q37" s="26">
        <v>0</v>
      </c>
      <c r="R37" s="25" t="s">
        <v>1609</v>
      </c>
    </row>
    <row r="38" spans="1:18" ht="15" customHeight="1" x14ac:dyDescent="0.25">
      <c r="A38" s="25" t="s">
        <v>736</v>
      </c>
      <c r="B38" s="25" t="s">
        <v>18</v>
      </c>
      <c r="C38" s="25" t="s">
        <v>1169</v>
      </c>
      <c r="D38" s="25" t="s">
        <v>25</v>
      </c>
      <c r="E38" s="25" t="s">
        <v>858</v>
      </c>
      <c r="F38" s="25" t="s">
        <v>22</v>
      </c>
      <c r="G38" s="25" t="s">
        <v>23</v>
      </c>
      <c r="H38" s="25" t="s">
        <v>23</v>
      </c>
      <c r="I38" s="25" t="s">
        <v>1724</v>
      </c>
      <c r="J38" s="25" t="s">
        <v>1725</v>
      </c>
      <c r="K38" s="26">
        <v>5000</v>
      </c>
      <c r="L38" s="26">
        <v>-2000</v>
      </c>
      <c r="M38" s="26">
        <v>3000</v>
      </c>
      <c r="N38" s="26">
        <v>0</v>
      </c>
      <c r="O38" s="26">
        <v>211.5</v>
      </c>
      <c r="P38" s="26">
        <v>2788.5</v>
      </c>
      <c r="Q38" s="26">
        <v>0</v>
      </c>
      <c r="R38" s="25" t="s">
        <v>1609</v>
      </c>
    </row>
    <row r="39" spans="1:18" ht="15" customHeight="1" x14ac:dyDescent="0.25">
      <c r="A39" s="25" t="s">
        <v>736</v>
      </c>
      <c r="B39" s="25" t="s">
        <v>18</v>
      </c>
      <c r="C39" s="25" t="s">
        <v>1169</v>
      </c>
      <c r="D39" s="25" t="s">
        <v>25</v>
      </c>
      <c r="E39" s="25" t="s">
        <v>858</v>
      </c>
      <c r="F39" s="25" t="s">
        <v>22</v>
      </c>
      <c r="G39" s="25" t="s">
        <v>23</v>
      </c>
      <c r="H39" s="25" t="s">
        <v>23</v>
      </c>
      <c r="I39" s="25" t="s">
        <v>1756</v>
      </c>
      <c r="J39" s="25" t="s">
        <v>1757</v>
      </c>
      <c r="K39" s="26">
        <v>5000</v>
      </c>
      <c r="L39" s="26">
        <v>-2000</v>
      </c>
      <c r="M39" s="26">
        <v>3000</v>
      </c>
      <c r="N39" s="26">
        <v>0</v>
      </c>
      <c r="O39" s="26">
        <v>450</v>
      </c>
      <c r="P39" s="26">
        <v>2550</v>
      </c>
      <c r="Q39" s="26">
        <v>75</v>
      </c>
      <c r="R39" s="25" t="s">
        <v>1609</v>
      </c>
    </row>
    <row r="40" spans="1:18" ht="15" customHeight="1" x14ac:dyDescent="0.25">
      <c r="A40" s="25" t="s">
        <v>736</v>
      </c>
      <c r="B40" s="25" t="s">
        <v>18</v>
      </c>
      <c r="C40" s="25" t="s">
        <v>1169</v>
      </c>
      <c r="D40" s="25" t="s">
        <v>25</v>
      </c>
      <c r="E40" s="25" t="s">
        <v>858</v>
      </c>
      <c r="F40" s="25" t="s">
        <v>22</v>
      </c>
      <c r="G40" s="25" t="s">
        <v>23</v>
      </c>
      <c r="H40" s="25" t="s">
        <v>23</v>
      </c>
      <c r="I40" s="25" t="s">
        <v>1726</v>
      </c>
      <c r="J40" s="25" t="s">
        <v>1727</v>
      </c>
      <c r="K40" s="26">
        <v>5000</v>
      </c>
      <c r="L40" s="26">
        <v>-2000</v>
      </c>
      <c r="M40" s="26">
        <v>3000</v>
      </c>
      <c r="N40" s="26">
        <v>0</v>
      </c>
      <c r="O40" s="26">
        <v>676.5</v>
      </c>
      <c r="P40" s="26">
        <v>2323.5</v>
      </c>
      <c r="Q40" s="26">
        <v>600</v>
      </c>
      <c r="R40" s="25" t="s">
        <v>1609</v>
      </c>
    </row>
    <row r="41" spans="1:18" ht="15" customHeight="1" x14ac:dyDescent="0.25">
      <c r="A41" s="25" t="s">
        <v>736</v>
      </c>
      <c r="B41" s="25" t="s">
        <v>18</v>
      </c>
      <c r="C41" s="25" t="s">
        <v>1169</v>
      </c>
      <c r="D41" s="25" t="s">
        <v>25</v>
      </c>
      <c r="E41" s="25" t="s">
        <v>858</v>
      </c>
      <c r="F41" s="25" t="s">
        <v>22</v>
      </c>
      <c r="G41" s="25" t="s">
        <v>23</v>
      </c>
      <c r="H41" s="25" t="s">
        <v>23</v>
      </c>
      <c r="I41" s="25" t="s">
        <v>1728</v>
      </c>
      <c r="J41" s="25" t="s">
        <v>1729</v>
      </c>
      <c r="K41" s="26">
        <v>5000</v>
      </c>
      <c r="L41" s="26">
        <v>-2000</v>
      </c>
      <c r="M41" s="26">
        <v>3000</v>
      </c>
      <c r="N41" s="26">
        <v>0</v>
      </c>
      <c r="O41" s="26">
        <v>76.5</v>
      </c>
      <c r="P41" s="26">
        <v>2923.5</v>
      </c>
      <c r="Q41" s="26">
        <v>0</v>
      </c>
      <c r="R41" s="25" t="s">
        <v>1609</v>
      </c>
    </row>
    <row r="42" spans="1:18" ht="15" customHeight="1" x14ac:dyDescent="0.25">
      <c r="A42" s="25" t="s">
        <v>736</v>
      </c>
      <c r="B42" s="25" t="s">
        <v>18</v>
      </c>
      <c r="C42" s="25" t="s">
        <v>1169</v>
      </c>
      <c r="D42" s="25" t="s">
        <v>25</v>
      </c>
      <c r="E42" s="25" t="s">
        <v>858</v>
      </c>
      <c r="F42" s="25" t="s">
        <v>22</v>
      </c>
      <c r="G42" s="25" t="s">
        <v>23</v>
      </c>
      <c r="H42" s="25" t="s">
        <v>23</v>
      </c>
      <c r="I42" s="25" t="s">
        <v>1730</v>
      </c>
      <c r="J42" s="25" t="s">
        <v>1731</v>
      </c>
      <c r="K42" s="26">
        <v>5000</v>
      </c>
      <c r="L42" s="26">
        <v>-2000</v>
      </c>
      <c r="M42" s="26">
        <v>3000</v>
      </c>
      <c r="N42" s="26">
        <v>0</v>
      </c>
      <c r="O42" s="26">
        <v>124.5</v>
      </c>
      <c r="P42" s="26">
        <v>2875.5</v>
      </c>
      <c r="Q42" s="26">
        <v>0</v>
      </c>
      <c r="R42" s="25" t="s">
        <v>1609</v>
      </c>
    </row>
    <row r="43" spans="1:18" ht="15" customHeight="1" x14ac:dyDescent="0.25">
      <c r="A43" s="25" t="s">
        <v>736</v>
      </c>
      <c r="B43" s="25" t="s">
        <v>18</v>
      </c>
      <c r="C43" s="25" t="s">
        <v>1169</v>
      </c>
      <c r="D43" s="25" t="s">
        <v>25</v>
      </c>
      <c r="E43" s="25" t="s">
        <v>858</v>
      </c>
      <c r="F43" s="25" t="s">
        <v>22</v>
      </c>
      <c r="G43" s="25" t="s">
        <v>23</v>
      </c>
      <c r="H43" s="25" t="s">
        <v>23</v>
      </c>
      <c r="I43" s="25" t="s">
        <v>1768</v>
      </c>
      <c r="J43" s="25" t="s">
        <v>1769</v>
      </c>
      <c r="K43" s="26">
        <v>5000</v>
      </c>
      <c r="L43" s="26">
        <v>-2000</v>
      </c>
      <c r="M43" s="26">
        <v>3000</v>
      </c>
      <c r="N43" s="26">
        <v>0</v>
      </c>
      <c r="O43" s="26">
        <v>661.5</v>
      </c>
      <c r="P43" s="26">
        <v>2338.5</v>
      </c>
      <c r="Q43" s="26">
        <v>0</v>
      </c>
      <c r="R43" s="25" t="s">
        <v>1609</v>
      </c>
    </row>
    <row r="44" spans="1:18" ht="15" customHeight="1" x14ac:dyDescent="0.25">
      <c r="A44" s="25" t="s">
        <v>736</v>
      </c>
      <c r="B44" s="25" t="s">
        <v>18</v>
      </c>
      <c r="C44" s="25" t="s">
        <v>1169</v>
      </c>
      <c r="D44" s="25" t="s">
        <v>25</v>
      </c>
      <c r="E44" s="25" t="s">
        <v>858</v>
      </c>
      <c r="F44" s="25" t="s">
        <v>22</v>
      </c>
      <c r="G44" s="25" t="s">
        <v>23</v>
      </c>
      <c r="H44" s="25" t="s">
        <v>23</v>
      </c>
      <c r="I44" s="25" t="s">
        <v>1732</v>
      </c>
      <c r="J44" s="25" t="s">
        <v>1733</v>
      </c>
      <c r="K44" s="26">
        <v>5000</v>
      </c>
      <c r="L44" s="26">
        <v>-2000</v>
      </c>
      <c r="M44" s="26">
        <v>3000</v>
      </c>
      <c r="N44" s="26">
        <v>0</v>
      </c>
      <c r="O44" s="26">
        <v>0</v>
      </c>
      <c r="P44" s="26">
        <v>3000</v>
      </c>
      <c r="Q44" s="26">
        <v>0</v>
      </c>
      <c r="R44" s="25" t="s">
        <v>1609</v>
      </c>
    </row>
    <row r="45" spans="1:18" ht="15" customHeight="1" x14ac:dyDescent="0.25">
      <c r="A45" s="25" t="s">
        <v>736</v>
      </c>
      <c r="B45" s="25" t="s">
        <v>18</v>
      </c>
      <c r="C45" s="25" t="s">
        <v>1169</v>
      </c>
      <c r="D45" s="25" t="s">
        <v>25</v>
      </c>
      <c r="E45" s="25" t="s">
        <v>858</v>
      </c>
      <c r="F45" s="25" t="s">
        <v>22</v>
      </c>
      <c r="G45" s="25" t="s">
        <v>23</v>
      </c>
      <c r="H45" s="25" t="s">
        <v>23</v>
      </c>
      <c r="I45" s="25" t="s">
        <v>1758</v>
      </c>
      <c r="J45" s="25" t="s">
        <v>1759</v>
      </c>
      <c r="K45" s="26">
        <v>5000</v>
      </c>
      <c r="L45" s="26">
        <v>-2000</v>
      </c>
      <c r="M45" s="26">
        <v>3000</v>
      </c>
      <c r="N45" s="26">
        <v>0</v>
      </c>
      <c r="O45" s="26">
        <v>450</v>
      </c>
      <c r="P45" s="26">
        <v>2550</v>
      </c>
      <c r="Q45" s="26">
        <v>75</v>
      </c>
      <c r="R45" s="25" t="s">
        <v>1609</v>
      </c>
    </row>
    <row r="46" spans="1:18" ht="15" customHeight="1" x14ac:dyDescent="0.25">
      <c r="A46" s="25" t="s">
        <v>736</v>
      </c>
      <c r="B46" s="25" t="s">
        <v>18</v>
      </c>
      <c r="C46" s="25" t="s">
        <v>1169</v>
      </c>
      <c r="D46" s="25" t="s">
        <v>25</v>
      </c>
      <c r="E46" s="25" t="s">
        <v>858</v>
      </c>
      <c r="F46" s="25" t="s">
        <v>22</v>
      </c>
      <c r="G46" s="25" t="s">
        <v>23</v>
      </c>
      <c r="H46" s="25" t="s">
        <v>23</v>
      </c>
      <c r="I46" s="25" t="s">
        <v>1764</v>
      </c>
      <c r="J46" s="25" t="s">
        <v>1765</v>
      </c>
      <c r="K46" s="26">
        <v>5000</v>
      </c>
      <c r="L46" s="26">
        <v>-2000</v>
      </c>
      <c r="M46" s="26">
        <v>3000</v>
      </c>
      <c r="N46" s="26">
        <v>0</v>
      </c>
      <c r="O46" s="26">
        <v>524</v>
      </c>
      <c r="P46" s="26">
        <v>2476</v>
      </c>
      <c r="Q46" s="26">
        <v>99</v>
      </c>
      <c r="R46" s="25" t="s">
        <v>1609</v>
      </c>
    </row>
    <row r="47" spans="1:18" ht="15" customHeight="1" x14ac:dyDescent="0.25">
      <c r="A47" s="25" t="s">
        <v>736</v>
      </c>
      <c r="B47" s="25" t="s">
        <v>18</v>
      </c>
      <c r="C47" s="25" t="s">
        <v>1169</v>
      </c>
      <c r="D47" s="25" t="s">
        <v>25</v>
      </c>
      <c r="E47" s="25" t="s">
        <v>858</v>
      </c>
      <c r="F47" s="25" t="s">
        <v>22</v>
      </c>
      <c r="G47" s="25" t="s">
        <v>23</v>
      </c>
      <c r="H47" s="25" t="s">
        <v>23</v>
      </c>
      <c r="I47" s="25" t="s">
        <v>1772</v>
      </c>
      <c r="J47" s="25" t="s">
        <v>1773</v>
      </c>
      <c r="K47" s="26">
        <v>5000</v>
      </c>
      <c r="L47" s="26">
        <v>-2000</v>
      </c>
      <c r="M47" s="26">
        <v>3000</v>
      </c>
      <c r="N47" s="26">
        <v>0</v>
      </c>
      <c r="O47" s="26">
        <v>950</v>
      </c>
      <c r="P47" s="26">
        <v>2050</v>
      </c>
      <c r="Q47" s="26">
        <v>75</v>
      </c>
      <c r="R47" s="25" t="s">
        <v>1609</v>
      </c>
    </row>
    <row r="48" spans="1:18" ht="15" customHeight="1" x14ac:dyDescent="0.25">
      <c r="A48" s="25" t="s">
        <v>736</v>
      </c>
      <c r="B48" s="25" t="s">
        <v>18</v>
      </c>
      <c r="C48" s="25" t="s">
        <v>1169</v>
      </c>
      <c r="D48" s="25" t="s">
        <v>25</v>
      </c>
      <c r="E48" s="25" t="s">
        <v>858</v>
      </c>
      <c r="F48" s="25" t="s">
        <v>22</v>
      </c>
      <c r="G48" s="25" t="s">
        <v>23</v>
      </c>
      <c r="H48" s="25" t="s">
        <v>23</v>
      </c>
      <c r="I48" s="25" t="s">
        <v>1760</v>
      </c>
      <c r="J48" s="25" t="s">
        <v>1761</v>
      </c>
      <c r="K48" s="26">
        <v>5000</v>
      </c>
      <c r="L48" s="26">
        <v>-2000</v>
      </c>
      <c r="M48" s="26">
        <v>3000</v>
      </c>
      <c r="N48" s="26">
        <v>0</v>
      </c>
      <c r="O48" s="26">
        <v>950</v>
      </c>
      <c r="P48" s="26">
        <v>2050</v>
      </c>
      <c r="Q48" s="26">
        <v>575</v>
      </c>
      <c r="R48" s="25" t="s">
        <v>1609</v>
      </c>
    </row>
    <row r="49" spans="1:18" ht="15" customHeight="1" x14ac:dyDescent="0.25">
      <c r="A49" s="25" t="s">
        <v>736</v>
      </c>
      <c r="B49" s="25" t="s">
        <v>18</v>
      </c>
      <c r="C49" s="25" t="s">
        <v>1169</v>
      </c>
      <c r="D49" s="25" t="s">
        <v>25</v>
      </c>
      <c r="E49" s="25" t="s">
        <v>858</v>
      </c>
      <c r="F49" s="25" t="s">
        <v>22</v>
      </c>
      <c r="G49" s="25" t="s">
        <v>23</v>
      </c>
      <c r="H49" s="25" t="s">
        <v>23</v>
      </c>
      <c r="I49" s="25" t="s">
        <v>1770</v>
      </c>
      <c r="J49" s="25" t="s">
        <v>1771</v>
      </c>
      <c r="K49" s="26">
        <v>5000</v>
      </c>
      <c r="L49" s="26">
        <v>-2000</v>
      </c>
      <c r="M49" s="26">
        <v>3000</v>
      </c>
      <c r="N49" s="26">
        <v>239.58</v>
      </c>
      <c r="O49" s="26">
        <v>983.31</v>
      </c>
      <c r="P49" s="26">
        <v>1777.11</v>
      </c>
      <c r="Q49" s="26">
        <v>483.31</v>
      </c>
      <c r="R49" s="25" t="s">
        <v>1609</v>
      </c>
    </row>
    <row r="50" spans="1:18" ht="15" customHeight="1" x14ac:dyDescent="0.25">
      <c r="A50" s="25" t="s">
        <v>736</v>
      </c>
      <c r="B50" s="25" t="s">
        <v>18</v>
      </c>
      <c r="C50" s="25" t="s">
        <v>1169</v>
      </c>
      <c r="D50" s="25" t="s">
        <v>25</v>
      </c>
      <c r="E50" s="25" t="s">
        <v>858</v>
      </c>
      <c r="F50" s="25" t="s">
        <v>22</v>
      </c>
      <c r="G50" s="25" t="s">
        <v>23</v>
      </c>
      <c r="H50" s="25" t="s">
        <v>23</v>
      </c>
      <c r="I50" s="25" t="s">
        <v>1762</v>
      </c>
      <c r="J50" s="25" t="s">
        <v>1763</v>
      </c>
      <c r="K50" s="26">
        <v>5000</v>
      </c>
      <c r="L50" s="26">
        <v>-2000</v>
      </c>
      <c r="M50" s="26">
        <v>3000</v>
      </c>
      <c r="N50" s="26">
        <v>0</v>
      </c>
      <c r="O50" s="26">
        <v>450</v>
      </c>
      <c r="P50" s="26">
        <v>2550</v>
      </c>
      <c r="Q50" s="26">
        <v>75</v>
      </c>
      <c r="R50" s="25" t="s">
        <v>1609</v>
      </c>
    </row>
    <row r="51" spans="1:18" ht="15" customHeight="1" x14ac:dyDescent="0.25">
      <c r="A51" s="25" t="s">
        <v>736</v>
      </c>
      <c r="B51" s="25" t="s">
        <v>18</v>
      </c>
      <c r="C51" s="25" t="s">
        <v>1169</v>
      </c>
      <c r="D51" s="25" t="s">
        <v>25</v>
      </c>
      <c r="E51" s="25" t="s">
        <v>858</v>
      </c>
      <c r="F51" s="25" t="s">
        <v>22</v>
      </c>
      <c r="G51" s="25" t="s">
        <v>23</v>
      </c>
      <c r="H51" s="25" t="s">
        <v>23</v>
      </c>
      <c r="I51" s="25" t="s">
        <v>1766</v>
      </c>
      <c r="J51" s="25" t="s">
        <v>1767</v>
      </c>
      <c r="K51" s="26">
        <v>5000</v>
      </c>
      <c r="L51" s="26">
        <v>-2000</v>
      </c>
      <c r="M51" s="26">
        <v>3000</v>
      </c>
      <c r="N51" s="26">
        <v>0</v>
      </c>
      <c r="O51" s="26">
        <v>900</v>
      </c>
      <c r="P51" s="26">
        <v>2100</v>
      </c>
      <c r="Q51" s="26">
        <v>150</v>
      </c>
      <c r="R51" s="25" t="s">
        <v>1609</v>
      </c>
    </row>
    <row r="52" spans="1:18" ht="15" customHeight="1" x14ac:dyDescent="0.25">
      <c r="A52" s="25" t="s">
        <v>736</v>
      </c>
      <c r="B52" s="25" t="s">
        <v>18</v>
      </c>
      <c r="C52" s="25" t="s">
        <v>857</v>
      </c>
      <c r="D52" s="25" t="s">
        <v>25</v>
      </c>
      <c r="E52" s="25" t="s">
        <v>858</v>
      </c>
      <c r="F52" s="25" t="s">
        <v>859</v>
      </c>
      <c r="G52" s="25" t="s">
        <v>23</v>
      </c>
      <c r="H52" s="25" t="s">
        <v>23</v>
      </c>
      <c r="I52" s="25" t="s">
        <v>1194</v>
      </c>
      <c r="J52" s="25" t="s">
        <v>1195</v>
      </c>
      <c r="K52" s="26">
        <v>1476358</v>
      </c>
      <c r="L52" s="26">
        <v>0</v>
      </c>
      <c r="M52" s="26">
        <v>1476358</v>
      </c>
      <c r="N52" s="26">
        <v>738178</v>
      </c>
      <c r="O52" s="26">
        <v>738180</v>
      </c>
      <c r="P52" s="26">
        <v>0</v>
      </c>
      <c r="Q52" s="26">
        <v>0</v>
      </c>
      <c r="R52" s="25" t="s">
        <v>1610</v>
      </c>
    </row>
    <row r="53" spans="1:18" ht="15" customHeight="1" x14ac:dyDescent="0.25">
      <c r="A53" s="25" t="s">
        <v>736</v>
      </c>
      <c r="B53" s="25" t="s">
        <v>18</v>
      </c>
      <c r="C53" s="25" t="s">
        <v>857</v>
      </c>
      <c r="D53" s="25" t="s">
        <v>25</v>
      </c>
      <c r="E53" s="25" t="s">
        <v>858</v>
      </c>
      <c r="F53" s="25" t="s">
        <v>859</v>
      </c>
      <c r="G53" s="25" t="s">
        <v>23</v>
      </c>
      <c r="H53" s="25" t="s">
        <v>23</v>
      </c>
      <c r="I53" s="25" t="s">
        <v>1165</v>
      </c>
      <c r="J53" s="25" t="s">
        <v>1166</v>
      </c>
      <c r="K53" s="26">
        <v>114200</v>
      </c>
      <c r="L53" s="26">
        <v>0</v>
      </c>
      <c r="M53" s="26">
        <v>114200</v>
      </c>
      <c r="N53" s="26">
        <v>0</v>
      </c>
      <c r="O53" s="26">
        <v>112200</v>
      </c>
      <c r="P53" s="26">
        <v>2000</v>
      </c>
      <c r="Q53" s="26">
        <v>0</v>
      </c>
      <c r="R53" s="25" t="s">
        <v>1610</v>
      </c>
    </row>
    <row r="54" spans="1:18" ht="15" customHeight="1" x14ac:dyDescent="0.25">
      <c r="A54" s="25" t="s">
        <v>736</v>
      </c>
      <c r="B54" s="25" t="s">
        <v>18</v>
      </c>
      <c r="C54" s="25" t="s">
        <v>857</v>
      </c>
      <c r="D54" s="25" t="s">
        <v>25</v>
      </c>
      <c r="E54" s="25" t="s">
        <v>858</v>
      </c>
      <c r="F54" s="25" t="s">
        <v>859</v>
      </c>
      <c r="G54" s="25" t="s">
        <v>23</v>
      </c>
      <c r="H54" s="25" t="s">
        <v>23</v>
      </c>
      <c r="I54" s="25" t="s">
        <v>1170</v>
      </c>
      <c r="J54" s="25" t="s">
        <v>1171</v>
      </c>
      <c r="K54" s="26">
        <v>173451</v>
      </c>
      <c r="L54" s="26">
        <v>0</v>
      </c>
      <c r="M54" s="26">
        <v>173451</v>
      </c>
      <c r="N54" s="26">
        <v>0</v>
      </c>
      <c r="O54" s="26">
        <v>173450.3</v>
      </c>
      <c r="P54" s="26">
        <v>0.7</v>
      </c>
      <c r="Q54" s="26">
        <v>0</v>
      </c>
      <c r="R54" s="25" t="s">
        <v>1610</v>
      </c>
    </row>
    <row r="55" spans="1:18" ht="15" customHeight="1" x14ac:dyDescent="0.25">
      <c r="A55" s="25" t="s">
        <v>736</v>
      </c>
      <c r="B55" s="25" t="s">
        <v>18</v>
      </c>
      <c r="C55" s="25" t="s">
        <v>857</v>
      </c>
      <c r="D55" s="25" t="s">
        <v>25</v>
      </c>
      <c r="E55" s="25" t="s">
        <v>858</v>
      </c>
      <c r="F55" s="25" t="s">
        <v>859</v>
      </c>
      <c r="G55" s="25" t="s">
        <v>23</v>
      </c>
      <c r="H55" s="25" t="s">
        <v>23</v>
      </c>
      <c r="I55" s="25" t="s">
        <v>1794</v>
      </c>
      <c r="J55" s="25" t="s">
        <v>1795</v>
      </c>
      <c r="K55" s="26">
        <v>0</v>
      </c>
      <c r="L55" s="26">
        <v>106760</v>
      </c>
      <c r="M55" s="26">
        <v>106760</v>
      </c>
      <c r="N55" s="26">
        <v>0</v>
      </c>
      <c r="O55" s="26">
        <v>26690</v>
      </c>
      <c r="P55" s="26">
        <v>80070</v>
      </c>
      <c r="Q55" s="26">
        <v>26690</v>
      </c>
      <c r="R55" s="25" t="s">
        <v>1610</v>
      </c>
    </row>
    <row r="56" spans="1:18" ht="15" customHeight="1" x14ac:dyDescent="0.25">
      <c r="A56" s="25" t="s">
        <v>736</v>
      </c>
      <c r="B56" s="25" t="s">
        <v>18</v>
      </c>
      <c r="C56" s="25" t="s">
        <v>857</v>
      </c>
      <c r="D56" s="25" t="s">
        <v>25</v>
      </c>
      <c r="E56" s="25" t="s">
        <v>858</v>
      </c>
      <c r="F56" s="25" t="s">
        <v>859</v>
      </c>
      <c r="G56" s="25" t="s">
        <v>23</v>
      </c>
      <c r="H56" s="25" t="s">
        <v>23</v>
      </c>
      <c r="I56" s="25" t="s">
        <v>1145</v>
      </c>
      <c r="J56" s="25" t="s">
        <v>1146</v>
      </c>
      <c r="K56" s="26">
        <v>20000</v>
      </c>
      <c r="L56" s="26">
        <v>0</v>
      </c>
      <c r="M56" s="26">
        <v>20000</v>
      </c>
      <c r="N56" s="26">
        <v>0</v>
      </c>
      <c r="O56" s="26">
        <v>20000</v>
      </c>
      <c r="P56" s="26">
        <v>0</v>
      </c>
      <c r="Q56" s="26">
        <v>0</v>
      </c>
      <c r="R56" s="25" t="s">
        <v>1610</v>
      </c>
    </row>
    <row r="57" spans="1:18" ht="15" customHeight="1" x14ac:dyDescent="0.25">
      <c r="A57" s="25" t="s">
        <v>736</v>
      </c>
      <c r="B57" s="25" t="s">
        <v>18</v>
      </c>
      <c r="C57" s="25" t="s">
        <v>857</v>
      </c>
      <c r="D57" s="25" t="s">
        <v>25</v>
      </c>
      <c r="E57" s="25" t="s">
        <v>858</v>
      </c>
      <c r="F57" s="25" t="s">
        <v>859</v>
      </c>
      <c r="G57" s="25" t="s">
        <v>23</v>
      </c>
      <c r="H57" s="25" t="s">
        <v>23</v>
      </c>
      <c r="I57" s="25" t="s">
        <v>1147</v>
      </c>
      <c r="J57" s="25" t="s">
        <v>1148</v>
      </c>
      <c r="K57" s="26">
        <v>8000</v>
      </c>
      <c r="L57" s="26">
        <v>0</v>
      </c>
      <c r="M57" s="26">
        <v>8000</v>
      </c>
      <c r="N57" s="26">
        <v>960</v>
      </c>
      <c r="O57" s="26">
        <v>1216</v>
      </c>
      <c r="P57" s="26">
        <v>5824</v>
      </c>
      <c r="Q57" s="26">
        <v>-420</v>
      </c>
      <c r="R57" s="25" t="s">
        <v>1610</v>
      </c>
    </row>
    <row r="58" spans="1:18" ht="15" customHeight="1" x14ac:dyDescent="0.25">
      <c r="A58" s="25" t="s">
        <v>736</v>
      </c>
      <c r="B58" s="25" t="s">
        <v>18</v>
      </c>
      <c r="C58" s="25" t="s">
        <v>857</v>
      </c>
      <c r="D58" s="25" t="s">
        <v>25</v>
      </c>
      <c r="E58" s="25" t="s">
        <v>858</v>
      </c>
      <c r="F58" s="25" t="s">
        <v>859</v>
      </c>
      <c r="G58" s="25" t="s">
        <v>23</v>
      </c>
      <c r="H58" s="25" t="s">
        <v>23</v>
      </c>
      <c r="I58" s="25" t="s">
        <v>1149</v>
      </c>
      <c r="J58" s="25" t="s">
        <v>1150</v>
      </c>
      <c r="K58" s="26">
        <v>2200</v>
      </c>
      <c r="L58" s="26">
        <v>0</v>
      </c>
      <c r="M58" s="26">
        <v>2200</v>
      </c>
      <c r="N58" s="26">
        <v>0</v>
      </c>
      <c r="O58" s="26">
        <v>1252</v>
      </c>
      <c r="P58" s="26">
        <v>948</v>
      </c>
      <c r="Q58" s="26">
        <v>0</v>
      </c>
      <c r="R58" s="25" t="s">
        <v>1610</v>
      </c>
    </row>
    <row r="59" spans="1:18" ht="15" customHeight="1" x14ac:dyDescent="0.25">
      <c r="A59" s="25" t="s">
        <v>736</v>
      </c>
      <c r="B59" s="25" t="s">
        <v>18</v>
      </c>
      <c r="C59" s="25" t="s">
        <v>857</v>
      </c>
      <c r="D59" s="25" t="s">
        <v>25</v>
      </c>
      <c r="E59" s="25" t="s">
        <v>858</v>
      </c>
      <c r="F59" s="25" t="s">
        <v>859</v>
      </c>
      <c r="G59" s="25" t="s">
        <v>23</v>
      </c>
      <c r="H59" s="25" t="s">
        <v>23</v>
      </c>
      <c r="I59" s="25" t="s">
        <v>1151</v>
      </c>
      <c r="J59" s="25" t="s">
        <v>1152</v>
      </c>
      <c r="K59" s="26">
        <v>2000</v>
      </c>
      <c r="L59" s="26">
        <v>0</v>
      </c>
      <c r="M59" s="26">
        <v>2000</v>
      </c>
      <c r="N59" s="26">
        <v>0</v>
      </c>
      <c r="O59" s="26">
        <v>0</v>
      </c>
      <c r="P59" s="26">
        <v>2000</v>
      </c>
      <c r="Q59" s="26">
        <v>0</v>
      </c>
      <c r="R59" s="25" t="s">
        <v>1610</v>
      </c>
    </row>
    <row r="60" spans="1:18" ht="15" customHeight="1" x14ac:dyDescent="0.25">
      <c r="A60" s="25" t="s">
        <v>736</v>
      </c>
      <c r="B60" s="25" t="s">
        <v>18</v>
      </c>
      <c r="C60" s="25" t="s">
        <v>857</v>
      </c>
      <c r="D60" s="25" t="s">
        <v>25</v>
      </c>
      <c r="E60" s="25" t="s">
        <v>858</v>
      </c>
      <c r="F60" s="25" t="s">
        <v>859</v>
      </c>
      <c r="G60" s="25" t="s">
        <v>23</v>
      </c>
      <c r="H60" s="25" t="s">
        <v>23</v>
      </c>
      <c r="I60" s="25" t="s">
        <v>1153</v>
      </c>
      <c r="J60" s="25" t="s">
        <v>1154</v>
      </c>
      <c r="K60" s="26">
        <v>2000</v>
      </c>
      <c r="L60" s="26">
        <v>0</v>
      </c>
      <c r="M60" s="26">
        <v>2000</v>
      </c>
      <c r="N60" s="26">
        <v>0</v>
      </c>
      <c r="O60" s="26">
        <v>0</v>
      </c>
      <c r="P60" s="26">
        <v>2000</v>
      </c>
      <c r="Q60" s="26">
        <v>0</v>
      </c>
      <c r="R60" s="25" t="s">
        <v>1610</v>
      </c>
    </row>
    <row r="61" spans="1:18" ht="15" customHeight="1" x14ac:dyDescent="0.25">
      <c r="A61" s="25" t="s">
        <v>736</v>
      </c>
      <c r="B61" s="25" t="s">
        <v>18</v>
      </c>
      <c r="C61" s="25" t="s">
        <v>857</v>
      </c>
      <c r="D61" s="25" t="s">
        <v>25</v>
      </c>
      <c r="E61" s="25" t="s">
        <v>858</v>
      </c>
      <c r="F61" s="25" t="s">
        <v>859</v>
      </c>
      <c r="G61" s="25" t="s">
        <v>23</v>
      </c>
      <c r="H61" s="25" t="s">
        <v>23</v>
      </c>
      <c r="I61" s="25" t="s">
        <v>1155</v>
      </c>
      <c r="J61" s="25" t="s">
        <v>1156</v>
      </c>
      <c r="K61" s="26">
        <v>2000</v>
      </c>
      <c r="L61" s="26">
        <v>0</v>
      </c>
      <c r="M61" s="26">
        <v>2000</v>
      </c>
      <c r="N61" s="26">
        <v>0</v>
      </c>
      <c r="O61" s="26">
        <v>2000</v>
      </c>
      <c r="P61" s="26">
        <v>0</v>
      </c>
      <c r="Q61" s="26">
        <v>0</v>
      </c>
      <c r="R61" s="25" t="s">
        <v>1610</v>
      </c>
    </row>
    <row r="62" spans="1:18" ht="15" customHeight="1" x14ac:dyDescent="0.25">
      <c r="A62" s="25" t="s">
        <v>736</v>
      </c>
      <c r="B62" s="25" t="s">
        <v>18</v>
      </c>
      <c r="C62" s="25" t="s">
        <v>857</v>
      </c>
      <c r="D62" s="25" t="s">
        <v>25</v>
      </c>
      <c r="E62" s="25" t="s">
        <v>858</v>
      </c>
      <c r="F62" s="25" t="s">
        <v>859</v>
      </c>
      <c r="G62" s="25" t="s">
        <v>23</v>
      </c>
      <c r="H62" s="25" t="s">
        <v>23</v>
      </c>
      <c r="I62" s="25" t="s">
        <v>1157</v>
      </c>
      <c r="J62" s="25" t="s">
        <v>1158</v>
      </c>
      <c r="K62" s="26">
        <v>2000</v>
      </c>
      <c r="L62" s="26">
        <v>0</v>
      </c>
      <c r="M62" s="26">
        <v>2000</v>
      </c>
      <c r="N62" s="26">
        <v>0</v>
      </c>
      <c r="O62" s="26">
        <v>2000</v>
      </c>
      <c r="P62" s="26">
        <v>0</v>
      </c>
      <c r="Q62" s="26">
        <v>0</v>
      </c>
      <c r="R62" s="25" t="s">
        <v>1610</v>
      </c>
    </row>
    <row r="63" spans="1:18" ht="15" customHeight="1" x14ac:dyDescent="0.25">
      <c r="A63" s="25" t="s">
        <v>736</v>
      </c>
      <c r="B63" s="25" t="s">
        <v>18</v>
      </c>
      <c r="C63" s="25" t="s">
        <v>857</v>
      </c>
      <c r="D63" s="25" t="s">
        <v>25</v>
      </c>
      <c r="E63" s="25" t="s">
        <v>858</v>
      </c>
      <c r="F63" s="25" t="s">
        <v>859</v>
      </c>
      <c r="G63" s="25" t="s">
        <v>23</v>
      </c>
      <c r="H63" s="25" t="s">
        <v>23</v>
      </c>
      <c r="I63" s="25" t="s">
        <v>1159</v>
      </c>
      <c r="J63" s="25" t="s">
        <v>1160</v>
      </c>
      <c r="K63" s="26">
        <v>2000</v>
      </c>
      <c r="L63" s="26">
        <v>0</v>
      </c>
      <c r="M63" s="26">
        <v>2000</v>
      </c>
      <c r="N63" s="26">
        <v>0</v>
      </c>
      <c r="O63" s="26">
        <v>0</v>
      </c>
      <c r="P63" s="26">
        <v>2000</v>
      </c>
      <c r="Q63" s="26">
        <v>0</v>
      </c>
      <c r="R63" s="25" t="s">
        <v>1610</v>
      </c>
    </row>
    <row r="64" spans="1:18" ht="15" customHeight="1" x14ac:dyDescent="0.25">
      <c r="A64" s="25" t="s">
        <v>736</v>
      </c>
      <c r="B64" s="25" t="s">
        <v>18</v>
      </c>
      <c r="C64" s="25" t="s">
        <v>857</v>
      </c>
      <c r="D64" s="25" t="s">
        <v>25</v>
      </c>
      <c r="E64" s="25" t="s">
        <v>858</v>
      </c>
      <c r="F64" s="25" t="s">
        <v>859</v>
      </c>
      <c r="G64" s="25" t="s">
        <v>23</v>
      </c>
      <c r="H64" s="25" t="s">
        <v>23</v>
      </c>
      <c r="I64" s="25" t="s">
        <v>1161</v>
      </c>
      <c r="J64" s="25" t="s">
        <v>1162</v>
      </c>
      <c r="K64" s="26">
        <v>3500</v>
      </c>
      <c r="L64" s="26">
        <v>0</v>
      </c>
      <c r="M64" s="26">
        <v>3500</v>
      </c>
      <c r="N64" s="26">
        <v>0</v>
      </c>
      <c r="O64" s="26">
        <v>0</v>
      </c>
      <c r="P64" s="26">
        <v>3500</v>
      </c>
      <c r="Q64" s="26">
        <v>0</v>
      </c>
      <c r="R64" s="25" t="s">
        <v>1610</v>
      </c>
    </row>
    <row r="65" spans="1:18" ht="15" customHeight="1" x14ac:dyDescent="0.25">
      <c r="A65" s="25" t="s">
        <v>736</v>
      </c>
      <c r="B65" s="25" t="s">
        <v>18</v>
      </c>
      <c r="C65" s="25" t="s">
        <v>857</v>
      </c>
      <c r="D65" s="25" t="s">
        <v>25</v>
      </c>
      <c r="E65" s="25" t="s">
        <v>858</v>
      </c>
      <c r="F65" s="25" t="s">
        <v>859</v>
      </c>
      <c r="G65" s="25" t="s">
        <v>23</v>
      </c>
      <c r="H65" s="25" t="s">
        <v>23</v>
      </c>
      <c r="I65" s="25" t="s">
        <v>1186</v>
      </c>
      <c r="J65" s="25" t="s">
        <v>1187</v>
      </c>
      <c r="K65" s="26">
        <v>0</v>
      </c>
      <c r="L65" s="26">
        <v>0</v>
      </c>
      <c r="M65" s="26">
        <v>0</v>
      </c>
      <c r="N65" s="26">
        <v>23504.87</v>
      </c>
      <c r="O65" s="26">
        <v>0</v>
      </c>
      <c r="P65" s="26">
        <v>-23504.87</v>
      </c>
      <c r="Q65" s="26">
        <v>0</v>
      </c>
      <c r="R65" s="25" t="s">
        <v>1610</v>
      </c>
    </row>
    <row r="66" spans="1:18" ht="15" customHeight="1" x14ac:dyDescent="0.25">
      <c r="A66" s="25" t="s">
        <v>736</v>
      </c>
      <c r="B66" s="25" t="s">
        <v>18</v>
      </c>
      <c r="C66" s="25" t="s">
        <v>857</v>
      </c>
      <c r="D66" s="25" t="s">
        <v>25</v>
      </c>
      <c r="E66" s="25" t="s">
        <v>858</v>
      </c>
      <c r="F66" s="25" t="s">
        <v>859</v>
      </c>
      <c r="G66" s="25" t="s">
        <v>23</v>
      </c>
      <c r="H66" s="25" t="s">
        <v>23</v>
      </c>
      <c r="I66" s="25" t="s">
        <v>1141</v>
      </c>
      <c r="J66" s="25" t="s">
        <v>1142</v>
      </c>
      <c r="K66" s="26">
        <v>87000</v>
      </c>
      <c r="L66" s="26">
        <v>0</v>
      </c>
      <c r="M66" s="26">
        <v>87000</v>
      </c>
      <c r="N66" s="26">
        <v>0</v>
      </c>
      <c r="O66" s="26">
        <v>87000</v>
      </c>
      <c r="P66" s="26">
        <v>0</v>
      </c>
      <c r="Q66" s="26">
        <v>0</v>
      </c>
      <c r="R66" s="25" t="s">
        <v>1610</v>
      </c>
    </row>
    <row r="67" spans="1:18" ht="15" customHeight="1" x14ac:dyDescent="0.25">
      <c r="A67" s="25" t="s">
        <v>736</v>
      </c>
      <c r="B67" s="25" t="s">
        <v>18</v>
      </c>
      <c r="C67" s="25" t="s">
        <v>857</v>
      </c>
      <c r="D67" s="25" t="s">
        <v>25</v>
      </c>
      <c r="E67" s="25" t="s">
        <v>858</v>
      </c>
      <c r="F67" s="25" t="s">
        <v>859</v>
      </c>
      <c r="G67" s="25" t="s">
        <v>23</v>
      </c>
      <c r="H67" s="25" t="s">
        <v>23</v>
      </c>
      <c r="I67" s="25" t="s">
        <v>1218</v>
      </c>
      <c r="J67" s="25" t="s">
        <v>1219</v>
      </c>
      <c r="K67" s="26">
        <v>7000</v>
      </c>
      <c r="L67" s="26">
        <v>0</v>
      </c>
      <c r="M67" s="26">
        <v>7000</v>
      </c>
      <c r="N67" s="26">
        <v>0</v>
      </c>
      <c r="O67" s="26">
        <v>7000</v>
      </c>
      <c r="P67" s="26">
        <v>0</v>
      </c>
      <c r="Q67" s="26">
        <v>0</v>
      </c>
      <c r="R67" s="25" t="s">
        <v>1610</v>
      </c>
    </row>
    <row r="68" spans="1:18" ht="15" customHeight="1" x14ac:dyDescent="0.25">
      <c r="A68" s="25" t="s">
        <v>736</v>
      </c>
      <c r="B68" s="25" t="s">
        <v>18</v>
      </c>
      <c r="C68" s="25" t="s">
        <v>857</v>
      </c>
      <c r="D68" s="25" t="s">
        <v>25</v>
      </c>
      <c r="E68" s="25" t="s">
        <v>858</v>
      </c>
      <c r="F68" s="25" t="s">
        <v>859</v>
      </c>
      <c r="G68" s="25" t="s">
        <v>23</v>
      </c>
      <c r="H68" s="25" t="s">
        <v>23</v>
      </c>
      <c r="I68" s="25" t="s">
        <v>1192</v>
      </c>
      <c r="J68" s="25" t="s">
        <v>1193</v>
      </c>
      <c r="K68" s="26">
        <v>10000</v>
      </c>
      <c r="L68" s="26">
        <v>0</v>
      </c>
      <c r="M68" s="26">
        <v>10000</v>
      </c>
      <c r="N68" s="26">
        <v>0</v>
      </c>
      <c r="O68" s="26">
        <v>10000</v>
      </c>
      <c r="P68" s="26">
        <v>0</v>
      </c>
      <c r="Q68" s="26">
        <v>0</v>
      </c>
      <c r="R68" s="25" t="s">
        <v>1610</v>
      </c>
    </row>
    <row r="69" spans="1:18" ht="15" customHeight="1" x14ac:dyDescent="0.25">
      <c r="A69" s="25" t="s">
        <v>736</v>
      </c>
      <c r="B69" s="25" t="s">
        <v>18</v>
      </c>
      <c r="C69" s="25" t="s">
        <v>857</v>
      </c>
      <c r="D69" s="25" t="s">
        <v>25</v>
      </c>
      <c r="E69" s="25" t="s">
        <v>858</v>
      </c>
      <c r="F69" s="25" t="s">
        <v>859</v>
      </c>
      <c r="G69" s="25" t="s">
        <v>23</v>
      </c>
      <c r="H69" s="25" t="s">
        <v>23</v>
      </c>
      <c r="I69" s="25" t="s">
        <v>1143</v>
      </c>
      <c r="J69" s="25" t="s">
        <v>1144</v>
      </c>
      <c r="K69" s="26">
        <v>4000</v>
      </c>
      <c r="L69" s="26">
        <v>0</v>
      </c>
      <c r="M69" s="26">
        <v>4000</v>
      </c>
      <c r="N69" s="26">
        <v>0</v>
      </c>
      <c r="O69" s="26">
        <v>4000</v>
      </c>
      <c r="P69" s="26">
        <v>0</v>
      </c>
      <c r="Q69" s="26">
        <v>0</v>
      </c>
      <c r="R69" s="25" t="s">
        <v>1610</v>
      </c>
    </row>
    <row r="70" spans="1:18" ht="15" customHeight="1" x14ac:dyDescent="0.25">
      <c r="A70" s="25" t="s">
        <v>736</v>
      </c>
      <c r="B70" s="25" t="s">
        <v>18</v>
      </c>
      <c r="C70" s="25" t="s">
        <v>857</v>
      </c>
      <c r="D70" s="25" t="s">
        <v>25</v>
      </c>
      <c r="E70" s="25" t="s">
        <v>858</v>
      </c>
      <c r="F70" s="25" t="s">
        <v>859</v>
      </c>
      <c r="G70" s="25" t="s">
        <v>23</v>
      </c>
      <c r="H70" s="25" t="s">
        <v>23</v>
      </c>
      <c r="I70" s="25" t="s">
        <v>1196</v>
      </c>
      <c r="J70" s="25" t="s">
        <v>1197</v>
      </c>
      <c r="K70" s="26">
        <v>1500</v>
      </c>
      <c r="L70" s="26">
        <v>0</v>
      </c>
      <c r="M70" s="26">
        <v>1500</v>
      </c>
      <c r="N70" s="26">
        <v>0</v>
      </c>
      <c r="O70" s="26">
        <v>1500</v>
      </c>
      <c r="P70" s="26">
        <v>0</v>
      </c>
      <c r="Q70" s="26">
        <v>0</v>
      </c>
      <c r="R70" s="25" t="s">
        <v>1610</v>
      </c>
    </row>
    <row r="71" spans="1:18" ht="15" customHeight="1" x14ac:dyDescent="0.25">
      <c r="A71" s="25" t="s">
        <v>736</v>
      </c>
      <c r="B71" s="25" t="s">
        <v>18</v>
      </c>
      <c r="C71" s="25" t="s">
        <v>857</v>
      </c>
      <c r="D71" s="25" t="s">
        <v>25</v>
      </c>
      <c r="E71" s="25" t="s">
        <v>858</v>
      </c>
      <c r="F71" s="25" t="s">
        <v>859</v>
      </c>
      <c r="G71" s="25" t="s">
        <v>23</v>
      </c>
      <c r="H71" s="25" t="s">
        <v>23</v>
      </c>
      <c r="I71" s="25" t="s">
        <v>1198</v>
      </c>
      <c r="J71" s="25" t="s">
        <v>1199</v>
      </c>
      <c r="K71" s="26">
        <v>1000</v>
      </c>
      <c r="L71" s="26">
        <v>0</v>
      </c>
      <c r="M71" s="26">
        <v>1000</v>
      </c>
      <c r="N71" s="26">
        <v>0</v>
      </c>
      <c r="O71" s="26">
        <v>0</v>
      </c>
      <c r="P71" s="26">
        <v>1000</v>
      </c>
      <c r="Q71" s="26">
        <v>0</v>
      </c>
      <c r="R71" s="25" t="s">
        <v>1610</v>
      </c>
    </row>
    <row r="72" spans="1:18" ht="15" customHeight="1" x14ac:dyDescent="0.25">
      <c r="A72" s="25" t="s">
        <v>736</v>
      </c>
      <c r="B72" s="25" t="s">
        <v>18</v>
      </c>
      <c r="C72" s="25" t="s">
        <v>857</v>
      </c>
      <c r="D72" s="25" t="s">
        <v>25</v>
      </c>
      <c r="E72" s="25" t="s">
        <v>858</v>
      </c>
      <c r="F72" s="25" t="s">
        <v>859</v>
      </c>
      <c r="G72" s="25" t="s">
        <v>23</v>
      </c>
      <c r="H72" s="25" t="s">
        <v>23</v>
      </c>
      <c r="I72" s="25" t="s">
        <v>1200</v>
      </c>
      <c r="J72" s="25" t="s">
        <v>1201</v>
      </c>
      <c r="K72" s="26">
        <v>9505</v>
      </c>
      <c r="L72" s="26">
        <v>0</v>
      </c>
      <c r="M72" s="26">
        <v>9505</v>
      </c>
      <c r="N72" s="26">
        <v>0</v>
      </c>
      <c r="O72" s="26">
        <v>8000</v>
      </c>
      <c r="P72" s="26">
        <v>1505</v>
      </c>
      <c r="Q72" s="26">
        <v>0</v>
      </c>
      <c r="R72" s="25" t="s">
        <v>1610</v>
      </c>
    </row>
    <row r="73" spans="1:18" ht="15" customHeight="1" x14ac:dyDescent="0.25">
      <c r="A73" s="25" t="s">
        <v>736</v>
      </c>
      <c r="B73" s="25" t="s">
        <v>18</v>
      </c>
      <c r="C73" s="25" t="s">
        <v>857</v>
      </c>
      <c r="D73" s="25" t="s">
        <v>25</v>
      </c>
      <c r="E73" s="25" t="s">
        <v>858</v>
      </c>
      <c r="F73" s="25" t="s">
        <v>859</v>
      </c>
      <c r="G73" s="25" t="s">
        <v>23</v>
      </c>
      <c r="H73" s="25" t="s">
        <v>23</v>
      </c>
      <c r="I73" s="25" t="s">
        <v>1202</v>
      </c>
      <c r="J73" s="25" t="s">
        <v>1203</v>
      </c>
      <c r="K73" s="26">
        <v>5000</v>
      </c>
      <c r="L73" s="26">
        <v>0</v>
      </c>
      <c r="M73" s="26">
        <v>5000</v>
      </c>
      <c r="N73" s="26">
        <v>0</v>
      </c>
      <c r="O73" s="26">
        <v>5000</v>
      </c>
      <c r="P73" s="26">
        <v>0</v>
      </c>
      <c r="Q73" s="26">
        <v>0</v>
      </c>
      <c r="R73" s="25" t="s">
        <v>1610</v>
      </c>
    </row>
    <row r="74" spans="1:18" ht="15" customHeight="1" x14ac:dyDescent="0.25">
      <c r="A74" s="25" t="s">
        <v>736</v>
      </c>
      <c r="B74" s="25" t="s">
        <v>18</v>
      </c>
      <c r="C74" s="25" t="s">
        <v>857</v>
      </c>
      <c r="D74" s="25" t="s">
        <v>25</v>
      </c>
      <c r="E74" s="25" t="s">
        <v>858</v>
      </c>
      <c r="F74" s="25" t="s">
        <v>859</v>
      </c>
      <c r="G74" s="25" t="s">
        <v>23</v>
      </c>
      <c r="H74" s="25" t="s">
        <v>23</v>
      </c>
      <c r="I74" s="25" t="s">
        <v>1204</v>
      </c>
      <c r="J74" s="25" t="s">
        <v>1205</v>
      </c>
      <c r="K74" s="26">
        <v>17000</v>
      </c>
      <c r="L74" s="26">
        <v>0</v>
      </c>
      <c r="M74" s="26">
        <v>17000</v>
      </c>
      <c r="N74" s="26">
        <v>0</v>
      </c>
      <c r="O74" s="26">
        <v>295.02999999999997</v>
      </c>
      <c r="P74" s="26">
        <v>16704.97</v>
      </c>
      <c r="Q74" s="26">
        <v>167.7</v>
      </c>
      <c r="R74" s="25" t="s">
        <v>1610</v>
      </c>
    </row>
    <row r="75" spans="1:18" ht="15" customHeight="1" x14ac:dyDescent="0.25">
      <c r="A75" s="25" t="s">
        <v>736</v>
      </c>
      <c r="B75" s="25" t="s">
        <v>18</v>
      </c>
      <c r="C75" s="25" t="s">
        <v>857</v>
      </c>
      <c r="D75" s="25" t="s">
        <v>25</v>
      </c>
      <c r="E75" s="25" t="s">
        <v>858</v>
      </c>
      <c r="F75" s="25" t="s">
        <v>859</v>
      </c>
      <c r="G75" s="25" t="s">
        <v>23</v>
      </c>
      <c r="H75" s="25" t="s">
        <v>23</v>
      </c>
      <c r="I75" s="25" t="s">
        <v>1206</v>
      </c>
      <c r="J75" s="25" t="s">
        <v>1207</v>
      </c>
      <c r="K75" s="26">
        <v>20000</v>
      </c>
      <c r="L75" s="26">
        <v>0</v>
      </c>
      <c r="M75" s="26">
        <v>20000</v>
      </c>
      <c r="N75" s="26">
        <v>0</v>
      </c>
      <c r="O75" s="26">
        <v>20000</v>
      </c>
      <c r="P75" s="26">
        <v>0</v>
      </c>
      <c r="Q75" s="26">
        <v>0</v>
      </c>
      <c r="R75" s="25" t="s">
        <v>1610</v>
      </c>
    </row>
    <row r="76" spans="1:18" ht="15" customHeight="1" x14ac:dyDescent="0.25">
      <c r="A76" s="25" t="s">
        <v>736</v>
      </c>
      <c r="B76" s="25" t="s">
        <v>18</v>
      </c>
      <c r="C76" s="25" t="s">
        <v>857</v>
      </c>
      <c r="D76" s="25" t="s">
        <v>25</v>
      </c>
      <c r="E76" s="25" t="s">
        <v>858</v>
      </c>
      <c r="F76" s="25" t="s">
        <v>859</v>
      </c>
      <c r="G76" s="25" t="s">
        <v>23</v>
      </c>
      <c r="H76" s="25" t="s">
        <v>23</v>
      </c>
      <c r="I76" s="25" t="s">
        <v>1208</v>
      </c>
      <c r="J76" s="25" t="s">
        <v>1209</v>
      </c>
      <c r="K76" s="26">
        <v>2000</v>
      </c>
      <c r="L76" s="26">
        <v>0</v>
      </c>
      <c r="M76" s="26">
        <v>2000</v>
      </c>
      <c r="N76" s="26">
        <v>0</v>
      </c>
      <c r="O76" s="26">
        <v>0</v>
      </c>
      <c r="P76" s="26">
        <v>2000</v>
      </c>
      <c r="Q76" s="26">
        <v>0</v>
      </c>
      <c r="R76" s="25" t="s">
        <v>1610</v>
      </c>
    </row>
    <row r="77" spans="1:18" ht="15" customHeight="1" x14ac:dyDescent="0.25">
      <c r="A77" s="25" t="s">
        <v>736</v>
      </c>
      <c r="B77" s="25" t="s">
        <v>18</v>
      </c>
      <c r="C77" s="25" t="s">
        <v>857</v>
      </c>
      <c r="D77" s="25" t="s">
        <v>25</v>
      </c>
      <c r="E77" s="25" t="s">
        <v>858</v>
      </c>
      <c r="F77" s="25" t="s">
        <v>859</v>
      </c>
      <c r="G77" s="25" t="s">
        <v>23</v>
      </c>
      <c r="H77" s="25" t="s">
        <v>23</v>
      </c>
      <c r="I77" s="25" t="s">
        <v>1210</v>
      </c>
      <c r="J77" s="25" t="s">
        <v>1211</v>
      </c>
      <c r="K77" s="26">
        <v>5000</v>
      </c>
      <c r="L77" s="26">
        <v>0</v>
      </c>
      <c r="M77" s="26">
        <v>5000</v>
      </c>
      <c r="N77" s="26">
        <v>0</v>
      </c>
      <c r="O77" s="26">
        <v>5000</v>
      </c>
      <c r="P77" s="26">
        <v>0</v>
      </c>
      <c r="Q77" s="26">
        <v>0</v>
      </c>
      <c r="R77" s="25" t="s">
        <v>1610</v>
      </c>
    </row>
    <row r="78" spans="1:18" ht="15" customHeight="1" x14ac:dyDescent="0.25">
      <c r="A78" s="25" t="s">
        <v>736</v>
      </c>
      <c r="B78" s="25" t="s">
        <v>18</v>
      </c>
      <c r="C78" s="25" t="s">
        <v>857</v>
      </c>
      <c r="D78" s="25" t="s">
        <v>25</v>
      </c>
      <c r="E78" s="25" t="s">
        <v>858</v>
      </c>
      <c r="F78" s="25" t="s">
        <v>859</v>
      </c>
      <c r="G78" s="25" t="s">
        <v>23</v>
      </c>
      <c r="H78" s="25" t="s">
        <v>23</v>
      </c>
      <c r="I78" s="25" t="s">
        <v>1234</v>
      </c>
      <c r="J78" s="25" t="s">
        <v>1235</v>
      </c>
      <c r="K78" s="26">
        <v>500</v>
      </c>
      <c r="L78" s="26">
        <v>0</v>
      </c>
      <c r="M78" s="26">
        <v>500</v>
      </c>
      <c r="N78" s="26">
        <v>0</v>
      </c>
      <c r="O78" s="26">
        <v>500</v>
      </c>
      <c r="P78" s="26">
        <v>0</v>
      </c>
      <c r="Q78" s="26">
        <v>500</v>
      </c>
      <c r="R78" s="25" t="s">
        <v>1610</v>
      </c>
    </row>
    <row r="79" spans="1:18" ht="15" customHeight="1" x14ac:dyDescent="0.25">
      <c r="A79" s="25" t="s">
        <v>736</v>
      </c>
      <c r="B79" s="25" t="s">
        <v>18</v>
      </c>
      <c r="C79" s="25" t="s">
        <v>857</v>
      </c>
      <c r="D79" s="25" t="s">
        <v>25</v>
      </c>
      <c r="E79" s="25" t="s">
        <v>858</v>
      </c>
      <c r="F79" s="25" t="s">
        <v>859</v>
      </c>
      <c r="G79" s="25" t="s">
        <v>23</v>
      </c>
      <c r="H79" s="25" t="s">
        <v>23</v>
      </c>
      <c r="I79" s="25" t="s">
        <v>1214</v>
      </c>
      <c r="J79" s="25" t="s">
        <v>1215</v>
      </c>
      <c r="K79" s="26">
        <v>2000</v>
      </c>
      <c r="L79" s="26">
        <v>0</v>
      </c>
      <c r="M79" s="26">
        <v>2000</v>
      </c>
      <c r="N79" s="26">
        <v>0</v>
      </c>
      <c r="O79" s="26">
        <v>0</v>
      </c>
      <c r="P79" s="26">
        <v>2000</v>
      </c>
      <c r="Q79" s="26">
        <v>0</v>
      </c>
      <c r="R79" s="25" t="s">
        <v>1610</v>
      </c>
    </row>
    <row r="80" spans="1:18" ht="15" customHeight="1" x14ac:dyDescent="0.25">
      <c r="A80" s="25" t="s">
        <v>736</v>
      </c>
      <c r="B80" s="25" t="s">
        <v>18</v>
      </c>
      <c r="C80" s="25" t="s">
        <v>857</v>
      </c>
      <c r="D80" s="25" t="s">
        <v>25</v>
      </c>
      <c r="E80" s="25" t="s">
        <v>858</v>
      </c>
      <c r="F80" s="25" t="s">
        <v>859</v>
      </c>
      <c r="G80" s="25" t="s">
        <v>23</v>
      </c>
      <c r="H80" s="25" t="s">
        <v>23</v>
      </c>
      <c r="I80" s="25" t="s">
        <v>860</v>
      </c>
      <c r="J80" s="25" t="s">
        <v>861</v>
      </c>
      <c r="K80" s="26">
        <v>5000</v>
      </c>
      <c r="L80" s="26">
        <v>0</v>
      </c>
      <c r="M80" s="26">
        <v>5000</v>
      </c>
      <c r="N80" s="26">
        <v>0</v>
      </c>
      <c r="O80" s="26">
        <v>0</v>
      </c>
      <c r="P80" s="26">
        <v>5000</v>
      </c>
      <c r="Q80" s="26">
        <v>0</v>
      </c>
      <c r="R80" s="25" t="s">
        <v>1610</v>
      </c>
    </row>
    <row r="81" spans="1:18" ht="15" customHeight="1" x14ac:dyDescent="0.25">
      <c r="A81" s="25" t="s">
        <v>736</v>
      </c>
      <c r="B81" s="25" t="s">
        <v>18</v>
      </c>
      <c r="C81" s="25" t="s">
        <v>857</v>
      </c>
      <c r="D81" s="25" t="s">
        <v>25</v>
      </c>
      <c r="E81" s="25" t="s">
        <v>858</v>
      </c>
      <c r="F81" s="25" t="s">
        <v>859</v>
      </c>
      <c r="G81" s="25" t="s">
        <v>23</v>
      </c>
      <c r="H81" s="25" t="s">
        <v>23</v>
      </c>
      <c r="I81" s="25" t="s">
        <v>1111</v>
      </c>
      <c r="J81" s="25" t="s">
        <v>1112</v>
      </c>
      <c r="K81" s="26">
        <v>41622</v>
      </c>
      <c r="L81" s="26">
        <v>0</v>
      </c>
      <c r="M81" s="26">
        <v>41622</v>
      </c>
      <c r="N81" s="26">
        <v>0</v>
      </c>
      <c r="O81" s="26">
        <v>41622</v>
      </c>
      <c r="P81" s="26">
        <v>0</v>
      </c>
      <c r="Q81" s="26">
        <v>0</v>
      </c>
      <c r="R81" s="25" t="s">
        <v>1610</v>
      </c>
    </row>
    <row r="82" spans="1:18" ht="15" customHeight="1" x14ac:dyDescent="0.25">
      <c r="A82" s="25" t="s">
        <v>736</v>
      </c>
      <c r="B82" s="25" t="s">
        <v>18</v>
      </c>
      <c r="C82" s="25" t="s">
        <v>857</v>
      </c>
      <c r="D82" s="25" t="s">
        <v>25</v>
      </c>
      <c r="E82" s="25" t="s">
        <v>858</v>
      </c>
      <c r="F82" s="25" t="s">
        <v>859</v>
      </c>
      <c r="G82" s="25" t="s">
        <v>23</v>
      </c>
      <c r="H82" s="25" t="s">
        <v>23</v>
      </c>
      <c r="I82" s="25" t="s">
        <v>942</v>
      </c>
      <c r="J82" s="25" t="s">
        <v>943</v>
      </c>
      <c r="K82" s="26">
        <v>48618</v>
      </c>
      <c r="L82" s="26">
        <v>0</v>
      </c>
      <c r="M82" s="26">
        <v>48618</v>
      </c>
      <c r="N82" s="26">
        <v>25109.13</v>
      </c>
      <c r="O82" s="26">
        <v>0</v>
      </c>
      <c r="P82" s="26">
        <v>23508.87</v>
      </c>
      <c r="Q82" s="26">
        <v>0</v>
      </c>
      <c r="R82" s="25" t="s">
        <v>1610</v>
      </c>
    </row>
    <row r="83" spans="1:18" ht="15" customHeight="1" x14ac:dyDescent="0.25">
      <c r="A83" s="25" t="s">
        <v>736</v>
      </c>
      <c r="B83" s="25" t="s">
        <v>18</v>
      </c>
      <c r="C83" s="25" t="s">
        <v>857</v>
      </c>
      <c r="D83" s="25" t="s">
        <v>25</v>
      </c>
      <c r="E83" s="25" t="s">
        <v>858</v>
      </c>
      <c r="F83" s="25" t="s">
        <v>859</v>
      </c>
      <c r="G83" s="25" t="s">
        <v>23</v>
      </c>
      <c r="H83" s="25" t="s">
        <v>23</v>
      </c>
      <c r="I83" s="25" t="s">
        <v>1117</v>
      </c>
      <c r="J83" s="25" t="s">
        <v>1118</v>
      </c>
      <c r="K83" s="26">
        <v>6000</v>
      </c>
      <c r="L83" s="26">
        <v>0</v>
      </c>
      <c r="M83" s="26">
        <v>6000</v>
      </c>
      <c r="N83" s="26">
        <v>0</v>
      </c>
      <c r="O83" s="26">
        <v>6000</v>
      </c>
      <c r="P83" s="26">
        <v>0</v>
      </c>
      <c r="Q83" s="26">
        <v>0</v>
      </c>
      <c r="R83" s="25" t="s">
        <v>1610</v>
      </c>
    </row>
    <row r="84" spans="1:18" ht="15" customHeight="1" x14ac:dyDescent="0.25">
      <c r="A84" s="25" t="s">
        <v>736</v>
      </c>
      <c r="B84" s="25" t="s">
        <v>18</v>
      </c>
      <c r="C84" s="25" t="s">
        <v>857</v>
      </c>
      <c r="D84" s="25" t="s">
        <v>25</v>
      </c>
      <c r="E84" s="25" t="s">
        <v>858</v>
      </c>
      <c r="F84" s="25" t="s">
        <v>859</v>
      </c>
      <c r="G84" s="25" t="s">
        <v>23</v>
      </c>
      <c r="H84" s="25" t="s">
        <v>23</v>
      </c>
      <c r="I84" s="25" t="s">
        <v>1095</v>
      </c>
      <c r="J84" s="25" t="s">
        <v>1096</v>
      </c>
      <c r="K84" s="26">
        <v>6000</v>
      </c>
      <c r="L84" s="26">
        <v>0</v>
      </c>
      <c r="M84" s="26">
        <v>6000</v>
      </c>
      <c r="N84" s="26">
        <v>0</v>
      </c>
      <c r="O84" s="26">
        <v>0</v>
      </c>
      <c r="P84" s="26">
        <v>6000</v>
      </c>
      <c r="Q84" s="26">
        <v>0</v>
      </c>
      <c r="R84" s="25" t="s">
        <v>1610</v>
      </c>
    </row>
    <row r="85" spans="1:18" ht="15" customHeight="1" x14ac:dyDescent="0.25">
      <c r="A85" s="25" t="s">
        <v>736</v>
      </c>
      <c r="B85" s="25" t="s">
        <v>18</v>
      </c>
      <c r="C85" s="25" t="s">
        <v>857</v>
      </c>
      <c r="D85" s="25" t="s">
        <v>25</v>
      </c>
      <c r="E85" s="25" t="s">
        <v>858</v>
      </c>
      <c r="F85" s="25" t="s">
        <v>859</v>
      </c>
      <c r="G85" s="25" t="s">
        <v>23</v>
      </c>
      <c r="H85" s="25" t="s">
        <v>23</v>
      </c>
      <c r="I85" s="25" t="s">
        <v>1097</v>
      </c>
      <c r="J85" s="25" t="s">
        <v>1098</v>
      </c>
      <c r="K85" s="26">
        <v>6000</v>
      </c>
      <c r="L85" s="26">
        <v>0</v>
      </c>
      <c r="M85" s="26">
        <v>6000</v>
      </c>
      <c r="N85" s="26">
        <v>0</v>
      </c>
      <c r="O85" s="26">
        <v>0</v>
      </c>
      <c r="P85" s="26">
        <v>6000</v>
      </c>
      <c r="Q85" s="26">
        <v>0</v>
      </c>
      <c r="R85" s="25" t="s">
        <v>1610</v>
      </c>
    </row>
    <row r="86" spans="1:18" ht="15" customHeight="1" x14ac:dyDescent="0.25">
      <c r="A86" s="25" t="s">
        <v>736</v>
      </c>
      <c r="B86" s="25" t="s">
        <v>18</v>
      </c>
      <c r="C86" s="25" t="s">
        <v>857</v>
      </c>
      <c r="D86" s="25" t="s">
        <v>25</v>
      </c>
      <c r="E86" s="25" t="s">
        <v>858</v>
      </c>
      <c r="F86" s="25" t="s">
        <v>859</v>
      </c>
      <c r="G86" s="25" t="s">
        <v>23</v>
      </c>
      <c r="H86" s="25" t="s">
        <v>23</v>
      </c>
      <c r="I86" s="25" t="s">
        <v>1099</v>
      </c>
      <c r="J86" s="25" t="s">
        <v>1100</v>
      </c>
      <c r="K86" s="26">
        <v>10000</v>
      </c>
      <c r="L86" s="26">
        <v>0</v>
      </c>
      <c r="M86" s="26">
        <v>10000</v>
      </c>
      <c r="N86" s="26">
        <v>0</v>
      </c>
      <c r="O86" s="26">
        <v>10000</v>
      </c>
      <c r="P86" s="26">
        <v>0</v>
      </c>
      <c r="Q86" s="26">
        <v>0</v>
      </c>
      <c r="R86" s="25" t="s">
        <v>1610</v>
      </c>
    </row>
    <row r="87" spans="1:18" ht="15" customHeight="1" x14ac:dyDescent="0.25">
      <c r="A87" s="25" t="s">
        <v>736</v>
      </c>
      <c r="B87" s="25" t="s">
        <v>18</v>
      </c>
      <c r="C87" s="25" t="s">
        <v>857</v>
      </c>
      <c r="D87" s="25" t="s">
        <v>25</v>
      </c>
      <c r="E87" s="25" t="s">
        <v>858</v>
      </c>
      <c r="F87" s="25" t="s">
        <v>859</v>
      </c>
      <c r="G87" s="25" t="s">
        <v>23</v>
      </c>
      <c r="H87" s="25" t="s">
        <v>23</v>
      </c>
      <c r="I87" s="25" t="s">
        <v>1107</v>
      </c>
      <c r="J87" s="25" t="s">
        <v>1108</v>
      </c>
      <c r="K87" s="26">
        <v>800</v>
      </c>
      <c r="L87" s="26">
        <v>0</v>
      </c>
      <c r="M87" s="26">
        <v>800</v>
      </c>
      <c r="N87" s="26">
        <v>0</v>
      </c>
      <c r="O87" s="26">
        <v>0</v>
      </c>
      <c r="P87" s="26">
        <v>800</v>
      </c>
      <c r="Q87" s="26">
        <v>0</v>
      </c>
      <c r="R87" s="25" t="s">
        <v>1610</v>
      </c>
    </row>
    <row r="88" spans="1:18" ht="15" customHeight="1" x14ac:dyDescent="0.25">
      <c r="A88" s="25" t="s">
        <v>736</v>
      </c>
      <c r="B88" s="25" t="s">
        <v>18</v>
      </c>
      <c r="C88" s="25" t="s">
        <v>857</v>
      </c>
      <c r="D88" s="25" t="s">
        <v>25</v>
      </c>
      <c r="E88" s="25" t="s">
        <v>858</v>
      </c>
      <c r="F88" s="25" t="s">
        <v>859</v>
      </c>
      <c r="G88" s="25" t="s">
        <v>23</v>
      </c>
      <c r="H88" s="25" t="s">
        <v>23</v>
      </c>
      <c r="I88" s="25" t="s">
        <v>1101</v>
      </c>
      <c r="J88" s="25" t="s">
        <v>1102</v>
      </c>
      <c r="K88" s="26">
        <v>5000</v>
      </c>
      <c r="L88" s="26">
        <v>0</v>
      </c>
      <c r="M88" s="26">
        <v>5000</v>
      </c>
      <c r="N88" s="26">
        <v>0</v>
      </c>
      <c r="O88" s="26">
        <v>0</v>
      </c>
      <c r="P88" s="26">
        <v>5000</v>
      </c>
      <c r="Q88" s="26">
        <v>0</v>
      </c>
      <c r="R88" s="25" t="s">
        <v>1610</v>
      </c>
    </row>
    <row r="89" spans="1:18" ht="15" customHeight="1" x14ac:dyDescent="0.25">
      <c r="A89" s="25" t="s">
        <v>736</v>
      </c>
      <c r="B89" s="25" t="s">
        <v>18</v>
      </c>
      <c r="C89" s="25" t="s">
        <v>857</v>
      </c>
      <c r="D89" s="25" t="s">
        <v>25</v>
      </c>
      <c r="E89" s="25" t="s">
        <v>858</v>
      </c>
      <c r="F89" s="25" t="s">
        <v>859</v>
      </c>
      <c r="G89" s="25" t="s">
        <v>23</v>
      </c>
      <c r="H89" s="25" t="s">
        <v>23</v>
      </c>
      <c r="I89" s="25" t="s">
        <v>1093</v>
      </c>
      <c r="J89" s="25" t="s">
        <v>1094</v>
      </c>
      <c r="K89" s="26">
        <v>2500</v>
      </c>
      <c r="L89" s="26">
        <v>0</v>
      </c>
      <c r="M89" s="26">
        <v>2500</v>
      </c>
      <c r="N89" s="26">
        <v>0</v>
      </c>
      <c r="O89" s="26">
        <v>0</v>
      </c>
      <c r="P89" s="26">
        <v>2500</v>
      </c>
      <c r="Q89" s="26">
        <v>0</v>
      </c>
      <c r="R89" s="25" t="s">
        <v>1610</v>
      </c>
    </row>
    <row r="90" spans="1:18" ht="15" customHeight="1" x14ac:dyDescent="0.25">
      <c r="A90" s="25" t="s">
        <v>736</v>
      </c>
      <c r="B90" s="25" t="s">
        <v>18</v>
      </c>
      <c r="C90" s="25" t="s">
        <v>857</v>
      </c>
      <c r="D90" s="25" t="s">
        <v>25</v>
      </c>
      <c r="E90" s="25" t="s">
        <v>858</v>
      </c>
      <c r="F90" s="25" t="s">
        <v>859</v>
      </c>
      <c r="G90" s="25" t="s">
        <v>23</v>
      </c>
      <c r="H90" s="25" t="s">
        <v>23</v>
      </c>
      <c r="I90" s="25" t="s">
        <v>1103</v>
      </c>
      <c r="J90" s="25" t="s">
        <v>1104</v>
      </c>
      <c r="K90" s="26">
        <v>4500</v>
      </c>
      <c r="L90" s="26">
        <v>0</v>
      </c>
      <c r="M90" s="26">
        <v>4500</v>
      </c>
      <c r="N90" s="26">
        <v>0</v>
      </c>
      <c r="O90" s="26">
        <v>0</v>
      </c>
      <c r="P90" s="26">
        <v>4500</v>
      </c>
      <c r="Q90" s="26">
        <v>0</v>
      </c>
      <c r="R90" s="25" t="s">
        <v>1610</v>
      </c>
    </row>
    <row r="91" spans="1:18" ht="15" customHeight="1" x14ac:dyDescent="0.25">
      <c r="A91" s="25" t="s">
        <v>736</v>
      </c>
      <c r="B91" s="25" t="s">
        <v>18</v>
      </c>
      <c r="C91" s="25" t="s">
        <v>1091</v>
      </c>
      <c r="D91" s="25" t="s">
        <v>25</v>
      </c>
      <c r="E91" s="25" t="s">
        <v>1092</v>
      </c>
      <c r="F91" s="25" t="s">
        <v>22</v>
      </c>
      <c r="G91" s="25" t="s">
        <v>23</v>
      </c>
      <c r="H91" s="25" t="s">
        <v>23</v>
      </c>
      <c r="I91" s="25" t="s">
        <v>793</v>
      </c>
      <c r="J91" s="25" t="s">
        <v>794</v>
      </c>
      <c r="K91" s="26">
        <v>248165</v>
      </c>
      <c r="L91" s="26">
        <v>0</v>
      </c>
      <c r="M91" s="26">
        <v>248165</v>
      </c>
      <c r="N91" s="26">
        <v>0</v>
      </c>
      <c r="O91" s="26">
        <v>112406.72</v>
      </c>
      <c r="P91" s="26">
        <v>135758.28</v>
      </c>
      <c r="Q91" s="26">
        <v>19185.98</v>
      </c>
      <c r="R91" s="25" t="s">
        <v>1611</v>
      </c>
    </row>
    <row r="92" spans="1:18" ht="15" customHeight="1" x14ac:dyDescent="0.25">
      <c r="A92" s="25" t="s">
        <v>736</v>
      </c>
      <c r="B92" s="25" t="s">
        <v>18</v>
      </c>
      <c r="C92" s="25" t="s">
        <v>1091</v>
      </c>
      <c r="D92" s="25" t="s">
        <v>25</v>
      </c>
      <c r="E92" s="25" t="s">
        <v>1092</v>
      </c>
      <c r="F92" s="25" t="s">
        <v>22</v>
      </c>
      <c r="G92" s="25" t="s">
        <v>23</v>
      </c>
      <c r="H92" s="25" t="s">
        <v>23</v>
      </c>
      <c r="I92" s="25" t="s">
        <v>777</v>
      </c>
      <c r="J92" s="25" t="s">
        <v>778</v>
      </c>
      <c r="K92" s="26">
        <v>4000</v>
      </c>
      <c r="L92" s="26">
        <v>0</v>
      </c>
      <c r="M92" s="26">
        <v>4000</v>
      </c>
      <c r="N92" s="26">
        <v>0</v>
      </c>
      <c r="O92" s="26">
        <v>0</v>
      </c>
      <c r="P92" s="26">
        <v>4000</v>
      </c>
      <c r="Q92" s="26">
        <v>0</v>
      </c>
      <c r="R92" s="25" t="s">
        <v>1611</v>
      </c>
    </row>
    <row r="93" spans="1:18" ht="15" customHeight="1" x14ac:dyDescent="0.25">
      <c r="A93" s="25" t="s">
        <v>736</v>
      </c>
      <c r="B93" s="25" t="s">
        <v>18</v>
      </c>
      <c r="C93" s="25" t="s">
        <v>1091</v>
      </c>
      <c r="D93" s="25" t="s">
        <v>25</v>
      </c>
      <c r="E93" s="25" t="s">
        <v>1092</v>
      </c>
      <c r="F93" s="25" t="s">
        <v>22</v>
      </c>
      <c r="G93" s="25" t="s">
        <v>23</v>
      </c>
      <c r="H93" s="25" t="s">
        <v>23</v>
      </c>
      <c r="I93" s="25" t="s">
        <v>761</v>
      </c>
      <c r="J93" s="25" t="s">
        <v>762</v>
      </c>
      <c r="K93" s="26">
        <v>600</v>
      </c>
      <c r="L93" s="26">
        <v>0</v>
      </c>
      <c r="M93" s="26">
        <v>600</v>
      </c>
      <c r="N93" s="26">
        <v>0</v>
      </c>
      <c r="O93" s="26">
        <v>400</v>
      </c>
      <c r="P93" s="26">
        <v>200</v>
      </c>
      <c r="Q93" s="26">
        <v>0</v>
      </c>
      <c r="R93" s="25" t="s">
        <v>1611</v>
      </c>
    </row>
    <row r="94" spans="1:18" ht="15" customHeight="1" x14ac:dyDescent="0.25">
      <c r="A94" s="25" t="s">
        <v>736</v>
      </c>
      <c r="B94" s="25" t="s">
        <v>18</v>
      </c>
      <c r="C94" s="25" t="s">
        <v>1091</v>
      </c>
      <c r="D94" s="25" t="s">
        <v>25</v>
      </c>
      <c r="E94" s="25" t="s">
        <v>1092</v>
      </c>
      <c r="F94" s="25" t="s">
        <v>22</v>
      </c>
      <c r="G94" s="25" t="s">
        <v>23</v>
      </c>
      <c r="H94" s="25" t="s">
        <v>23</v>
      </c>
      <c r="I94" s="25" t="s">
        <v>745</v>
      </c>
      <c r="J94" s="25" t="s">
        <v>746</v>
      </c>
      <c r="K94" s="26">
        <v>0</v>
      </c>
      <c r="L94" s="26">
        <v>0</v>
      </c>
      <c r="M94" s="26">
        <v>0</v>
      </c>
      <c r="N94" s="26">
        <v>0</v>
      </c>
      <c r="O94" s="26">
        <v>0</v>
      </c>
      <c r="P94" s="26">
        <v>0</v>
      </c>
      <c r="Q94" s="26">
        <v>0</v>
      </c>
      <c r="R94" s="25" t="s">
        <v>1611</v>
      </c>
    </row>
    <row r="95" spans="1:18" ht="15" customHeight="1" x14ac:dyDescent="0.25">
      <c r="A95" s="25" t="s">
        <v>736</v>
      </c>
      <c r="B95" s="25" t="s">
        <v>18</v>
      </c>
      <c r="C95" s="25" t="s">
        <v>1091</v>
      </c>
      <c r="D95" s="25" t="s">
        <v>25</v>
      </c>
      <c r="E95" s="25" t="s">
        <v>1092</v>
      </c>
      <c r="F95" s="25" t="s">
        <v>22</v>
      </c>
      <c r="G95" s="25" t="s">
        <v>23</v>
      </c>
      <c r="H95" s="25" t="s">
        <v>23</v>
      </c>
      <c r="I95" s="25" t="s">
        <v>747</v>
      </c>
      <c r="J95" s="25" t="s">
        <v>748</v>
      </c>
      <c r="K95" s="26">
        <v>0</v>
      </c>
      <c r="L95" s="26">
        <v>0</v>
      </c>
      <c r="M95" s="26">
        <v>0</v>
      </c>
      <c r="N95" s="26">
        <v>0</v>
      </c>
      <c r="O95" s="26">
        <v>480.75</v>
      </c>
      <c r="P95" s="26">
        <v>-480.75</v>
      </c>
      <c r="Q95" s="26">
        <v>76.92</v>
      </c>
      <c r="R95" s="25" t="s">
        <v>1611</v>
      </c>
    </row>
    <row r="96" spans="1:18" ht="15" customHeight="1" x14ac:dyDescent="0.25">
      <c r="A96" s="25" t="s">
        <v>736</v>
      </c>
      <c r="B96" s="25" t="s">
        <v>18</v>
      </c>
      <c r="C96" s="25" t="s">
        <v>1091</v>
      </c>
      <c r="D96" s="25" t="s">
        <v>25</v>
      </c>
      <c r="E96" s="25" t="s">
        <v>1092</v>
      </c>
      <c r="F96" s="25" t="s">
        <v>22</v>
      </c>
      <c r="G96" s="25" t="s">
        <v>23</v>
      </c>
      <c r="H96" s="25" t="s">
        <v>23</v>
      </c>
      <c r="I96" s="25" t="s">
        <v>751</v>
      </c>
      <c r="J96" s="25" t="s">
        <v>752</v>
      </c>
      <c r="K96" s="26">
        <v>19270</v>
      </c>
      <c r="L96" s="26">
        <v>0</v>
      </c>
      <c r="M96" s="26">
        <v>19270</v>
      </c>
      <c r="N96" s="26">
        <v>0</v>
      </c>
      <c r="O96" s="26">
        <v>8703.69</v>
      </c>
      <c r="P96" s="26">
        <v>10566.31</v>
      </c>
      <c r="Q96" s="26">
        <v>1428.28</v>
      </c>
      <c r="R96" s="25" t="s">
        <v>1611</v>
      </c>
    </row>
    <row r="97" spans="1:18" ht="15" customHeight="1" x14ac:dyDescent="0.25">
      <c r="A97" s="25" t="s">
        <v>736</v>
      </c>
      <c r="B97" s="25" t="s">
        <v>18</v>
      </c>
      <c r="C97" s="25" t="s">
        <v>1091</v>
      </c>
      <c r="D97" s="25" t="s">
        <v>25</v>
      </c>
      <c r="E97" s="25" t="s">
        <v>1092</v>
      </c>
      <c r="F97" s="25" t="s">
        <v>22</v>
      </c>
      <c r="G97" s="25" t="s">
        <v>23</v>
      </c>
      <c r="H97" s="25" t="s">
        <v>23</v>
      </c>
      <c r="I97" s="25" t="s">
        <v>833</v>
      </c>
      <c r="J97" s="25" t="s">
        <v>834</v>
      </c>
      <c r="K97" s="26">
        <v>15344</v>
      </c>
      <c r="L97" s="26">
        <v>0</v>
      </c>
      <c r="M97" s="26">
        <v>15344</v>
      </c>
      <c r="N97" s="26">
        <v>0</v>
      </c>
      <c r="O97" s="26">
        <v>12912.57</v>
      </c>
      <c r="P97" s="26">
        <v>2431.4299999999998</v>
      </c>
      <c r="Q97" s="26">
        <v>2841.42</v>
      </c>
      <c r="R97" s="25" t="s">
        <v>1611</v>
      </c>
    </row>
    <row r="98" spans="1:18" ht="15" customHeight="1" x14ac:dyDescent="0.25">
      <c r="A98" s="25" t="s">
        <v>736</v>
      </c>
      <c r="B98" s="25" t="s">
        <v>18</v>
      </c>
      <c r="C98" s="25" t="s">
        <v>1091</v>
      </c>
      <c r="D98" s="25" t="s">
        <v>25</v>
      </c>
      <c r="E98" s="25" t="s">
        <v>1092</v>
      </c>
      <c r="F98" s="25" t="s">
        <v>22</v>
      </c>
      <c r="G98" s="25" t="s">
        <v>23</v>
      </c>
      <c r="H98" s="25" t="s">
        <v>23</v>
      </c>
      <c r="I98" s="25" t="s">
        <v>819</v>
      </c>
      <c r="J98" s="25" t="s">
        <v>820</v>
      </c>
      <c r="K98" s="26">
        <v>3670</v>
      </c>
      <c r="L98" s="26">
        <v>0</v>
      </c>
      <c r="M98" s="26">
        <v>3670</v>
      </c>
      <c r="N98" s="26">
        <v>0</v>
      </c>
      <c r="O98" s="26">
        <v>0</v>
      </c>
      <c r="P98" s="26">
        <v>3670</v>
      </c>
      <c r="Q98" s="26">
        <v>0</v>
      </c>
      <c r="R98" s="25" t="s">
        <v>1611</v>
      </c>
    </row>
    <row r="99" spans="1:18" ht="15" customHeight="1" x14ac:dyDescent="0.25">
      <c r="A99" s="25" t="s">
        <v>736</v>
      </c>
      <c r="B99" s="25" t="s">
        <v>18</v>
      </c>
      <c r="C99" s="25" t="s">
        <v>1091</v>
      </c>
      <c r="D99" s="25" t="s">
        <v>25</v>
      </c>
      <c r="E99" s="25" t="s">
        <v>1092</v>
      </c>
      <c r="F99" s="25" t="s">
        <v>22</v>
      </c>
      <c r="G99" s="25" t="s">
        <v>23</v>
      </c>
      <c r="H99" s="25" t="s">
        <v>23</v>
      </c>
      <c r="I99" s="25" t="s">
        <v>737</v>
      </c>
      <c r="J99" s="25" t="s">
        <v>738</v>
      </c>
      <c r="K99" s="26">
        <v>2940</v>
      </c>
      <c r="L99" s="26">
        <v>0</v>
      </c>
      <c r="M99" s="26">
        <v>2940</v>
      </c>
      <c r="N99" s="26">
        <v>0</v>
      </c>
      <c r="O99" s="26">
        <v>1308.02</v>
      </c>
      <c r="P99" s="26">
        <v>1631.98</v>
      </c>
      <c r="Q99" s="26">
        <v>211.12</v>
      </c>
      <c r="R99" s="25" t="s">
        <v>1611</v>
      </c>
    </row>
    <row r="100" spans="1:18" ht="15" customHeight="1" x14ac:dyDescent="0.25">
      <c r="A100" s="25" t="s">
        <v>736</v>
      </c>
      <c r="B100" s="25" t="s">
        <v>18</v>
      </c>
      <c r="C100" s="25" t="s">
        <v>1091</v>
      </c>
      <c r="D100" s="25" t="s">
        <v>25</v>
      </c>
      <c r="E100" s="25" t="s">
        <v>1092</v>
      </c>
      <c r="F100" s="25" t="s">
        <v>22</v>
      </c>
      <c r="G100" s="25" t="s">
        <v>23</v>
      </c>
      <c r="H100" s="25" t="s">
        <v>23</v>
      </c>
      <c r="I100" s="25" t="s">
        <v>743</v>
      </c>
      <c r="J100" s="25" t="s">
        <v>744</v>
      </c>
      <c r="K100" s="26">
        <v>0</v>
      </c>
      <c r="L100" s="26">
        <v>0</v>
      </c>
      <c r="M100" s="26">
        <v>0</v>
      </c>
      <c r="N100" s="26">
        <v>0</v>
      </c>
      <c r="O100" s="26">
        <v>364.5</v>
      </c>
      <c r="P100" s="26">
        <v>-364.5</v>
      </c>
      <c r="Q100" s="26">
        <v>64</v>
      </c>
      <c r="R100" s="25" t="s">
        <v>1611</v>
      </c>
    </row>
    <row r="101" spans="1:18" ht="15" customHeight="1" x14ac:dyDescent="0.25">
      <c r="A101" s="25" t="s">
        <v>736</v>
      </c>
      <c r="B101" s="25" t="s">
        <v>18</v>
      </c>
      <c r="C101" s="25" t="s">
        <v>1091</v>
      </c>
      <c r="D101" s="25" t="s">
        <v>25</v>
      </c>
      <c r="E101" s="25" t="s">
        <v>1092</v>
      </c>
      <c r="F101" s="25" t="s">
        <v>22</v>
      </c>
      <c r="G101" s="25" t="s">
        <v>23</v>
      </c>
      <c r="H101" s="25" t="s">
        <v>23</v>
      </c>
      <c r="I101" s="25" t="s">
        <v>825</v>
      </c>
      <c r="J101" s="25" t="s">
        <v>826</v>
      </c>
      <c r="K101" s="26">
        <v>400</v>
      </c>
      <c r="L101" s="26">
        <v>0</v>
      </c>
      <c r="M101" s="26">
        <v>400</v>
      </c>
      <c r="N101" s="26">
        <v>0</v>
      </c>
      <c r="O101" s="26">
        <v>0</v>
      </c>
      <c r="P101" s="26">
        <v>400</v>
      </c>
      <c r="Q101" s="26">
        <v>0</v>
      </c>
      <c r="R101" s="25" t="s">
        <v>1611</v>
      </c>
    </row>
    <row r="102" spans="1:18" ht="15" customHeight="1" x14ac:dyDescent="0.25">
      <c r="A102" s="25" t="s">
        <v>736</v>
      </c>
      <c r="B102" s="25" t="s">
        <v>18</v>
      </c>
      <c r="C102" s="25" t="s">
        <v>1091</v>
      </c>
      <c r="D102" s="25" t="s">
        <v>25</v>
      </c>
      <c r="E102" s="25" t="s">
        <v>1092</v>
      </c>
      <c r="F102" s="25" t="s">
        <v>22</v>
      </c>
      <c r="G102" s="25" t="s">
        <v>23</v>
      </c>
      <c r="H102" s="25" t="s">
        <v>23</v>
      </c>
      <c r="I102" s="25" t="s">
        <v>841</v>
      </c>
      <c r="J102" s="25" t="s">
        <v>842</v>
      </c>
      <c r="K102" s="26">
        <v>1500</v>
      </c>
      <c r="L102" s="26">
        <v>0</v>
      </c>
      <c r="M102" s="26">
        <v>1500</v>
      </c>
      <c r="N102" s="26">
        <v>402.51</v>
      </c>
      <c r="O102" s="26">
        <v>570.44000000000005</v>
      </c>
      <c r="P102" s="26">
        <v>527.04999999999995</v>
      </c>
      <c r="Q102" s="26">
        <v>96</v>
      </c>
      <c r="R102" s="25" t="s">
        <v>1611</v>
      </c>
    </row>
    <row r="103" spans="1:18" ht="15" customHeight="1" x14ac:dyDescent="0.25">
      <c r="A103" s="25" t="s">
        <v>736</v>
      </c>
      <c r="B103" s="25" t="s">
        <v>18</v>
      </c>
      <c r="C103" s="25" t="s">
        <v>1091</v>
      </c>
      <c r="D103" s="25" t="s">
        <v>25</v>
      </c>
      <c r="E103" s="25" t="s">
        <v>1092</v>
      </c>
      <c r="F103" s="25" t="s">
        <v>22</v>
      </c>
      <c r="G103" s="25" t="s">
        <v>23</v>
      </c>
      <c r="H103" s="25" t="s">
        <v>23</v>
      </c>
      <c r="I103" s="25" t="s">
        <v>866</v>
      </c>
      <c r="J103" s="25" t="s">
        <v>867</v>
      </c>
      <c r="K103" s="26">
        <v>1000</v>
      </c>
      <c r="L103" s="26">
        <v>0</v>
      </c>
      <c r="M103" s="26">
        <v>1000</v>
      </c>
      <c r="N103" s="26">
        <v>0</v>
      </c>
      <c r="O103" s="26">
        <v>27.52</v>
      </c>
      <c r="P103" s="26">
        <v>972.48</v>
      </c>
      <c r="Q103" s="26">
        <v>6.72</v>
      </c>
      <c r="R103" s="25" t="s">
        <v>1611</v>
      </c>
    </row>
    <row r="104" spans="1:18" ht="15" customHeight="1" x14ac:dyDescent="0.25">
      <c r="A104" s="25" t="s">
        <v>736</v>
      </c>
      <c r="B104" s="25" t="s">
        <v>18</v>
      </c>
      <c r="C104" s="25" t="s">
        <v>1091</v>
      </c>
      <c r="D104" s="25" t="s">
        <v>25</v>
      </c>
      <c r="E104" s="25" t="s">
        <v>1092</v>
      </c>
      <c r="F104" s="25" t="s">
        <v>22</v>
      </c>
      <c r="G104" s="25" t="s">
        <v>23</v>
      </c>
      <c r="H104" s="25" t="s">
        <v>23</v>
      </c>
      <c r="I104" s="25" t="s">
        <v>868</v>
      </c>
      <c r="J104" s="25" t="s">
        <v>869</v>
      </c>
      <c r="K104" s="26">
        <v>225</v>
      </c>
      <c r="L104" s="26">
        <v>0</v>
      </c>
      <c r="M104" s="26">
        <v>225</v>
      </c>
      <c r="N104" s="26">
        <v>0</v>
      </c>
      <c r="O104" s="26">
        <v>79</v>
      </c>
      <c r="P104" s="26">
        <v>146</v>
      </c>
      <c r="Q104" s="26">
        <v>0</v>
      </c>
      <c r="R104" s="25" t="s">
        <v>1611</v>
      </c>
    </row>
    <row r="105" spans="1:18" ht="15" customHeight="1" x14ac:dyDescent="0.25">
      <c r="A105" s="25" t="s">
        <v>736</v>
      </c>
      <c r="B105" s="25" t="s">
        <v>18</v>
      </c>
      <c r="C105" s="25" t="s">
        <v>1091</v>
      </c>
      <c r="D105" s="25" t="s">
        <v>25</v>
      </c>
      <c r="E105" s="25" t="s">
        <v>1092</v>
      </c>
      <c r="F105" s="25" t="s">
        <v>22</v>
      </c>
      <c r="G105" s="25" t="s">
        <v>23</v>
      </c>
      <c r="H105" s="25" t="s">
        <v>23</v>
      </c>
      <c r="I105" s="25" t="s">
        <v>870</v>
      </c>
      <c r="J105" s="25" t="s">
        <v>871</v>
      </c>
      <c r="K105" s="26">
        <v>1200</v>
      </c>
      <c r="L105" s="26">
        <v>0</v>
      </c>
      <c r="M105" s="26">
        <v>1200</v>
      </c>
      <c r="N105" s="26">
        <v>0</v>
      </c>
      <c r="O105" s="26">
        <v>738.14</v>
      </c>
      <c r="P105" s="26">
        <v>461.86</v>
      </c>
      <c r="Q105" s="26">
        <v>259.57</v>
      </c>
      <c r="R105" s="25" t="s">
        <v>1611</v>
      </c>
    </row>
    <row r="106" spans="1:18" ht="15" customHeight="1" x14ac:dyDescent="0.25">
      <c r="A106" s="25" t="s">
        <v>736</v>
      </c>
      <c r="B106" s="25" t="s">
        <v>18</v>
      </c>
      <c r="C106" s="25" t="s">
        <v>1091</v>
      </c>
      <c r="D106" s="25" t="s">
        <v>25</v>
      </c>
      <c r="E106" s="25" t="s">
        <v>1092</v>
      </c>
      <c r="F106" s="25" t="s">
        <v>22</v>
      </c>
      <c r="G106" s="25" t="s">
        <v>23</v>
      </c>
      <c r="H106" s="25" t="s">
        <v>23</v>
      </c>
      <c r="I106" s="25" t="s">
        <v>845</v>
      </c>
      <c r="J106" s="25" t="s">
        <v>846</v>
      </c>
      <c r="K106" s="26">
        <v>2500</v>
      </c>
      <c r="L106" s="26">
        <v>0</v>
      </c>
      <c r="M106" s="26">
        <v>2500</v>
      </c>
      <c r="N106" s="26">
        <v>0</v>
      </c>
      <c r="O106" s="26">
        <v>1446.41</v>
      </c>
      <c r="P106" s="26">
        <v>1053.5899999999999</v>
      </c>
      <c r="Q106" s="26">
        <v>238.68</v>
      </c>
      <c r="R106" s="25" t="s">
        <v>1611</v>
      </c>
    </row>
    <row r="107" spans="1:18" ht="15" customHeight="1" x14ac:dyDescent="0.25">
      <c r="A107" s="25" t="s">
        <v>736</v>
      </c>
      <c r="B107" s="25" t="s">
        <v>18</v>
      </c>
      <c r="C107" s="25" t="s">
        <v>1091</v>
      </c>
      <c r="D107" s="25" t="s">
        <v>25</v>
      </c>
      <c r="E107" s="25" t="s">
        <v>1092</v>
      </c>
      <c r="F107" s="25" t="s">
        <v>22</v>
      </c>
      <c r="G107" s="25" t="s">
        <v>23</v>
      </c>
      <c r="H107" s="25" t="s">
        <v>23</v>
      </c>
      <c r="I107" s="25" t="s">
        <v>799</v>
      </c>
      <c r="J107" s="25" t="s">
        <v>800</v>
      </c>
      <c r="K107" s="26">
        <v>1200</v>
      </c>
      <c r="L107" s="26">
        <v>0</v>
      </c>
      <c r="M107" s="26">
        <v>1200</v>
      </c>
      <c r="N107" s="26">
        <v>0</v>
      </c>
      <c r="O107" s="26">
        <v>386.73</v>
      </c>
      <c r="P107" s="26">
        <v>813.27</v>
      </c>
      <c r="Q107" s="26">
        <v>198.04</v>
      </c>
      <c r="R107" s="25" t="s">
        <v>1611</v>
      </c>
    </row>
    <row r="108" spans="1:18" ht="15" customHeight="1" x14ac:dyDescent="0.25">
      <c r="A108" s="25" t="s">
        <v>736</v>
      </c>
      <c r="B108" s="25" t="s">
        <v>18</v>
      </c>
      <c r="C108" s="25" t="s">
        <v>1091</v>
      </c>
      <c r="D108" s="25" t="s">
        <v>25</v>
      </c>
      <c r="E108" s="25" t="s">
        <v>1092</v>
      </c>
      <c r="F108" s="25" t="s">
        <v>22</v>
      </c>
      <c r="G108" s="25" t="s">
        <v>23</v>
      </c>
      <c r="H108" s="25" t="s">
        <v>23</v>
      </c>
      <c r="I108" s="25" t="s">
        <v>839</v>
      </c>
      <c r="J108" s="25" t="s">
        <v>840</v>
      </c>
      <c r="K108" s="26">
        <v>0</v>
      </c>
      <c r="L108" s="26">
        <v>0</v>
      </c>
      <c r="M108" s="26">
        <v>0</v>
      </c>
      <c r="N108" s="26">
        <v>0</v>
      </c>
      <c r="O108" s="26">
        <v>-812.44</v>
      </c>
      <c r="P108" s="26">
        <v>812.44</v>
      </c>
      <c r="Q108" s="26">
        <v>-192.94</v>
      </c>
      <c r="R108" s="25" t="s">
        <v>1611</v>
      </c>
    </row>
    <row r="109" spans="1:18" ht="15" customHeight="1" x14ac:dyDescent="0.25">
      <c r="A109" s="25" t="s">
        <v>736</v>
      </c>
      <c r="B109" s="25" t="s">
        <v>18</v>
      </c>
      <c r="C109" s="25" t="s">
        <v>1091</v>
      </c>
      <c r="D109" s="25" t="s">
        <v>25</v>
      </c>
      <c r="E109" s="25" t="s">
        <v>1092</v>
      </c>
      <c r="F109" s="25" t="s">
        <v>22</v>
      </c>
      <c r="G109" s="25" t="s">
        <v>23</v>
      </c>
      <c r="H109" s="25" t="s">
        <v>23</v>
      </c>
      <c r="I109" s="25" t="s">
        <v>753</v>
      </c>
      <c r="J109" s="25" t="s">
        <v>754</v>
      </c>
      <c r="K109" s="26">
        <v>3000</v>
      </c>
      <c r="L109" s="26">
        <v>0</v>
      </c>
      <c r="M109" s="26">
        <v>3000</v>
      </c>
      <c r="N109" s="26">
        <v>0</v>
      </c>
      <c r="O109" s="26">
        <v>686</v>
      </c>
      <c r="P109" s="26">
        <v>2314</v>
      </c>
      <c r="Q109" s="26">
        <v>0</v>
      </c>
      <c r="R109" s="25" t="s">
        <v>1611</v>
      </c>
    </row>
    <row r="110" spans="1:18" ht="15" customHeight="1" x14ac:dyDescent="0.25">
      <c r="A110" s="25" t="s">
        <v>736</v>
      </c>
      <c r="B110" s="25" t="s">
        <v>18</v>
      </c>
      <c r="C110" s="25" t="s">
        <v>1091</v>
      </c>
      <c r="D110" s="25" t="s">
        <v>25</v>
      </c>
      <c r="E110" s="25" t="s">
        <v>1092</v>
      </c>
      <c r="F110" s="25" t="s">
        <v>22</v>
      </c>
      <c r="G110" s="25" t="s">
        <v>23</v>
      </c>
      <c r="H110" s="25" t="s">
        <v>23</v>
      </c>
      <c r="I110" s="25" t="s">
        <v>1105</v>
      </c>
      <c r="J110" s="25" t="s">
        <v>1106</v>
      </c>
      <c r="K110" s="26">
        <v>4000</v>
      </c>
      <c r="L110" s="26">
        <v>0</v>
      </c>
      <c r="M110" s="26">
        <v>4000</v>
      </c>
      <c r="N110" s="26">
        <v>0</v>
      </c>
      <c r="O110" s="26">
        <v>1873.81</v>
      </c>
      <c r="P110" s="26">
        <v>2126.19</v>
      </c>
      <c r="Q110" s="26">
        <v>289.43</v>
      </c>
      <c r="R110" s="25" t="s">
        <v>1611</v>
      </c>
    </row>
    <row r="111" spans="1:18" ht="15" customHeight="1" x14ac:dyDescent="0.25">
      <c r="A111" s="25" t="s">
        <v>736</v>
      </c>
      <c r="B111" s="25" t="s">
        <v>18</v>
      </c>
      <c r="C111" s="25" t="s">
        <v>81</v>
      </c>
      <c r="D111" s="25" t="s">
        <v>25</v>
      </c>
      <c r="E111" s="25" t="s">
        <v>82</v>
      </c>
      <c r="F111" s="25" t="s">
        <v>22</v>
      </c>
      <c r="G111" s="25" t="s">
        <v>23</v>
      </c>
      <c r="H111" s="25" t="s">
        <v>23</v>
      </c>
      <c r="I111" s="25" t="s">
        <v>793</v>
      </c>
      <c r="J111" s="25" t="s">
        <v>794</v>
      </c>
      <c r="K111" s="26">
        <v>1131109</v>
      </c>
      <c r="L111" s="26">
        <v>-19595</v>
      </c>
      <c r="M111" s="26">
        <v>1111514</v>
      </c>
      <c r="N111" s="26">
        <v>0</v>
      </c>
      <c r="O111" s="26">
        <v>542059.23</v>
      </c>
      <c r="P111" s="26">
        <v>569454.77</v>
      </c>
      <c r="Q111" s="26">
        <v>95757.6</v>
      </c>
      <c r="R111" s="25" t="s">
        <v>1612</v>
      </c>
    </row>
    <row r="112" spans="1:18" ht="15" customHeight="1" x14ac:dyDescent="0.25">
      <c r="A112" s="25" t="s">
        <v>736</v>
      </c>
      <c r="B112" s="25" t="s">
        <v>18</v>
      </c>
      <c r="C112" s="25" t="s">
        <v>81</v>
      </c>
      <c r="D112" s="25" t="s">
        <v>25</v>
      </c>
      <c r="E112" s="25" t="s">
        <v>82</v>
      </c>
      <c r="F112" s="25" t="s">
        <v>22</v>
      </c>
      <c r="G112" s="25" t="s">
        <v>23</v>
      </c>
      <c r="H112" s="25" t="s">
        <v>23</v>
      </c>
      <c r="I112" s="25" t="s">
        <v>771</v>
      </c>
      <c r="J112" s="25" t="s">
        <v>772</v>
      </c>
      <c r="K112" s="26">
        <v>20000</v>
      </c>
      <c r="L112" s="26">
        <v>-20000</v>
      </c>
      <c r="M112" s="26">
        <v>0</v>
      </c>
      <c r="N112" s="26">
        <v>0</v>
      </c>
      <c r="O112" s="26">
        <v>0</v>
      </c>
      <c r="P112" s="26">
        <v>0</v>
      </c>
      <c r="Q112" s="26">
        <v>0</v>
      </c>
      <c r="R112" s="25" t="s">
        <v>1612</v>
      </c>
    </row>
    <row r="113" spans="1:18" ht="15" customHeight="1" x14ac:dyDescent="0.25">
      <c r="A113" s="25" t="s">
        <v>736</v>
      </c>
      <c r="B113" s="25" t="s">
        <v>18</v>
      </c>
      <c r="C113" s="25" t="s">
        <v>81</v>
      </c>
      <c r="D113" s="25" t="s">
        <v>25</v>
      </c>
      <c r="E113" s="25" t="s">
        <v>82</v>
      </c>
      <c r="F113" s="25" t="s">
        <v>22</v>
      </c>
      <c r="G113" s="25" t="s">
        <v>23</v>
      </c>
      <c r="H113" s="25" t="s">
        <v>23</v>
      </c>
      <c r="I113" s="25" t="s">
        <v>777</v>
      </c>
      <c r="J113" s="25" t="s">
        <v>778</v>
      </c>
      <c r="K113" s="26">
        <v>50000</v>
      </c>
      <c r="L113" s="26">
        <v>0</v>
      </c>
      <c r="M113" s="26">
        <v>50000</v>
      </c>
      <c r="N113" s="26">
        <v>0</v>
      </c>
      <c r="O113" s="26">
        <v>28769.75</v>
      </c>
      <c r="P113" s="26">
        <v>21230.25</v>
      </c>
      <c r="Q113" s="26">
        <v>7072.5</v>
      </c>
      <c r="R113" s="25" t="s">
        <v>1612</v>
      </c>
    </row>
    <row r="114" spans="1:18" ht="15" customHeight="1" x14ac:dyDescent="0.25">
      <c r="A114" s="25" t="s">
        <v>736</v>
      </c>
      <c r="B114" s="25" t="s">
        <v>18</v>
      </c>
      <c r="C114" s="25" t="s">
        <v>81</v>
      </c>
      <c r="D114" s="25" t="s">
        <v>25</v>
      </c>
      <c r="E114" s="25" t="s">
        <v>82</v>
      </c>
      <c r="F114" s="25" t="s">
        <v>22</v>
      </c>
      <c r="G114" s="25" t="s">
        <v>23</v>
      </c>
      <c r="H114" s="25" t="s">
        <v>23</v>
      </c>
      <c r="I114" s="25" t="s">
        <v>765</v>
      </c>
      <c r="J114" s="25" t="s">
        <v>766</v>
      </c>
      <c r="K114" s="26">
        <v>10000</v>
      </c>
      <c r="L114" s="26">
        <v>0</v>
      </c>
      <c r="M114" s="26">
        <v>10000</v>
      </c>
      <c r="N114" s="26">
        <v>0</v>
      </c>
      <c r="O114" s="26">
        <v>9913.3700000000008</v>
      </c>
      <c r="P114" s="26">
        <v>86.63</v>
      </c>
      <c r="Q114" s="26">
        <v>2182.4899999999998</v>
      </c>
      <c r="R114" s="25" t="s">
        <v>1612</v>
      </c>
    </row>
    <row r="115" spans="1:18" ht="15" customHeight="1" x14ac:dyDescent="0.25">
      <c r="A115" s="25" t="s">
        <v>736</v>
      </c>
      <c r="B115" s="25" t="s">
        <v>18</v>
      </c>
      <c r="C115" s="25" t="s">
        <v>81</v>
      </c>
      <c r="D115" s="25" t="s">
        <v>25</v>
      </c>
      <c r="E115" s="25" t="s">
        <v>82</v>
      </c>
      <c r="F115" s="25" t="s">
        <v>22</v>
      </c>
      <c r="G115" s="25" t="s">
        <v>23</v>
      </c>
      <c r="H115" s="25" t="s">
        <v>23</v>
      </c>
      <c r="I115" s="25" t="s">
        <v>761</v>
      </c>
      <c r="J115" s="25" t="s">
        <v>762</v>
      </c>
      <c r="K115" s="26">
        <v>8400</v>
      </c>
      <c r="L115" s="26">
        <v>1600</v>
      </c>
      <c r="M115" s="26">
        <v>10000</v>
      </c>
      <c r="N115" s="26">
        <v>0</v>
      </c>
      <c r="O115" s="26">
        <v>4577.6400000000003</v>
      </c>
      <c r="P115" s="26">
        <v>5422.36</v>
      </c>
      <c r="Q115" s="26">
        <v>0</v>
      </c>
      <c r="R115" s="25" t="s">
        <v>1612</v>
      </c>
    </row>
    <row r="116" spans="1:18" ht="15" customHeight="1" x14ac:dyDescent="0.25">
      <c r="A116" s="25" t="s">
        <v>736</v>
      </c>
      <c r="B116" s="25" t="s">
        <v>18</v>
      </c>
      <c r="C116" s="25" t="s">
        <v>81</v>
      </c>
      <c r="D116" s="25" t="s">
        <v>25</v>
      </c>
      <c r="E116" s="25" t="s">
        <v>82</v>
      </c>
      <c r="F116" s="25" t="s">
        <v>22</v>
      </c>
      <c r="G116" s="25" t="s">
        <v>23</v>
      </c>
      <c r="H116" s="25" t="s">
        <v>23</v>
      </c>
      <c r="I116" s="25" t="s">
        <v>745</v>
      </c>
      <c r="J116" s="25" t="s">
        <v>746</v>
      </c>
      <c r="K116" s="26">
        <v>2000</v>
      </c>
      <c r="L116" s="26">
        <v>0</v>
      </c>
      <c r="M116" s="26">
        <v>2000</v>
      </c>
      <c r="N116" s="26">
        <v>0</v>
      </c>
      <c r="O116" s="26">
        <v>0</v>
      </c>
      <c r="P116" s="26">
        <v>2000</v>
      </c>
      <c r="Q116" s="26">
        <v>0</v>
      </c>
      <c r="R116" s="25" t="s">
        <v>1612</v>
      </c>
    </row>
    <row r="117" spans="1:18" ht="15" customHeight="1" x14ac:dyDescent="0.25">
      <c r="A117" s="25" t="s">
        <v>736</v>
      </c>
      <c r="B117" s="25" t="s">
        <v>18</v>
      </c>
      <c r="C117" s="25" t="s">
        <v>81</v>
      </c>
      <c r="D117" s="25" t="s">
        <v>25</v>
      </c>
      <c r="E117" s="25" t="s">
        <v>82</v>
      </c>
      <c r="F117" s="25" t="s">
        <v>22</v>
      </c>
      <c r="G117" s="25" t="s">
        <v>23</v>
      </c>
      <c r="H117" s="25" t="s">
        <v>23</v>
      </c>
      <c r="I117" s="25" t="s">
        <v>747</v>
      </c>
      <c r="J117" s="25" t="s">
        <v>748</v>
      </c>
      <c r="K117" s="26">
        <v>0</v>
      </c>
      <c r="L117" s="26">
        <v>11000</v>
      </c>
      <c r="M117" s="26">
        <v>11000</v>
      </c>
      <c r="N117" s="26">
        <v>0</v>
      </c>
      <c r="O117" s="26">
        <v>6230.69</v>
      </c>
      <c r="P117" s="26">
        <v>4769.3100000000004</v>
      </c>
      <c r="Q117" s="26">
        <v>365.37</v>
      </c>
      <c r="R117" s="25" t="s">
        <v>1612</v>
      </c>
    </row>
    <row r="118" spans="1:18" ht="15" customHeight="1" x14ac:dyDescent="0.25">
      <c r="A118" s="25" t="s">
        <v>736</v>
      </c>
      <c r="B118" s="25" t="s">
        <v>18</v>
      </c>
      <c r="C118" s="25" t="s">
        <v>81</v>
      </c>
      <c r="D118" s="25" t="s">
        <v>25</v>
      </c>
      <c r="E118" s="25" t="s">
        <v>82</v>
      </c>
      <c r="F118" s="25" t="s">
        <v>22</v>
      </c>
      <c r="G118" s="25" t="s">
        <v>23</v>
      </c>
      <c r="H118" s="25" t="s">
        <v>23</v>
      </c>
      <c r="I118" s="25" t="s">
        <v>751</v>
      </c>
      <c r="J118" s="25" t="s">
        <v>752</v>
      </c>
      <c r="K118" s="26">
        <v>93826</v>
      </c>
      <c r="L118" s="26">
        <v>0</v>
      </c>
      <c r="M118" s="26">
        <v>93826</v>
      </c>
      <c r="N118" s="26">
        <v>0</v>
      </c>
      <c r="O118" s="26">
        <v>45945.02</v>
      </c>
      <c r="P118" s="26">
        <v>47880.98</v>
      </c>
      <c r="Q118" s="26">
        <v>7914.32</v>
      </c>
      <c r="R118" s="25" t="s">
        <v>1612</v>
      </c>
    </row>
    <row r="119" spans="1:18" ht="15" customHeight="1" x14ac:dyDescent="0.25">
      <c r="A119" s="25" t="s">
        <v>736</v>
      </c>
      <c r="B119" s="25" t="s">
        <v>18</v>
      </c>
      <c r="C119" s="25" t="s">
        <v>81</v>
      </c>
      <c r="D119" s="25" t="s">
        <v>25</v>
      </c>
      <c r="E119" s="25" t="s">
        <v>82</v>
      </c>
      <c r="F119" s="25" t="s">
        <v>22</v>
      </c>
      <c r="G119" s="25" t="s">
        <v>23</v>
      </c>
      <c r="H119" s="25" t="s">
        <v>23</v>
      </c>
      <c r="I119" s="25" t="s">
        <v>833</v>
      </c>
      <c r="J119" s="25" t="s">
        <v>834</v>
      </c>
      <c r="K119" s="26">
        <v>66296</v>
      </c>
      <c r="L119" s="26">
        <v>0</v>
      </c>
      <c r="M119" s="26">
        <v>66296</v>
      </c>
      <c r="N119" s="26">
        <v>0</v>
      </c>
      <c r="O119" s="26">
        <v>74780.399999999994</v>
      </c>
      <c r="P119" s="26">
        <v>-8484.4</v>
      </c>
      <c r="Q119" s="26">
        <v>14413.25</v>
      </c>
      <c r="R119" s="25" t="s">
        <v>1612</v>
      </c>
    </row>
    <row r="120" spans="1:18" ht="15" customHeight="1" x14ac:dyDescent="0.25">
      <c r="A120" s="25" t="s">
        <v>736</v>
      </c>
      <c r="B120" s="25" t="s">
        <v>18</v>
      </c>
      <c r="C120" s="25" t="s">
        <v>81</v>
      </c>
      <c r="D120" s="25" t="s">
        <v>25</v>
      </c>
      <c r="E120" s="25" t="s">
        <v>82</v>
      </c>
      <c r="F120" s="25" t="s">
        <v>22</v>
      </c>
      <c r="G120" s="25" t="s">
        <v>23</v>
      </c>
      <c r="H120" s="25" t="s">
        <v>23</v>
      </c>
      <c r="I120" s="25" t="s">
        <v>819</v>
      </c>
      <c r="J120" s="25" t="s">
        <v>820</v>
      </c>
      <c r="K120" s="26">
        <v>30556</v>
      </c>
      <c r="L120" s="26">
        <v>0</v>
      </c>
      <c r="M120" s="26">
        <v>30556</v>
      </c>
      <c r="N120" s="26">
        <v>0</v>
      </c>
      <c r="O120" s="26">
        <v>0</v>
      </c>
      <c r="P120" s="26">
        <v>30556</v>
      </c>
      <c r="Q120" s="26">
        <v>0</v>
      </c>
      <c r="R120" s="25" t="s">
        <v>1612</v>
      </c>
    </row>
    <row r="121" spans="1:18" ht="15" customHeight="1" x14ac:dyDescent="0.25">
      <c r="A121" s="25" t="s">
        <v>736</v>
      </c>
      <c r="B121" s="25" t="s">
        <v>18</v>
      </c>
      <c r="C121" s="25" t="s">
        <v>81</v>
      </c>
      <c r="D121" s="25" t="s">
        <v>25</v>
      </c>
      <c r="E121" s="25" t="s">
        <v>82</v>
      </c>
      <c r="F121" s="25" t="s">
        <v>22</v>
      </c>
      <c r="G121" s="25" t="s">
        <v>23</v>
      </c>
      <c r="H121" s="25" t="s">
        <v>23</v>
      </c>
      <c r="I121" s="25" t="s">
        <v>737</v>
      </c>
      <c r="J121" s="25" t="s">
        <v>738</v>
      </c>
      <c r="K121" s="26">
        <v>13965</v>
      </c>
      <c r="L121" s="26">
        <v>0</v>
      </c>
      <c r="M121" s="26">
        <v>13965</v>
      </c>
      <c r="N121" s="26">
        <v>0</v>
      </c>
      <c r="O121" s="26">
        <v>6935.9</v>
      </c>
      <c r="P121" s="26">
        <v>7029.1</v>
      </c>
      <c r="Q121" s="26">
        <v>1067.6099999999999</v>
      </c>
      <c r="R121" s="25" t="s">
        <v>1612</v>
      </c>
    </row>
    <row r="122" spans="1:18" ht="15" customHeight="1" x14ac:dyDescent="0.25">
      <c r="A122" s="25" t="s">
        <v>736</v>
      </c>
      <c r="B122" s="25" t="s">
        <v>18</v>
      </c>
      <c r="C122" s="25" t="s">
        <v>81</v>
      </c>
      <c r="D122" s="25" t="s">
        <v>25</v>
      </c>
      <c r="E122" s="25" t="s">
        <v>82</v>
      </c>
      <c r="F122" s="25" t="s">
        <v>22</v>
      </c>
      <c r="G122" s="25" t="s">
        <v>23</v>
      </c>
      <c r="H122" s="25" t="s">
        <v>23</v>
      </c>
      <c r="I122" s="25" t="s">
        <v>743</v>
      </c>
      <c r="J122" s="25" t="s">
        <v>744</v>
      </c>
      <c r="K122" s="26">
        <v>0</v>
      </c>
      <c r="L122" s="26">
        <v>5000</v>
      </c>
      <c r="M122" s="26">
        <v>5000</v>
      </c>
      <c r="N122" s="26">
        <v>0</v>
      </c>
      <c r="O122" s="26">
        <v>3068.95</v>
      </c>
      <c r="P122" s="26">
        <v>1931.05</v>
      </c>
      <c r="Q122" s="26">
        <v>567.29</v>
      </c>
      <c r="R122" s="25" t="s">
        <v>1612</v>
      </c>
    </row>
    <row r="123" spans="1:18" ht="15" customHeight="1" x14ac:dyDescent="0.25">
      <c r="A123" s="25" t="s">
        <v>736</v>
      </c>
      <c r="B123" s="25" t="s">
        <v>18</v>
      </c>
      <c r="C123" s="25" t="s">
        <v>81</v>
      </c>
      <c r="D123" s="25" t="s">
        <v>25</v>
      </c>
      <c r="E123" s="25" t="s">
        <v>82</v>
      </c>
      <c r="F123" s="25" t="s">
        <v>22</v>
      </c>
      <c r="G123" s="25" t="s">
        <v>23</v>
      </c>
      <c r="H123" s="25" t="s">
        <v>23</v>
      </c>
      <c r="I123" s="25" t="s">
        <v>825</v>
      </c>
      <c r="J123" s="25" t="s">
        <v>826</v>
      </c>
      <c r="K123" s="26">
        <v>4100</v>
      </c>
      <c r="L123" s="26">
        <v>0</v>
      </c>
      <c r="M123" s="26">
        <v>4100</v>
      </c>
      <c r="N123" s="26">
        <v>0</v>
      </c>
      <c r="O123" s="26">
        <v>2129</v>
      </c>
      <c r="P123" s="26">
        <v>1971</v>
      </c>
      <c r="Q123" s="26">
        <v>320</v>
      </c>
      <c r="R123" s="25" t="s">
        <v>1612</v>
      </c>
    </row>
    <row r="124" spans="1:18" ht="15" customHeight="1" x14ac:dyDescent="0.25">
      <c r="A124" s="25" t="s">
        <v>736</v>
      </c>
      <c r="B124" s="25" t="s">
        <v>18</v>
      </c>
      <c r="C124" s="25" t="s">
        <v>81</v>
      </c>
      <c r="D124" s="25" t="s">
        <v>25</v>
      </c>
      <c r="E124" s="25" t="s">
        <v>82</v>
      </c>
      <c r="F124" s="25" t="s">
        <v>22</v>
      </c>
      <c r="G124" s="25" t="s">
        <v>23</v>
      </c>
      <c r="H124" s="25" t="s">
        <v>23</v>
      </c>
      <c r="I124" s="25" t="s">
        <v>841</v>
      </c>
      <c r="J124" s="25" t="s">
        <v>842</v>
      </c>
      <c r="K124" s="26">
        <v>14000</v>
      </c>
      <c r="L124" s="26">
        <v>0</v>
      </c>
      <c r="M124" s="26">
        <v>14000</v>
      </c>
      <c r="N124" s="26">
        <v>411.5</v>
      </c>
      <c r="O124" s="26">
        <v>6789.55</v>
      </c>
      <c r="P124" s="26">
        <v>6798.95</v>
      </c>
      <c r="Q124" s="26">
        <v>204.9</v>
      </c>
      <c r="R124" s="25" t="s">
        <v>1612</v>
      </c>
    </row>
    <row r="125" spans="1:18" ht="15" customHeight="1" x14ac:dyDescent="0.25">
      <c r="A125" s="25" t="s">
        <v>736</v>
      </c>
      <c r="B125" s="25" t="s">
        <v>18</v>
      </c>
      <c r="C125" s="25" t="s">
        <v>81</v>
      </c>
      <c r="D125" s="25" t="s">
        <v>25</v>
      </c>
      <c r="E125" s="25" t="s">
        <v>82</v>
      </c>
      <c r="F125" s="25" t="s">
        <v>22</v>
      </c>
      <c r="G125" s="25" t="s">
        <v>23</v>
      </c>
      <c r="H125" s="25" t="s">
        <v>23</v>
      </c>
      <c r="I125" s="25" t="s">
        <v>866</v>
      </c>
      <c r="J125" s="25" t="s">
        <v>867</v>
      </c>
      <c r="K125" s="26">
        <v>28000</v>
      </c>
      <c r="L125" s="26">
        <v>0</v>
      </c>
      <c r="M125" s="26">
        <v>28000</v>
      </c>
      <c r="N125" s="26">
        <v>745</v>
      </c>
      <c r="O125" s="26">
        <v>11553.37</v>
      </c>
      <c r="P125" s="26">
        <v>15701.63</v>
      </c>
      <c r="Q125" s="26">
        <v>326.07</v>
      </c>
      <c r="R125" s="25" t="s">
        <v>1612</v>
      </c>
    </row>
    <row r="126" spans="1:18" ht="15" customHeight="1" x14ac:dyDescent="0.25">
      <c r="A126" s="25" t="s">
        <v>736</v>
      </c>
      <c r="B126" s="25" t="s">
        <v>18</v>
      </c>
      <c r="C126" s="25" t="s">
        <v>81</v>
      </c>
      <c r="D126" s="25" t="s">
        <v>25</v>
      </c>
      <c r="E126" s="25" t="s">
        <v>82</v>
      </c>
      <c r="F126" s="25" t="s">
        <v>22</v>
      </c>
      <c r="G126" s="25" t="s">
        <v>23</v>
      </c>
      <c r="H126" s="25" t="s">
        <v>23</v>
      </c>
      <c r="I126" s="25" t="s">
        <v>843</v>
      </c>
      <c r="J126" s="25" t="s">
        <v>844</v>
      </c>
      <c r="K126" s="26">
        <v>0</v>
      </c>
      <c r="L126" s="26">
        <v>875</v>
      </c>
      <c r="M126" s="26">
        <v>875</v>
      </c>
      <c r="N126" s="26">
        <v>725</v>
      </c>
      <c r="O126" s="26">
        <v>147.61000000000001</v>
      </c>
      <c r="P126" s="26">
        <v>2.39</v>
      </c>
      <c r="Q126" s="26">
        <v>147.61000000000001</v>
      </c>
      <c r="R126" s="25" t="s">
        <v>1612</v>
      </c>
    </row>
    <row r="127" spans="1:18" ht="15" customHeight="1" x14ac:dyDescent="0.25">
      <c r="A127" s="25" t="s">
        <v>736</v>
      </c>
      <c r="B127" s="25" t="s">
        <v>18</v>
      </c>
      <c r="C127" s="25" t="s">
        <v>81</v>
      </c>
      <c r="D127" s="25" t="s">
        <v>25</v>
      </c>
      <c r="E127" s="25" t="s">
        <v>82</v>
      </c>
      <c r="F127" s="25" t="s">
        <v>22</v>
      </c>
      <c r="G127" s="25" t="s">
        <v>23</v>
      </c>
      <c r="H127" s="25" t="s">
        <v>23</v>
      </c>
      <c r="I127" s="25" t="s">
        <v>878</v>
      </c>
      <c r="J127" s="25" t="s">
        <v>879</v>
      </c>
      <c r="K127" s="26">
        <v>2500</v>
      </c>
      <c r="L127" s="26">
        <v>0</v>
      </c>
      <c r="M127" s="26">
        <v>2500</v>
      </c>
      <c r="N127" s="26">
        <v>0</v>
      </c>
      <c r="O127" s="26">
        <v>828.59</v>
      </c>
      <c r="P127" s="26">
        <v>1671.41</v>
      </c>
      <c r="Q127" s="26">
        <v>447</v>
      </c>
      <c r="R127" s="25" t="s">
        <v>1612</v>
      </c>
    </row>
    <row r="128" spans="1:18" ht="15" customHeight="1" x14ac:dyDescent="0.25">
      <c r="A128" s="25" t="s">
        <v>736</v>
      </c>
      <c r="B128" s="25" t="s">
        <v>18</v>
      </c>
      <c r="C128" s="25" t="s">
        <v>81</v>
      </c>
      <c r="D128" s="25" t="s">
        <v>25</v>
      </c>
      <c r="E128" s="25" t="s">
        <v>82</v>
      </c>
      <c r="F128" s="25" t="s">
        <v>22</v>
      </c>
      <c r="G128" s="25" t="s">
        <v>23</v>
      </c>
      <c r="H128" s="25" t="s">
        <v>23</v>
      </c>
      <c r="I128" s="25" t="s">
        <v>868</v>
      </c>
      <c r="J128" s="25" t="s">
        <v>869</v>
      </c>
      <c r="K128" s="26">
        <v>500</v>
      </c>
      <c r="L128" s="26">
        <v>160</v>
      </c>
      <c r="M128" s="26">
        <v>660</v>
      </c>
      <c r="N128" s="26">
        <v>172.8</v>
      </c>
      <c r="O128" s="26">
        <v>485.88</v>
      </c>
      <c r="P128" s="26">
        <v>1.32</v>
      </c>
      <c r="Q128" s="26">
        <v>0</v>
      </c>
      <c r="R128" s="25" t="s">
        <v>1612</v>
      </c>
    </row>
    <row r="129" spans="1:18" ht="15" customHeight="1" x14ac:dyDescent="0.25">
      <c r="A129" s="25" t="s">
        <v>736</v>
      </c>
      <c r="B129" s="25" t="s">
        <v>18</v>
      </c>
      <c r="C129" s="25" t="s">
        <v>81</v>
      </c>
      <c r="D129" s="25" t="s">
        <v>25</v>
      </c>
      <c r="E129" s="25" t="s">
        <v>82</v>
      </c>
      <c r="F129" s="25" t="s">
        <v>22</v>
      </c>
      <c r="G129" s="25" t="s">
        <v>23</v>
      </c>
      <c r="H129" s="25" t="s">
        <v>23</v>
      </c>
      <c r="I129" s="25" t="s">
        <v>870</v>
      </c>
      <c r="J129" s="25" t="s">
        <v>871</v>
      </c>
      <c r="K129" s="26">
        <v>25000</v>
      </c>
      <c r="L129" s="26">
        <v>0</v>
      </c>
      <c r="M129" s="26">
        <v>25000</v>
      </c>
      <c r="N129" s="26">
        <v>0</v>
      </c>
      <c r="O129" s="26">
        <v>9572.5300000000007</v>
      </c>
      <c r="P129" s="26">
        <v>15427.47</v>
      </c>
      <c r="Q129" s="26">
        <v>1061.8800000000001</v>
      </c>
      <c r="R129" s="25" t="s">
        <v>1612</v>
      </c>
    </row>
    <row r="130" spans="1:18" ht="15" customHeight="1" x14ac:dyDescent="0.25">
      <c r="A130" s="25" t="s">
        <v>736</v>
      </c>
      <c r="B130" s="25" t="s">
        <v>18</v>
      </c>
      <c r="C130" s="25" t="s">
        <v>81</v>
      </c>
      <c r="D130" s="25" t="s">
        <v>25</v>
      </c>
      <c r="E130" s="25" t="s">
        <v>82</v>
      </c>
      <c r="F130" s="25" t="s">
        <v>22</v>
      </c>
      <c r="G130" s="25" t="s">
        <v>23</v>
      </c>
      <c r="H130" s="25" t="s">
        <v>23</v>
      </c>
      <c r="I130" s="25" t="s">
        <v>872</v>
      </c>
      <c r="J130" s="25" t="s">
        <v>873</v>
      </c>
      <c r="K130" s="26">
        <v>1500</v>
      </c>
      <c r="L130" s="26">
        <v>0</v>
      </c>
      <c r="M130" s="26">
        <v>1500</v>
      </c>
      <c r="N130" s="26">
        <v>14.3</v>
      </c>
      <c r="O130" s="26">
        <v>1065.8399999999999</v>
      </c>
      <c r="P130" s="26">
        <v>419.86</v>
      </c>
      <c r="Q130" s="26">
        <v>56.75</v>
      </c>
      <c r="R130" s="25" t="s">
        <v>1612</v>
      </c>
    </row>
    <row r="131" spans="1:18" ht="15" customHeight="1" x14ac:dyDescent="0.25">
      <c r="A131" s="25" t="s">
        <v>736</v>
      </c>
      <c r="B131" s="25" t="s">
        <v>18</v>
      </c>
      <c r="C131" s="25" t="s">
        <v>81</v>
      </c>
      <c r="D131" s="25" t="s">
        <v>25</v>
      </c>
      <c r="E131" s="25" t="s">
        <v>82</v>
      </c>
      <c r="F131" s="25" t="s">
        <v>22</v>
      </c>
      <c r="G131" s="25" t="s">
        <v>23</v>
      </c>
      <c r="H131" s="25" t="s">
        <v>23</v>
      </c>
      <c r="I131" s="25" t="s">
        <v>781</v>
      </c>
      <c r="J131" s="25" t="s">
        <v>782</v>
      </c>
      <c r="K131" s="26">
        <v>15000</v>
      </c>
      <c r="L131" s="26">
        <v>0</v>
      </c>
      <c r="M131" s="26">
        <v>15000</v>
      </c>
      <c r="N131" s="26">
        <v>400</v>
      </c>
      <c r="O131" s="26">
        <v>8705.9699999999993</v>
      </c>
      <c r="P131" s="26">
        <v>5894.03</v>
      </c>
      <c r="Q131" s="26">
        <v>886.16</v>
      </c>
      <c r="R131" s="25" t="s">
        <v>1612</v>
      </c>
    </row>
    <row r="132" spans="1:18" ht="15" customHeight="1" x14ac:dyDescent="0.25">
      <c r="A132" s="25" t="s">
        <v>736</v>
      </c>
      <c r="B132" s="25" t="s">
        <v>18</v>
      </c>
      <c r="C132" s="25" t="s">
        <v>81</v>
      </c>
      <c r="D132" s="25" t="s">
        <v>25</v>
      </c>
      <c r="E132" s="25" t="s">
        <v>82</v>
      </c>
      <c r="F132" s="25" t="s">
        <v>22</v>
      </c>
      <c r="G132" s="25" t="s">
        <v>23</v>
      </c>
      <c r="H132" s="25" t="s">
        <v>23</v>
      </c>
      <c r="I132" s="25" t="s">
        <v>779</v>
      </c>
      <c r="J132" s="25" t="s">
        <v>780</v>
      </c>
      <c r="K132" s="26">
        <v>5000</v>
      </c>
      <c r="L132" s="26">
        <v>0</v>
      </c>
      <c r="M132" s="26">
        <v>5000</v>
      </c>
      <c r="N132" s="26">
        <v>0</v>
      </c>
      <c r="O132" s="26">
        <v>135</v>
      </c>
      <c r="P132" s="26">
        <v>4865</v>
      </c>
      <c r="Q132" s="26">
        <v>0</v>
      </c>
      <c r="R132" s="25" t="s">
        <v>1612</v>
      </c>
    </row>
    <row r="133" spans="1:18" ht="15" customHeight="1" x14ac:dyDescent="0.25">
      <c r="A133" s="25" t="s">
        <v>736</v>
      </c>
      <c r="B133" s="25" t="s">
        <v>18</v>
      </c>
      <c r="C133" s="25" t="s">
        <v>81</v>
      </c>
      <c r="D133" s="25" t="s">
        <v>25</v>
      </c>
      <c r="E133" s="25" t="s">
        <v>82</v>
      </c>
      <c r="F133" s="25" t="s">
        <v>22</v>
      </c>
      <c r="G133" s="25" t="s">
        <v>23</v>
      </c>
      <c r="H133" s="25" t="s">
        <v>23</v>
      </c>
      <c r="I133" s="25" t="s">
        <v>1127</v>
      </c>
      <c r="J133" s="25" t="s">
        <v>1128</v>
      </c>
      <c r="K133" s="26">
        <v>40000</v>
      </c>
      <c r="L133" s="26">
        <v>0</v>
      </c>
      <c r="M133" s="26">
        <v>40000</v>
      </c>
      <c r="N133" s="26">
        <v>835</v>
      </c>
      <c r="O133" s="26">
        <v>607.04999999999995</v>
      </c>
      <c r="P133" s="26">
        <v>38557.949999999997</v>
      </c>
      <c r="Q133" s="26">
        <v>40.01</v>
      </c>
      <c r="R133" s="25" t="s">
        <v>1612</v>
      </c>
    </row>
    <row r="134" spans="1:18" ht="15" customHeight="1" x14ac:dyDescent="0.25">
      <c r="A134" s="25" t="s">
        <v>736</v>
      </c>
      <c r="B134" s="25" t="s">
        <v>18</v>
      </c>
      <c r="C134" s="25" t="s">
        <v>81</v>
      </c>
      <c r="D134" s="25" t="s">
        <v>25</v>
      </c>
      <c r="E134" s="25" t="s">
        <v>82</v>
      </c>
      <c r="F134" s="25" t="s">
        <v>22</v>
      </c>
      <c r="G134" s="25" t="s">
        <v>23</v>
      </c>
      <c r="H134" s="25" t="s">
        <v>23</v>
      </c>
      <c r="I134" s="25" t="s">
        <v>1087</v>
      </c>
      <c r="J134" s="25" t="s">
        <v>1088</v>
      </c>
      <c r="K134" s="26">
        <v>2000</v>
      </c>
      <c r="L134" s="26">
        <v>0</v>
      </c>
      <c r="M134" s="26">
        <v>2000</v>
      </c>
      <c r="N134" s="26">
        <v>0</v>
      </c>
      <c r="O134" s="26">
        <v>0</v>
      </c>
      <c r="P134" s="26">
        <v>2000</v>
      </c>
      <c r="Q134" s="26">
        <v>0</v>
      </c>
      <c r="R134" s="25" t="s">
        <v>1612</v>
      </c>
    </row>
    <row r="135" spans="1:18" ht="15" customHeight="1" x14ac:dyDescent="0.25">
      <c r="A135" s="25" t="s">
        <v>736</v>
      </c>
      <c r="B135" s="25" t="s">
        <v>18</v>
      </c>
      <c r="C135" s="25" t="s">
        <v>81</v>
      </c>
      <c r="D135" s="25" t="s">
        <v>25</v>
      </c>
      <c r="E135" s="25" t="s">
        <v>82</v>
      </c>
      <c r="F135" s="25" t="s">
        <v>22</v>
      </c>
      <c r="G135" s="25" t="s">
        <v>23</v>
      </c>
      <c r="H135" s="25" t="s">
        <v>23</v>
      </c>
      <c r="I135" s="25" t="s">
        <v>775</v>
      </c>
      <c r="J135" s="25" t="s">
        <v>776</v>
      </c>
      <c r="K135" s="26">
        <v>20000</v>
      </c>
      <c r="L135" s="26">
        <v>0</v>
      </c>
      <c r="M135" s="26">
        <v>20000</v>
      </c>
      <c r="N135" s="26">
        <v>0</v>
      </c>
      <c r="O135" s="26">
        <v>13380.26</v>
      </c>
      <c r="P135" s="26">
        <v>6619.74</v>
      </c>
      <c r="Q135" s="26">
        <v>5419</v>
      </c>
      <c r="R135" s="25" t="s">
        <v>1612</v>
      </c>
    </row>
    <row r="136" spans="1:18" ht="15" customHeight="1" x14ac:dyDescent="0.25">
      <c r="A136" s="25" t="s">
        <v>736</v>
      </c>
      <c r="B136" s="25" t="s">
        <v>18</v>
      </c>
      <c r="C136" s="25" t="s">
        <v>81</v>
      </c>
      <c r="D136" s="25" t="s">
        <v>25</v>
      </c>
      <c r="E136" s="25" t="s">
        <v>82</v>
      </c>
      <c r="F136" s="25" t="s">
        <v>22</v>
      </c>
      <c r="G136" s="25" t="s">
        <v>23</v>
      </c>
      <c r="H136" s="25" t="s">
        <v>23</v>
      </c>
      <c r="I136" s="25" t="s">
        <v>845</v>
      </c>
      <c r="J136" s="25" t="s">
        <v>846</v>
      </c>
      <c r="K136" s="26">
        <v>12500</v>
      </c>
      <c r="L136" s="26">
        <v>0</v>
      </c>
      <c r="M136" s="26">
        <v>12500</v>
      </c>
      <c r="N136" s="26">
        <v>0</v>
      </c>
      <c r="O136" s="26">
        <v>6315.4</v>
      </c>
      <c r="P136" s="26">
        <v>6184.6</v>
      </c>
      <c r="Q136" s="26">
        <v>1020.05</v>
      </c>
      <c r="R136" s="25" t="s">
        <v>1612</v>
      </c>
    </row>
    <row r="137" spans="1:18" ht="15" customHeight="1" x14ac:dyDescent="0.25">
      <c r="A137" s="25" t="s">
        <v>736</v>
      </c>
      <c r="B137" s="25" t="s">
        <v>18</v>
      </c>
      <c r="C137" s="25" t="s">
        <v>81</v>
      </c>
      <c r="D137" s="25" t="s">
        <v>25</v>
      </c>
      <c r="E137" s="25" t="s">
        <v>82</v>
      </c>
      <c r="F137" s="25" t="s">
        <v>22</v>
      </c>
      <c r="G137" s="25" t="s">
        <v>23</v>
      </c>
      <c r="H137" s="25" t="s">
        <v>23</v>
      </c>
      <c r="I137" s="25" t="s">
        <v>799</v>
      </c>
      <c r="J137" s="25" t="s">
        <v>800</v>
      </c>
      <c r="K137" s="26">
        <v>0</v>
      </c>
      <c r="L137" s="26">
        <v>400</v>
      </c>
      <c r="M137" s="26">
        <v>400</v>
      </c>
      <c r="N137" s="26">
        <v>461.51</v>
      </c>
      <c r="O137" s="26">
        <v>186.63</v>
      </c>
      <c r="P137" s="26">
        <v>-248.14</v>
      </c>
      <c r="Q137" s="26">
        <v>65.930000000000007</v>
      </c>
      <c r="R137" s="25" t="s">
        <v>1612</v>
      </c>
    </row>
    <row r="138" spans="1:18" ht="15" customHeight="1" x14ac:dyDescent="0.25">
      <c r="A138" s="25" t="s">
        <v>736</v>
      </c>
      <c r="B138" s="25" t="s">
        <v>18</v>
      </c>
      <c r="C138" s="25" t="s">
        <v>81</v>
      </c>
      <c r="D138" s="25" t="s">
        <v>25</v>
      </c>
      <c r="E138" s="25" t="s">
        <v>82</v>
      </c>
      <c r="F138" s="25" t="s">
        <v>22</v>
      </c>
      <c r="G138" s="25" t="s">
        <v>23</v>
      </c>
      <c r="H138" s="25" t="s">
        <v>23</v>
      </c>
      <c r="I138" s="25" t="s">
        <v>950</v>
      </c>
      <c r="J138" s="25" t="s">
        <v>951</v>
      </c>
      <c r="K138" s="26">
        <v>144000</v>
      </c>
      <c r="L138" s="26">
        <v>0</v>
      </c>
      <c r="M138" s="26">
        <v>144000</v>
      </c>
      <c r="N138" s="26">
        <v>70000</v>
      </c>
      <c r="O138" s="26">
        <v>60000</v>
      </c>
      <c r="P138" s="26">
        <v>14000</v>
      </c>
      <c r="Q138" s="26">
        <v>30000</v>
      </c>
      <c r="R138" s="25" t="s">
        <v>1612</v>
      </c>
    </row>
    <row r="139" spans="1:18" ht="15" customHeight="1" x14ac:dyDescent="0.25">
      <c r="A139" s="25" t="s">
        <v>736</v>
      </c>
      <c r="B139" s="25" t="s">
        <v>18</v>
      </c>
      <c r="C139" s="25" t="s">
        <v>81</v>
      </c>
      <c r="D139" s="25" t="s">
        <v>25</v>
      </c>
      <c r="E139" s="25" t="s">
        <v>82</v>
      </c>
      <c r="F139" s="25" t="s">
        <v>22</v>
      </c>
      <c r="G139" s="25" t="s">
        <v>23</v>
      </c>
      <c r="H139" s="25" t="s">
        <v>23</v>
      </c>
      <c r="I139" s="25" t="s">
        <v>932</v>
      </c>
      <c r="J139" s="25" t="s">
        <v>933</v>
      </c>
      <c r="K139" s="26">
        <v>4000</v>
      </c>
      <c r="L139" s="26">
        <v>0</v>
      </c>
      <c r="M139" s="26">
        <v>4000</v>
      </c>
      <c r="N139" s="26">
        <v>40</v>
      </c>
      <c r="O139" s="26">
        <v>0</v>
      </c>
      <c r="P139" s="26">
        <v>3960</v>
      </c>
      <c r="Q139" s="26">
        <v>0</v>
      </c>
      <c r="R139" s="25" t="s">
        <v>1612</v>
      </c>
    </row>
    <row r="140" spans="1:18" ht="15" customHeight="1" x14ac:dyDescent="0.25">
      <c r="A140" s="25" t="s">
        <v>736</v>
      </c>
      <c r="B140" s="25" t="s">
        <v>18</v>
      </c>
      <c r="C140" s="25" t="s">
        <v>81</v>
      </c>
      <c r="D140" s="25" t="s">
        <v>25</v>
      </c>
      <c r="E140" s="25" t="s">
        <v>82</v>
      </c>
      <c r="F140" s="25" t="s">
        <v>22</v>
      </c>
      <c r="G140" s="25" t="s">
        <v>23</v>
      </c>
      <c r="H140" s="25" t="s">
        <v>23</v>
      </c>
      <c r="I140" s="25" t="s">
        <v>769</v>
      </c>
      <c r="J140" s="25" t="s">
        <v>770</v>
      </c>
      <c r="K140" s="26">
        <v>100000</v>
      </c>
      <c r="L140" s="26">
        <v>20000</v>
      </c>
      <c r="M140" s="26">
        <v>120000</v>
      </c>
      <c r="N140" s="26">
        <v>3299.28</v>
      </c>
      <c r="O140" s="26">
        <v>112352.18</v>
      </c>
      <c r="P140" s="26">
        <v>4348.54</v>
      </c>
      <c r="Q140" s="26">
        <v>5705.21</v>
      </c>
      <c r="R140" s="25" t="s">
        <v>1612</v>
      </c>
    </row>
    <row r="141" spans="1:18" ht="15" customHeight="1" x14ac:dyDescent="0.25">
      <c r="A141" s="25" t="s">
        <v>736</v>
      </c>
      <c r="B141" s="25" t="s">
        <v>18</v>
      </c>
      <c r="C141" s="25" t="s">
        <v>81</v>
      </c>
      <c r="D141" s="25" t="s">
        <v>25</v>
      </c>
      <c r="E141" s="25" t="s">
        <v>82</v>
      </c>
      <c r="F141" s="25" t="s">
        <v>22</v>
      </c>
      <c r="G141" s="25" t="s">
        <v>23</v>
      </c>
      <c r="H141" s="25" t="s">
        <v>23</v>
      </c>
      <c r="I141" s="25" t="s">
        <v>1119</v>
      </c>
      <c r="J141" s="25" t="s">
        <v>1120</v>
      </c>
      <c r="K141" s="26">
        <v>25000</v>
      </c>
      <c r="L141" s="26">
        <v>0</v>
      </c>
      <c r="M141" s="26">
        <v>25000</v>
      </c>
      <c r="N141" s="26">
        <v>60</v>
      </c>
      <c r="O141" s="26">
        <v>16109.96</v>
      </c>
      <c r="P141" s="26">
        <v>8830.0400000000009</v>
      </c>
      <c r="Q141" s="26">
        <v>20</v>
      </c>
      <c r="R141" s="25" t="s">
        <v>1612</v>
      </c>
    </row>
    <row r="142" spans="1:18" ht="15" customHeight="1" x14ac:dyDescent="0.25">
      <c r="A142" s="25" t="s">
        <v>736</v>
      </c>
      <c r="B142" s="25" t="s">
        <v>18</v>
      </c>
      <c r="C142" s="25" t="s">
        <v>81</v>
      </c>
      <c r="D142" s="25" t="s">
        <v>25</v>
      </c>
      <c r="E142" s="25" t="s">
        <v>82</v>
      </c>
      <c r="F142" s="25" t="s">
        <v>22</v>
      </c>
      <c r="G142" s="25" t="s">
        <v>23</v>
      </c>
      <c r="H142" s="25" t="s">
        <v>23</v>
      </c>
      <c r="I142" s="25" t="s">
        <v>831</v>
      </c>
      <c r="J142" s="25" t="s">
        <v>832</v>
      </c>
      <c r="K142" s="26">
        <v>1500</v>
      </c>
      <c r="L142" s="26">
        <v>0</v>
      </c>
      <c r="M142" s="26">
        <v>1500</v>
      </c>
      <c r="N142" s="26">
        <v>0</v>
      </c>
      <c r="O142" s="26">
        <v>0</v>
      </c>
      <c r="P142" s="26">
        <v>1500</v>
      </c>
      <c r="Q142" s="26">
        <v>0</v>
      </c>
      <c r="R142" s="25" t="s">
        <v>1612</v>
      </c>
    </row>
    <row r="143" spans="1:18" ht="15" customHeight="1" x14ac:dyDescent="0.25">
      <c r="A143" s="25" t="s">
        <v>736</v>
      </c>
      <c r="B143" s="25" t="s">
        <v>18</v>
      </c>
      <c r="C143" s="25" t="s">
        <v>81</v>
      </c>
      <c r="D143" s="25" t="s">
        <v>25</v>
      </c>
      <c r="E143" s="25" t="s">
        <v>82</v>
      </c>
      <c r="F143" s="25" t="s">
        <v>22</v>
      </c>
      <c r="G143" s="25" t="s">
        <v>23</v>
      </c>
      <c r="H143" s="25" t="s">
        <v>23</v>
      </c>
      <c r="I143" s="25" t="s">
        <v>892</v>
      </c>
      <c r="J143" s="25" t="s">
        <v>893</v>
      </c>
      <c r="K143" s="26">
        <v>500</v>
      </c>
      <c r="L143" s="26">
        <v>0</v>
      </c>
      <c r="M143" s="26">
        <v>500</v>
      </c>
      <c r="N143" s="26">
        <v>0</v>
      </c>
      <c r="O143" s="26">
        <v>0</v>
      </c>
      <c r="P143" s="26">
        <v>500</v>
      </c>
      <c r="Q143" s="26">
        <v>0</v>
      </c>
      <c r="R143" s="25" t="s">
        <v>1612</v>
      </c>
    </row>
    <row r="144" spans="1:18" ht="15" customHeight="1" x14ac:dyDescent="0.25">
      <c r="A144" s="25" t="s">
        <v>736</v>
      </c>
      <c r="B144" s="25" t="s">
        <v>18</v>
      </c>
      <c r="C144" s="25" t="s">
        <v>81</v>
      </c>
      <c r="D144" s="25" t="s">
        <v>25</v>
      </c>
      <c r="E144" s="25" t="s">
        <v>82</v>
      </c>
      <c r="F144" s="25" t="s">
        <v>22</v>
      </c>
      <c r="G144" s="25" t="s">
        <v>23</v>
      </c>
      <c r="H144" s="25" t="s">
        <v>23</v>
      </c>
      <c r="I144" s="25" t="s">
        <v>884</v>
      </c>
      <c r="J144" s="25" t="s">
        <v>885</v>
      </c>
      <c r="K144" s="26">
        <v>1500</v>
      </c>
      <c r="L144" s="26">
        <v>550</v>
      </c>
      <c r="M144" s="26">
        <v>2050</v>
      </c>
      <c r="N144" s="26">
        <v>599</v>
      </c>
      <c r="O144" s="26">
        <v>1425</v>
      </c>
      <c r="P144" s="26">
        <v>26</v>
      </c>
      <c r="Q144" s="26">
        <v>0</v>
      </c>
      <c r="R144" s="25" t="s">
        <v>1612</v>
      </c>
    </row>
    <row r="145" spans="1:18" ht="15" customHeight="1" x14ac:dyDescent="0.25">
      <c r="A145" s="25" t="s">
        <v>736</v>
      </c>
      <c r="B145" s="25" t="s">
        <v>18</v>
      </c>
      <c r="C145" s="25" t="s">
        <v>81</v>
      </c>
      <c r="D145" s="25" t="s">
        <v>25</v>
      </c>
      <c r="E145" s="25" t="s">
        <v>82</v>
      </c>
      <c r="F145" s="25" t="s">
        <v>22</v>
      </c>
      <c r="G145" s="25" t="s">
        <v>23</v>
      </c>
      <c r="H145" s="25" t="s">
        <v>23</v>
      </c>
      <c r="I145" s="25" t="s">
        <v>787</v>
      </c>
      <c r="J145" s="25" t="s">
        <v>788</v>
      </c>
      <c r="K145" s="26">
        <v>1000</v>
      </c>
      <c r="L145" s="26">
        <v>0</v>
      </c>
      <c r="M145" s="26">
        <v>1000</v>
      </c>
      <c r="N145" s="26">
        <v>0</v>
      </c>
      <c r="O145" s="26">
        <v>0</v>
      </c>
      <c r="P145" s="26">
        <v>1000</v>
      </c>
      <c r="Q145" s="26">
        <v>0</v>
      </c>
      <c r="R145" s="25" t="s">
        <v>1612</v>
      </c>
    </row>
    <row r="146" spans="1:18" ht="15" customHeight="1" x14ac:dyDescent="0.25">
      <c r="A146" s="25" t="s">
        <v>736</v>
      </c>
      <c r="B146" s="25" t="s">
        <v>18</v>
      </c>
      <c r="C146" s="25" t="s">
        <v>81</v>
      </c>
      <c r="D146" s="25" t="s">
        <v>25</v>
      </c>
      <c r="E146" s="25" t="s">
        <v>82</v>
      </c>
      <c r="F146" s="25" t="s">
        <v>22</v>
      </c>
      <c r="G146" s="25" t="s">
        <v>23</v>
      </c>
      <c r="H146" s="25" t="s">
        <v>23</v>
      </c>
      <c r="I146" s="25" t="s">
        <v>753</v>
      </c>
      <c r="J146" s="25" t="s">
        <v>754</v>
      </c>
      <c r="K146" s="26">
        <v>1100</v>
      </c>
      <c r="L146" s="26">
        <v>0</v>
      </c>
      <c r="M146" s="26">
        <v>1100</v>
      </c>
      <c r="N146" s="26">
        <v>0</v>
      </c>
      <c r="O146" s="26">
        <v>1051.26</v>
      </c>
      <c r="P146" s="26">
        <v>48.74</v>
      </c>
      <c r="Q146" s="26">
        <v>0</v>
      </c>
      <c r="R146" s="25" t="s">
        <v>1612</v>
      </c>
    </row>
    <row r="147" spans="1:18" ht="15" customHeight="1" x14ac:dyDescent="0.25">
      <c r="A147" s="25" t="s">
        <v>736</v>
      </c>
      <c r="B147" s="25" t="s">
        <v>18</v>
      </c>
      <c r="C147" s="25" t="s">
        <v>81</v>
      </c>
      <c r="D147" s="25" t="s">
        <v>25</v>
      </c>
      <c r="E147" s="25" t="s">
        <v>82</v>
      </c>
      <c r="F147" s="25" t="s">
        <v>22</v>
      </c>
      <c r="G147" s="25" t="s">
        <v>23</v>
      </c>
      <c r="H147" s="25" t="s">
        <v>23</v>
      </c>
      <c r="I147" s="25" t="s">
        <v>807</v>
      </c>
      <c r="J147" s="25" t="s">
        <v>808</v>
      </c>
      <c r="K147" s="26">
        <v>250</v>
      </c>
      <c r="L147" s="26">
        <v>0</v>
      </c>
      <c r="M147" s="26">
        <v>250</v>
      </c>
      <c r="N147" s="26">
        <v>0</v>
      </c>
      <c r="O147" s="26">
        <v>0</v>
      </c>
      <c r="P147" s="26">
        <v>250</v>
      </c>
      <c r="Q147" s="26">
        <v>0</v>
      </c>
      <c r="R147" s="25" t="s">
        <v>1612</v>
      </c>
    </row>
    <row r="148" spans="1:18" ht="15" customHeight="1" x14ac:dyDescent="0.25">
      <c r="A148" s="25" t="s">
        <v>736</v>
      </c>
      <c r="B148" s="25" t="s">
        <v>18</v>
      </c>
      <c r="C148" s="25" t="s">
        <v>81</v>
      </c>
      <c r="D148" s="25" t="s">
        <v>25</v>
      </c>
      <c r="E148" s="25" t="s">
        <v>82</v>
      </c>
      <c r="F148" s="25" t="s">
        <v>22</v>
      </c>
      <c r="G148" s="25" t="s">
        <v>23</v>
      </c>
      <c r="H148" s="25" t="s">
        <v>23</v>
      </c>
      <c r="I148" s="25" t="s">
        <v>980</v>
      </c>
      <c r="J148" s="25" t="s">
        <v>981</v>
      </c>
      <c r="K148" s="26">
        <v>16000</v>
      </c>
      <c r="L148" s="26">
        <v>0</v>
      </c>
      <c r="M148" s="26">
        <v>16000</v>
      </c>
      <c r="N148" s="26">
        <v>0</v>
      </c>
      <c r="O148" s="26">
        <v>11550</v>
      </c>
      <c r="P148" s="26">
        <v>4450</v>
      </c>
      <c r="Q148" s="26">
        <v>-60</v>
      </c>
      <c r="R148" s="25" t="s">
        <v>1612</v>
      </c>
    </row>
    <row r="149" spans="1:18" ht="15" customHeight="1" x14ac:dyDescent="0.25">
      <c r="A149" s="25" t="s">
        <v>736</v>
      </c>
      <c r="B149" s="25" t="s">
        <v>18</v>
      </c>
      <c r="C149" s="25" t="s">
        <v>81</v>
      </c>
      <c r="D149" s="25" t="s">
        <v>25</v>
      </c>
      <c r="E149" s="25" t="s">
        <v>82</v>
      </c>
      <c r="F149" s="25" t="s">
        <v>22</v>
      </c>
      <c r="G149" s="25" t="s">
        <v>23</v>
      </c>
      <c r="H149" s="25" t="s">
        <v>23</v>
      </c>
      <c r="I149" s="25" t="s">
        <v>901</v>
      </c>
      <c r="J149" s="25" t="s">
        <v>902</v>
      </c>
      <c r="K149" s="26">
        <v>0</v>
      </c>
      <c r="L149" s="26">
        <v>10</v>
      </c>
      <c r="M149" s="26">
        <v>10</v>
      </c>
      <c r="N149" s="26">
        <v>0</v>
      </c>
      <c r="O149" s="26">
        <v>60</v>
      </c>
      <c r="P149" s="26">
        <v>-50</v>
      </c>
      <c r="Q149" s="26">
        <v>30</v>
      </c>
      <c r="R149" s="25" t="s">
        <v>1612</v>
      </c>
    </row>
    <row r="150" spans="1:18" ht="15" customHeight="1" x14ac:dyDescent="0.25">
      <c r="A150" s="25" t="s">
        <v>736</v>
      </c>
      <c r="B150" s="25" t="s">
        <v>18</v>
      </c>
      <c r="C150" s="25" t="s">
        <v>81</v>
      </c>
      <c r="D150" s="25" t="s">
        <v>25</v>
      </c>
      <c r="E150" s="25" t="s">
        <v>82</v>
      </c>
      <c r="F150" s="25" t="s">
        <v>22</v>
      </c>
      <c r="G150" s="25" t="s">
        <v>23</v>
      </c>
      <c r="H150" s="25" t="s">
        <v>23</v>
      </c>
      <c r="I150" s="25" t="s">
        <v>811</v>
      </c>
      <c r="J150" s="25" t="s">
        <v>812</v>
      </c>
      <c r="K150" s="26">
        <v>10000</v>
      </c>
      <c r="L150" s="26">
        <v>0</v>
      </c>
      <c r="M150" s="26">
        <v>10000</v>
      </c>
      <c r="N150" s="26">
        <v>0</v>
      </c>
      <c r="O150" s="26">
        <v>2500.41</v>
      </c>
      <c r="P150" s="26">
        <v>7499.59</v>
      </c>
      <c r="Q150" s="26">
        <v>268.60000000000002</v>
      </c>
      <c r="R150" s="25" t="s">
        <v>1612</v>
      </c>
    </row>
    <row r="151" spans="1:18" ht="15" customHeight="1" x14ac:dyDescent="0.25">
      <c r="A151" s="25" t="s">
        <v>736</v>
      </c>
      <c r="B151" s="25" t="s">
        <v>18</v>
      </c>
      <c r="C151" s="25" t="s">
        <v>81</v>
      </c>
      <c r="D151" s="25" t="s">
        <v>25</v>
      </c>
      <c r="E151" s="25" t="s">
        <v>82</v>
      </c>
      <c r="F151" s="25" t="s">
        <v>22</v>
      </c>
      <c r="G151" s="25" t="s">
        <v>23</v>
      </c>
      <c r="H151" s="25" t="s">
        <v>23</v>
      </c>
      <c r="I151" s="25" t="s">
        <v>853</v>
      </c>
      <c r="J151" s="25" t="s">
        <v>854</v>
      </c>
      <c r="K151" s="26">
        <v>15000</v>
      </c>
      <c r="L151" s="26">
        <v>0</v>
      </c>
      <c r="M151" s="26">
        <v>15000</v>
      </c>
      <c r="N151" s="26">
        <v>0</v>
      </c>
      <c r="O151" s="26">
        <v>14672.73</v>
      </c>
      <c r="P151" s="26">
        <v>327.27</v>
      </c>
      <c r="Q151" s="26">
        <v>5117.38</v>
      </c>
      <c r="R151" s="25" t="s">
        <v>1612</v>
      </c>
    </row>
    <row r="152" spans="1:18" ht="15" customHeight="1" x14ac:dyDescent="0.25">
      <c r="A152" s="25" t="s">
        <v>736</v>
      </c>
      <c r="B152" s="25" t="s">
        <v>18</v>
      </c>
      <c r="C152" s="25" t="s">
        <v>81</v>
      </c>
      <c r="D152" s="25" t="s">
        <v>25</v>
      </c>
      <c r="E152" s="25" t="s">
        <v>82</v>
      </c>
      <c r="F152" s="25" t="s">
        <v>22</v>
      </c>
      <c r="G152" s="25" t="s">
        <v>23</v>
      </c>
      <c r="H152" s="25" t="s">
        <v>23</v>
      </c>
      <c r="I152" s="25" t="s">
        <v>1115</v>
      </c>
      <c r="J152" s="25" t="s">
        <v>1116</v>
      </c>
      <c r="K152" s="26">
        <v>0</v>
      </c>
      <c r="L152" s="26">
        <v>0</v>
      </c>
      <c r="M152" s="26">
        <v>0</v>
      </c>
      <c r="N152" s="26">
        <v>0</v>
      </c>
      <c r="O152" s="26">
        <v>0</v>
      </c>
      <c r="P152" s="26">
        <v>0</v>
      </c>
      <c r="Q152" s="26">
        <v>0</v>
      </c>
      <c r="R152" s="25" t="s">
        <v>1612</v>
      </c>
    </row>
    <row r="153" spans="1:18" ht="15" customHeight="1" x14ac:dyDescent="0.25">
      <c r="A153" s="25" t="s">
        <v>736</v>
      </c>
      <c r="B153" s="25" t="s">
        <v>18</v>
      </c>
      <c r="C153" s="25" t="s">
        <v>81</v>
      </c>
      <c r="D153" s="25" t="s">
        <v>25</v>
      </c>
      <c r="E153" s="25" t="s">
        <v>82</v>
      </c>
      <c r="F153" s="25" t="s">
        <v>22</v>
      </c>
      <c r="G153" s="25" t="s">
        <v>23</v>
      </c>
      <c r="H153" s="25" t="s">
        <v>23</v>
      </c>
      <c r="I153" s="25" t="s">
        <v>1109</v>
      </c>
      <c r="J153" s="25" t="s">
        <v>1110</v>
      </c>
      <c r="K153" s="26">
        <v>30000</v>
      </c>
      <c r="L153" s="26">
        <v>0</v>
      </c>
      <c r="M153" s="26">
        <v>30000</v>
      </c>
      <c r="N153" s="26">
        <v>0</v>
      </c>
      <c r="O153" s="26">
        <v>29041</v>
      </c>
      <c r="P153" s="26">
        <v>959</v>
      </c>
      <c r="Q153" s="26">
        <v>0</v>
      </c>
      <c r="R153" s="25" t="s">
        <v>1612</v>
      </c>
    </row>
    <row r="154" spans="1:18" ht="15" customHeight="1" x14ac:dyDescent="0.25">
      <c r="A154" s="25" t="s">
        <v>736</v>
      </c>
      <c r="B154" s="25" t="s">
        <v>18</v>
      </c>
      <c r="C154" s="25" t="s">
        <v>1113</v>
      </c>
      <c r="D154" s="25" t="s">
        <v>25</v>
      </c>
      <c r="E154" s="25" t="s">
        <v>82</v>
      </c>
      <c r="F154" s="25" t="s">
        <v>1114</v>
      </c>
      <c r="G154" s="25" t="s">
        <v>23</v>
      </c>
      <c r="H154" s="25" t="s">
        <v>23</v>
      </c>
      <c r="I154" s="25" t="s">
        <v>771</v>
      </c>
      <c r="J154" s="25" t="s">
        <v>772</v>
      </c>
      <c r="K154" s="26">
        <v>500</v>
      </c>
      <c r="L154" s="26">
        <v>0</v>
      </c>
      <c r="M154" s="26">
        <v>500</v>
      </c>
      <c r="N154" s="26">
        <v>0</v>
      </c>
      <c r="O154" s="26">
        <v>0</v>
      </c>
      <c r="P154" s="26">
        <v>500</v>
      </c>
      <c r="Q154" s="26">
        <v>0</v>
      </c>
      <c r="R154" s="25" t="s">
        <v>1613</v>
      </c>
    </row>
    <row r="155" spans="1:18" ht="15" customHeight="1" x14ac:dyDescent="0.25">
      <c r="A155" s="25" t="s">
        <v>736</v>
      </c>
      <c r="B155" s="25" t="s">
        <v>18</v>
      </c>
      <c r="C155" s="25" t="s">
        <v>1113</v>
      </c>
      <c r="D155" s="25" t="s">
        <v>25</v>
      </c>
      <c r="E155" s="25" t="s">
        <v>82</v>
      </c>
      <c r="F155" s="25" t="s">
        <v>1114</v>
      </c>
      <c r="G155" s="25" t="s">
        <v>23</v>
      </c>
      <c r="H155" s="25" t="s">
        <v>23</v>
      </c>
      <c r="I155" s="25" t="s">
        <v>777</v>
      </c>
      <c r="J155" s="25" t="s">
        <v>778</v>
      </c>
      <c r="K155" s="26">
        <v>0</v>
      </c>
      <c r="L155" s="26">
        <v>0</v>
      </c>
      <c r="M155" s="26">
        <v>0</v>
      </c>
      <c r="N155" s="26">
        <v>0</v>
      </c>
      <c r="O155" s="26">
        <v>550</v>
      </c>
      <c r="P155" s="26">
        <v>-550</v>
      </c>
      <c r="Q155" s="26">
        <v>162.5</v>
      </c>
      <c r="R155" s="25" t="s">
        <v>1613</v>
      </c>
    </row>
    <row r="156" spans="1:18" ht="15" customHeight="1" x14ac:dyDescent="0.25">
      <c r="A156" s="25" t="s">
        <v>736</v>
      </c>
      <c r="B156" s="25" t="s">
        <v>18</v>
      </c>
      <c r="C156" s="25" t="s">
        <v>1113</v>
      </c>
      <c r="D156" s="25" t="s">
        <v>25</v>
      </c>
      <c r="E156" s="25" t="s">
        <v>82</v>
      </c>
      <c r="F156" s="25" t="s">
        <v>1114</v>
      </c>
      <c r="G156" s="25" t="s">
        <v>23</v>
      </c>
      <c r="H156" s="25" t="s">
        <v>23</v>
      </c>
      <c r="I156" s="25" t="s">
        <v>751</v>
      </c>
      <c r="J156" s="25" t="s">
        <v>752</v>
      </c>
      <c r="K156" s="26">
        <v>0</v>
      </c>
      <c r="L156" s="26">
        <v>0</v>
      </c>
      <c r="M156" s="26">
        <v>0</v>
      </c>
      <c r="N156" s="26">
        <v>0</v>
      </c>
      <c r="O156" s="26">
        <v>42.08</v>
      </c>
      <c r="P156" s="26">
        <v>-42.08</v>
      </c>
      <c r="Q156" s="26">
        <v>12.44</v>
      </c>
      <c r="R156" s="25" t="s">
        <v>1613</v>
      </c>
    </row>
    <row r="157" spans="1:18" ht="15" customHeight="1" x14ac:dyDescent="0.25">
      <c r="A157" s="25" t="s">
        <v>736</v>
      </c>
      <c r="B157" s="25" t="s">
        <v>18</v>
      </c>
      <c r="C157" s="25" t="s">
        <v>1113</v>
      </c>
      <c r="D157" s="25" t="s">
        <v>25</v>
      </c>
      <c r="E157" s="25" t="s">
        <v>82</v>
      </c>
      <c r="F157" s="25" t="s">
        <v>1114</v>
      </c>
      <c r="G157" s="25" t="s">
        <v>23</v>
      </c>
      <c r="H157" s="25" t="s">
        <v>23</v>
      </c>
      <c r="I157" s="25" t="s">
        <v>841</v>
      </c>
      <c r="J157" s="25" t="s">
        <v>842</v>
      </c>
      <c r="K157" s="26">
        <v>100</v>
      </c>
      <c r="L157" s="26">
        <v>1000</v>
      </c>
      <c r="M157" s="26">
        <v>1100</v>
      </c>
      <c r="N157" s="26">
        <v>0</v>
      </c>
      <c r="O157" s="26">
        <v>470</v>
      </c>
      <c r="P157" s="26">
        <v>630</v>
      </c>
      <c r="Q157" s="26">
        <v>0</v>
      </c>
      <c r="R157" s="25" t="s">
        <v>1613</v>
      </c>
    </row>
    <row r="158" spans="1:18" ht="15" customHeight="1" x14ac:dyDescent="0.25">
      <c r="A158" s="25" t="s">
        <v>736</v>
      </c>
      <c r="B158" s="25" t="s">
        <v>18</v>
      </c>
      <c r="C158" s="25" t="s">
        <v>1113</v>
      </c>
      <c r="D158" s="25" t="s">
        <v>25</v>
      </c>
      <c r="E158" s="25" t="s">
        <v>82</v>
      </c>
      <c r="F158" s="25" t="s">
        <v>1114</v>
      </c>
      <c r="G158" s="25" t="s">
        <v>23</v>
      </c>
      <c r="H158" s="25" t="s">
        <v>23</v>
      </c>
      <c r="I158" s="25" t="s">
        <v>866</v>
      </c>
      <c r="J158" s="25" t="s">
        <v>867</v>
      </c>
      <c r="K158" s="26">
        <v>5000</v>
      </c>
      <c r="L158" s="26">
        <v>-1000</v>
      </c>
      <c r="M158" s="26">
        <v>4000</v>
      </c>
      <c r="N158" s="26">
        <v>0</v>
      </c>
      <c r="O158" s="26">
        <v>0</v>
      </c>
      <c r="P158" s="26">
        <v>4000</v>
      </c>
      <c r="Q158" s="26">
        <v>0</v>
      </c>
      <c r="R158" s="25" t="s">
        <v>1613</v>
      </c>
    </row>
    <row r="159" spans="1:18" ht="15" customHeight="1" x14ac:dyDescent="0.25">
      <c r="A159" s="25" t="s">
        <v>736</v>
      </c>
      <c r="B159" s="25" t="s">
        <v>18</v>
      </c>
      <c r="C159" s="25" t="s">
        <v>1113</v>
      </c>
      <c r="D159" s="25" t="s">
        <v>25</v>
      </c>
      <c r="E159" s="25" t="s">
        <v>82</v>
      </c>
      <c r="F159" s="25" t="s">
        <v>1114</v>
      </c>
      <c r="G159" s="25" t="s">
        <v>23</v>
      </c>
      <c r="H159" s="25" t="s">
        <v>23</v>
      </c>
      <c r="I159" s="25" t="s">
        <v>845</v>
      </c>
      <c r="J159" s="25" t="s">
        <v>846</v>
      </c>
      <c r="K159" s="26">
        <v>750</v>
      </c>
      <c r="L159" s="26">
        <v>0</v>
      </c>
      <c r="M159" s="26">
        <v>750</v>
      </c>
      <c r="N159" s="26">
        <v>0</v>
      </c>
      <c r="O159" s="26">
        <v>225.8</v>
      </c>
      <c r="P159" s="26">
        <v>524.20000000000005</v>
      </c>
      <c r="Q159" s="26">
        <v>37.619999999999997</v>
      </c>
      <c r="R159" s="25" t="s">
        <v>1613</v>
      </c>
    </row>
    <row r="160" spans="1:18" ht="15" customHeight="1" x14ac:dyDescent="0.25">
      <c r="A160" s="25" t="s">
        <v>736</v>
      </c>
      <c r="B160" s="25" t="s">
        <v>18</v>
      </c>
      <c r="C160" s="25" t="s">
        <v>1113</v>
      </c>
      <c r="D160" s="25" t="s">
        <v>25</v>
      </c>
      <c r="E160" s="25" t="s">
        <v>82</v>
      </c>
      <c r="F160" s="25" t="s">
        <v>1114</v>
      </c>
      <c r="G160" s="25" t="s">
        <v>23</v>
      </c>
      <c r="H160" s="25" t="s">
        <v>23</v>
      </c>
      <c r="I160" s="25" t="s">
        <v>769</v>
      </c>
      <c r="J160" s="25" t="s">
        <v>770</v>
      </c>
      <c r="K160" s="26">
        <v>13000</v>
      </c>
      <c r="L160" s="26">
        <v>0</v>
      </c>
      <c r="M160" s="26">
        <v>13000</v>
      </c>
      <c r="N160" s="26">
        <v>0</v>
      </c>
      <c r="O160" s="26">
        <v>4563.59</v>
      </c>
      <c r="P160" s="26">
        <v>8436.41</v>
      </c>
      <c r="Q160" s="26">
        <v>895.77</v>
      </c>
      <c r="R160" s="25" t="s">
        <v>1613</v>
      </c>
    </row>
    <row r="161" spans="1:18" ht="15" customHeight="1" x14ac:dyDescent="0.25">
      <c r="A161" s="25" t="s">
        <v>736</v>
      </c>
      <c r="B161" s="25" t="s">
        <v>18</v>
      </c>
      <c r="C161" s="25" t="s">
        <v>1089</v>
      </c>
      <c r="D161" s="25" t="s">
        <v>25</v>
      </c>
      <c r="E161" s="25" t="s">
        <v>82</v>
      </c>
      <c r="F161" s="25" t="s">
        <v>1090</v>
      </c>
      <c r="G161" s="25" t="s">
        <v>23</v>
      </c>
      <c r="H161" s="25" t="s">
        <v>23</v>
      </c>
      <c r="I161" s="25" t="s">
        <v>793</v>
      </c>
      <c r="J161" s="25" t="s">
        <v>794</v>
      </c>
      <c r="K161" s="26">
        <v>185034</v>
      </c>
      <c r="L161" s="26">
        <v>-25000</v>
      </c>
      <c r="M161" s="26">
        <v>160034</v>
      </c>
      <c r="N161" s="26">
        <v>0</v>
      </c>
      <c r="O161" s="26">
        <v>63327.58</v>
      </c>
      <c r="P161" s="26">
        <v>96706.42</v>
      </c>
      <c r="Q161" s="26">
        <v>10134.42</v>
      </c>
      <c r="R161" s="25" t="s">
        <v>1614</v>
      </c>
    </row>
    <row r="162" spans="1:18" ht="15" customHeight="1" x14ac:dyDescent="0.25">
      <c r="A162" s="25" t="s">
        <v>736</v>
      </c>
      <c r="B162" s="25" t="s">
        <v>18</v>
      </c>
      <c r="C162" s="25" t="s">
        <v>1089</v>
      </c>
      <c r="D162" s="25" t="s">
        <v>25</v>
      </c>
      <c r="E162" s="25" t="s">
        <v>82</v>
      </c>
      <c r="F162" s="25" t="s">
        <v>1090</v>
      </c>
      <c r="G162" s="25" t="s">
        <v>23</v>
      </c>
      <c r="H162" s="25" t="s">
        <v>23</v>
      </c>
      <c r="I162" s="25" t="s">
        <v>761</v>
      </c>
      <c r="J162" s="25" t="s">
        <v>762</v>
      </c>
      <c r="K162" s="26">
        <v>1000</v>
      </c>
      <c r="L162" s="26">
        <v>0</v>
      </c>
      <c r="M162" s="26">
        <v>1000</v>
      </c>
      <c r="N162" s="26">
        <v>0</v>
      </c>
      <c r="O162" s="26">
        <v>200</v>
      </c>
      <c r="P162" s="26">
        <v>800</v>
      </c>
      <c r="Q162" s="26">
        <v>0</v>
      </c>
      <c r="R162" s="25" t="s">
        <v>1614</v>
      </c>
    </row>
    <row r="163" spans="1:18" ht="15" customHeight="1" x14ac:dyDescent="0.25">
      <c r="A163" s="25" t="s">
        <v>736</v>
      </c>
      <c r="B163" s="25" t="s">
        <v>18</v>
      </c>
      <c r="C163" s="25" t="s">
        <v>1089</v>
      </c>
      <c r="D163" s="25" t="s">
        <v>25</v>
      </c>
      <c r="E163" s="25" t="s">
        <v>82</v>
      </c>
      <c r="F163" s="25" t="s">
        <v>1090</v>
      </c>
      <c r="G163" s="25" t="s">
        <v>23</v>
      </c>
      <c r="H163" s="25" t="s">
        <v>23</v>
      </c>
      <c r="I163" s="25" t="s">
        <v>751</v>
      </c>
      <c r="J163" s="25" t="s">
        <v>752</v>
      </c>
      <c r="K163" s="26">
        <v>14895</v>
      </c>
      <c r="L163" s="26">
        <v>0</v>
      </c>
      <c r="M163" s="26">
        <v>14895</v>
      </c>
      <c r="N163" s="26">
        <v>0</v>
      </c>
      <c r="O163" s="26">
        <v>4860.21</v>
      </c>
      <c r="P163" s="26">
        <v>10034.790000000001</v>
      </c>
      <c r="Q163" s="26">
        <v>742.82</v>
      </c>
      <c r="R163" s="25" t="s">
        <v>1614</v>
      </c>
    </row>
    <row r="164" spans="1:18" ht="15" customHeight="1" x14ac:dyDescent="0.25">
      <c r="A164" s="25" t="s">
        <v>736</v>
      </c>
      <c r="B164" s="25" t="s">
        <v>18</v>
      </c>
      <c r="C164" s="25" t="s">
        <v>1089</v>
      </c>
      <c r="D164" s="25" t="s">
        <v>25</v>
      </c>
      <c r="E164" s="25" t="s">
        <v>82</v>
      </c>
      <c r="F164" s="25" t="s">
        <v>1090</v>
      </c>
      <c r="G164" s="25" t="s">
        <v>23</v>
      </c>
      <c r="H164" s="25" t="s">
        <v>23</v>
      </c>
      <c r="I164" s="25" t="s">
        <v>833</v>
      </c>
      <c r="J164" s="25" t="s">
        <v>834</v>
      </c>
      <c r="K164" s="26">
        <v>10930</v>
      </c>
      <c r="L164" s="26">
        <v>0</v>
      </c>
      <c r="M164" s="26">
        <v>10930</v>
      </c>
      <c r="N164" s="26">
        <v>0</v>
      </c>
      <c r="O164" s="26">
        <v>7501.36</v>
      </c>
      <c r="P164" s="26">
        <v>3428.64</v>
      </c>
      <c r="Q164" s="26">
        <v>1500.92</v>
      </c>
      <c r="R164" s="25" t="s">
        <v>1614</v>
      </c>
    </row>
    <row r="165" spans="1:18" ht="15" customHeight="1" x14ac:dyDescent="0.25">
      <c r="A165" s="25" t="s">
        <v>736</v>
      </c>
      <c r="B165" s="25" t="s">
        <v>18</v>
      </c>
      <c r="C165" s="25" t="s">
        <v>1089</v>
      </c>
      <c r="D165" s="25" t="s">
        <v>25</v>
      </c>
      <c r="E165" s="25" t="s">
        <v>82</v>
      </c>
      <c r="F165" s="25" t="s">
        <v>1090</v>
      </c>
      <c r="G165" s="25" t="s">
        <v>23</v>
      </c>
      <c r="H165" s="25" t="s">
        <v>23</v>
      </c>
      <c r="I165" s="25" t="s">
        <v>737</v>
      </c>
      <c r="J165" s="25" t="s">
        <v>738</v>
      </c>
      <c r="K165" s="26">
        <v>4410</v>
      </c>
      <c r="L165" s="26">
        <v>-400</v>
      </c>
      <c r="M165" s="26">
        <v>4010</v>
      </c>
      <c r="N165" s="26">
        <v>0</v>
      </c>
      <c r="O165" s="26">
        <v>684.38</v>
      </c>
      <c r="P165" s="26">
        <v>3325.62</v>
      </c>
      <c r="Q165" s="26">
        <v>104.76</v>
      </c>
      <c r="R165" s="25" t="s">
        <v>1614</v>
      </c>
    </row>
    <row r="166" spans="1:18" ht="15" customHeight="1" x14ac:dyDescent="0.25">
      <c r="A166" s="25" t="s">
        <v>736</v>
      </c>
      <c r="B166" s="25" t="s">
        <v>18</v>
      </c>
      <c r="C166" s="25" t="s">
        <v>1089</v>
      </c>
      <c r="D166" s="25" t="s">
        <v>25</v>
      </c>
      <c r="E166" s="25" t="s">
        <v>82</v>
      </c>
      <c r="F166" s="25" t="s">
        <v>1090</v>
      </c>
      <c r="G166" s="25" t="s">
        <v>23</v>
      </c>
      <c r="H166" s="25" t="s">
        <v>23</v>
      </c>
      <c r="I166" s="25" t="s">
        <v>743</v>
      </c>
      <c r="J166" s="25" t="s">
        <v>744</v>
      </c>
      <c r="K166" s="26">
        <v>0</v>
      </c>
      <c r="L166" s="26">
        <v>400</v>
      </c>
      <c r="M166" s="26">
        <v>400</v>
      </c>
      <c r="N166" s="26">
        <v>0</v>
      </c>
      <c r="O166" s="26">
        <v>200.62</v>
      </c>
      <c r="P166" s="26">
        <v>199.38</v>
      </c>
      <c r="Q166" s="26">
        <v>31.84</v>
      </c>
      <c r="R166" s="25" t="s">
        <v>1614</v>
      </c>
    </row>
    <row r="167" spans="1:18" ht="15" customHeight="1" x14ac:dyDescent="0.25">
      <c r="A167" s="25" t="s">
        <v>736</v>
      </c>
      <c r="B167" s="25" t="s">
        <v>18</v>
      </c>
      <c r="C167" s="25" t="s">
        <v>1089</v>
      </c>
      <c r="D167" s="25" t="s">
        <v>25</v>
      </c>
      <c r="E167" s="25" t="s">
        <v>82</v>
      </c>
      <c r="F167" s="25" t="s">
        <v>1090</v>
      </c>
      <c r="G167" s="25" t="s">
        <v>23</v>
      </c>
      <c r="H167" s="25" t="s">
        <v>23</v>
      </c>
      <c r="I167" s="25" t="s">
        <v>825</v>
      </c>
      <c r="J167" s="25" t="s">
        <v>826</v>
      </c>
      <c r="K167" s="26">
        <v>1000</v>
      </c>
      <c r="L167" s="26">
        <v>0</v>
      </c>
      <c r="M167" s="26">
        <v>1000</v>
      </c>
      <c r="N167" s="26">
        <v>0</v>
      </c>
      <c r="O167" s="26">
        <v>520</v>
      </c>
      <c r="P167" s="26">
        <v>480</v>
      </c>
      <c r="Q167" s="26">
        <v>40</v>
      </c>
      <c r="R167" s="25" t="s">
        <v>1614</v>
      </c>
    </row>
    <row r="168" spans="1:18" ht="15" customHeight="1" x14ac:dyDescent="0.25">
      <c r="A168" s="25" t="s">
        <v>736</v>
      </c>
      <c r="B168" s="25" t="s">
        <v>18</v>
      </c>
      <c r="C168" s="25" t="s">
        <v>1089</v>
      </c>
      <c r="D168" s="25" t="s">
        <v>25</v>
      </c>
      <c r="E168" s="25" t="s">
        <v>82</v>
      </c>
      <c r="F168" s="25" t="s">
        <v>1090</v>
      </c>
      <c r="G168" s="25" t="s">
        <v>23</v>
      </c>
      <c r="H168" s="25" t="s">
        <v>23</v>
      </c>
      <c r="I168" s="25" t="s">
        <v>797</v>
      </c>
      <c r="J168" s="25" t="s">
        <v>798</v>
      </c>
      <c r="K168" s="26">
        <v>36000</v>
      </c>
      <c r="L168" s="26">
        <v>0</v>
      </c>
      <c r="M168" s="26">
        <v>36000</v>
      </c>
      <c r="N168" s="26">
        <v>695.14</v>
      </c>
      <c r="O168" s="26">
        <v>17881.12</v>
      </c>
      <c r="P168" s="26">
        <v>17423.740000000002</v>
      </c>
      <c r="Q168" s="26">
        <v>212</v>
      </c>
      <c r="R168" s="25" t="s">
        <v>1614</v>
      </c>
    </row>
    <row r="169" spans="1:18" ht="15" customHeight="1" x14ac:dyDescent="0.25">
      <c r="A169" s="25" t="s">
        <v>736</v>
      </c>
      <c r="B169" s="25" t="s">
        <v>18</v>
      </c>
      <c r="C169" s="25" t="s">
        <v>1089</v>
      </c>
      <c r="D169" s="25" t="s">
        <v>25</v>
      </c>
      <c r="E169" s="25" t="s">
        <v>82</v>
      </c>
      <c r="F169" s="25" t="s">
        <v>1090</v>
      </c>
      <c r="G169" s="25" t="s">
        <v>23</v>
      </c>
      <c r="H169" s="25" t="s">
        <v>23</v>
      </c>
      <c r="I169" s="25" t="s">
        <v>795</v>
      </c>
      <c r="J169" s="25" t="s">
        <v>796</v>
      </c>
      <c r="K169" s="26">
        <v>16000</v>
      </c>
      <c r="L169" s="26">
        <v>0</v>
      </c>
      <c r="M169" s="26">
        <v>16000</v>
      </c>
      <c r="N169" s="26">
        <v>0</v>
      </c>
      <c r="O169" s="26">
        <v>11922</v>
      </c>
      <c r="P169" s="26">
        <v>4078</v>
      </c>
      <c r="Q169" s="26">
        <v>6658</v>
      </c>
      <c r="R169" s="25" t="s">
        <v>1614</v>
      </c>
    </row>
    <row r="170" spans="1:18" ht="15" customHeight="1" x14ac:dyDescent="0.25">
      <c r="A170" s="25" t="s">
        <v>736</v>
      </c>
      <c r="B170" s="25" t="s">
        <v>18</v>
      </c>
      <c r="C170" s="25" t="s">
        <v>1089</v>
      </c>
      <c r="D170" s="25" t="s">
        <v>25</v>
      </c>
      <c r="E170" s="25" t="s">
        <v>82</v>
      </c>
      <c r="F170" s="25" t="s">
        <v>1090</v>
      </c>
      <c r="G170" s="25" t="s">
        <v>23</v>
      </c>
      <c r="H170" s="25" t="s">
        <v>23</v>
      </c>
      <c r="I170" s="25" t="s">
        <v>829</v>
      </c>
      <c r="J170" s="25" t="s">
        <v>830</v>
      </c>
      <c r="K170" s="26">
        <v>309140</v>
      </c>
      <c r="L170" s="26">
        <v>0</v>
      </c>
      <c r="M170" s="26">
        <v>309140</v>
      </c>
      <c r="N170" s="26">
        <v>19554</v>
      </c>
      <c r="O170" s="26">
        <v>236791.69</v>
      </c>
      <c r="P170" s="26">
        <v>52794.31</v>
      </c>
      <c r="Q170" s="26">
        <v>66736</v>
      </c>
      <c r="R170" s="25" t="s">
        <v>1614</v>
      </c>
    </row>
    <row r="171" spans="1:18" ht="15" customHeight="1" x14ac:dyDescent="0.25">
      <c r="A171" s="25" t="s">
        <v>736</v>
      </c>
      <c r="B171" s="25" t="s">
        <v>18</v>
      </c>
      <c r="C171" s="25" t="s">
        <v>1089</v>
      </c>
      <c r="D171" s="25" t="s">
        <v>25</v>
      </c>
      <c r="E171" s="25" t="s">
        <v>82</v>
      </c>
      <c r="F171" s="25" t="s">
        <v>1090</v>
      </c>
      <c r="G171" s="25" t="s">
        <v>23</v>
      </c>
      <c r="H171" s="25" t="s">
        <v>23</v>
      </c>
      <c r="I171" s="25" t="s">
        <v>872</v>
      </c>
      <c r="J171" s="25" t="s">
        <v>873</v>
      </c>
      <c r="K171" s="26">
        <v>4700</v>
      </c>
      <c r="L171" s="26">
        <v>0</v>
      </c>
      <c r="M171" s="26">
        <v>4700</v>
      </c>
      <c r="N171" s="26">
        <v>0</v>
      </c>
      <c r="O171" s="26">
        <v>3604.68</v>
      </c>
      <c r="P171" s="26">
        <v>1095.32</v>
      </c>
      <c r="Q171" s="26">
        <v>186.89</v>
      </c>
      <c r="R171" s="25" t="s">
        <v>1614</v>
      </c>
    </row>
    <row r="172" spans="1:18" ht="15" customHeight="1" x14ac:dyDescent="0.25">
      <c r="A172" s="25" t="s">
        <v>736</v>
      </c>
      <c r="B172" s="25" t="s">
        <v>18</v>
      </c>
      <c r="C172" s="25" t="s">
        <v>1089</v>
      </c>
      <c r="D172" s="25" t="s">
        <v>25</v>
      </c>
      <c r="E172" s="25" t="s">
        <v>82</v>
      </c>
      <c r="F172" s="25" t="s">
        <v>1090</v>
      </c>
      <c r="G172" s="25" t="s">
        <v>23</v>
      </c>
      <c r="H172" s="25" t="s">
        <v>23</v>
      </c>
      <c r="I172" s="25" t="s">
        <v>880</v>
      </c>
      <c r="J172" s="25" t="s">
        <v>881</v>
      </c>
      <c r="K172" s="26">
        <v>2500</v>
      </c>
      <c r="L172" s="26">
        <v>0</v>
      </c>
      <c r="M172" s="26">
        <v>2500</v>
      </c>
      <c r="N172" s="26">
        <v>0</v>
      </c>
      <c r="O172" s="26">
        <v>395.97</v>
      </c>
      <c r="P172" s="26">
        <v>2104.0300000000002</v>
      </c>
      <c r="Q172" s="26">
        <v>0</v>
      </c>
      <c r="R172" s="25" t="s">
        <v>1614</v>
      </c>
    </row>
    <row r="173" spans="1:18" ht="15" customHeight="1" x14ac:dyDescent="0.25">
      <c r="A173" s="25" t="s">
        <v>736</v>
      </c>
      <c r="B173" s="25" t="s">
        <v>18</v>
      </c>
      <c r="C173" s="25" t="s">
        <v>1089</v>
      </c>
      <c r="D173" s="25" t="s">
        <v>25</v>
      </c>
      <c r="E173" s="25" t="s">
        <v>82</v>
      </c>
      <c r="F173" s="25" t="s">
        <v>1090</v>
      </c>
      <c r="G173" s="25" t="s">
        <v>23</v>
      </c>
      <c r="H173" s="25" t="s">
        <v>23</v>
      </c>
      <c r="I173" s="25" t="s">
        <v>882</v>
      </c>
      <c r="J173" s="25" t="s">
        <v>883</v>
      </c>
      <c r="K173" s="26">
        <v>1000</v>
      </c>
      <c r="L173" s="26">
        <v>0</v>
      </c>
      <c r="M173" s="26">
        <v>1000</v>
      </c>
      <c r="N173" s="26">
        <v>188.51</v>
      </c>
      <c r="O173" s="26">
        <v>11.49</v>
      </c>
      <c r="P173" s="26">
        <v>800</v>
      </c>
      <c r="Q173" s="26">
        <v>0</v>
      </c>
      <c r="R173" s="25" t="s">
        <v>1614</v>
      </c>
    </row>
    <row r="174" spans="1:18" ht="15" customHeight="1" x14ac:dyDescent="0.25">
      <c r="A174" s="25" t="s">
        <v>736</v>
      </c>
      <c r="B174" s="25" t="s">
        <v>18</v>
      </c>
      <c r="C174" s="25" t="s">
        <v>1089</v>
      </c>
      <c r="D174" s="25" t="s">
        <v>25</v>
      </c>
      <c r="E174" s="25" t="s">
        <v>82</v>
      </c>
      <c r="F174" s="25" t="s">
        <v>1090</v>
      </c>
      <c r="G174" s="25" t="s">
        <v>23</v>
      </c>
      <c r="H174" s="25" t="s">
        <v>23</v>
      </c>
      <c r="I174" s="25" t="s">
        <v>845</v>
      </c>
      <c r="J174" s="25" t="s">
        <v>846</v>
      </c>
      <c r="K174" s="26">
        <v>50</v>
      </c>
      <c r="L174" s="26">
        <v>0</v>
      </c>
      <c r="M174" s="26">
        <v>50</v>
      </c>
      <c r="N174" s="26">
        <v>0</v>
      </c>
      <c r="O174" s="26">
        <v>55496.29</v>
      </c>
      <c r="P174" s="26">
        <v>-55446.29</v>
      </c>
      <c r="Q174" s="26">
        <v>0</v>
      </c>
      <c r="R174" s="25" t="s">
        <v>1614</v>
      </c>
    </row>
    <row r="175" spans="1:18" ht="15" customHeight="1" x14ac:dyDescent="0.25">
      <c r="A175" s="25" t="s">
        <v>736</v>
      </c>
      <c r="B175" s="25" t="s">
        <v>18</v>
      </c>
      <c r="C175" s="25" t="s">
        <v>1089</v>
      </c>
      <c r="D175" s="25" t="s">
        <v>25</v>
      </c>
      <c r="E175" s="25" t="s">
        <v>82</v>
      </c>
      <c r="F175" s="25" t="s">
        <v>1090</v>
      </c>
      <c r="G175" s="25" t="s">
        <v>23</v>
      </c>
      <c r="H175" s="25" t="s">
        <v>23</v>
      </c>
      <c r="I175" s="25" t="s">
        <v>769</v>
      </c>
      <c r="J175" s="25" t="s">
        <v>770</v>
      </c>
      <c r="K175" s="26">
        <v>10000</v>
      </c>
      <c r="L175" s="26">
        <v>25000</v>
      </c>
      <c r="M175" s="26">
        <v>35000</v>
      </c>
      <c r="N175" s="26">
        <v>4579.1099999999997</v>
      </c>
      <c r="O175" s="26">
        <v>18707.53</v>
      </c>
      <c r="P175" s="26">
        <v>11713.36</v>
      </c>
      <c r="Q175" s="26">
        <v>1238.5999999999999</v>
      </c>
      <c r="R175" s="25" t="s">
        <v>1614</v>
      </c>
    </row>
    <row r="176" spans="1:18" ht="15" customHeight="1" x14ac:dyDescent="0.25">
      <c r="A176" s="25" t="s">
        <v>736</v>
      </c>
      <c r="B176" s="25" t="s">
        <v>18</v>
      </c>
      <c r="C176" s="25" t="s">
        <v>1089</v>
      </c>
      <c r="D176" s="25" t="s">
        <v>25</v>
      </c>
      <c r="E176" s="25" t="s">
        <v>82</v>
      </c>
      <c r="F176" s="25" t="s">
        <v>1090</v>
      </c>
      <c r="G176" s="25" t="s">
        <v>23</v>
      </c>
      <c r="H176" s="25" t="s">
        <v>23</v>
      </c>
      <c r="I176" s="25" t="s">
        <v>831</v>
      </c>
      <c r="J176" s="25" t="s">
        <v>832</v>
      </c>
      <c r="K176" s="26">
        <v>695</v>
      </c>
      <c r="L176" s="26">
        <v>0</v>
      </c>
      <c r="M176" s="26">
        <v>695</v>
      </c>
      <c r="N176" s="26">
        <v>0</v>
      </c>
      <c r="O176" s="26">
        <v>695</v>
      </c>
      <c r="P176" s="26">
        <v>0</v>
      </c>
      <c r="Q176" s="26">
        <v>0</v>
      </c>
      <c r="R176" s="25" t="s">
        <v>1614</v>
      </c>
    </row>
    <row r="177" spans="1:18" ht="15" customHeight="1" x14ac:dyDescent="0.25">
      <c r="A177" s="25" t="s">
        <v>736</v>
      </c>
      <c r="B177" s="25" t="s">
        <v>18</v>
      </c>
      <c r="C177" s="25" t="s">
        <v>1089</v>
      </c>
      <c r="D177" s="25" t="s">
        <v>25</v>
      </c>
      <c r="E177" s="25" t="s">
        <v>82</v>
      </c>
      <c r="F177" s="25" t="s">
        <v>1090</v>
      </c>
      <c r="G177" s="25" t="s">
        <v>23</v>
      </c>
      <c r="H177" s="25" t="s">
        <v>23</v>
      </c>
      <c r="I177" s="25" t="s">
        <v>884</v>
      </c>
      <c r="J177" s="25" t="s">
        <v>885</v>
      </c>
      <c r="K177" s="26">
        <v>2500</v>
      </c>
      <c r="L177" s="26">
        <v>0</v>
      </c>
      <c r="M177" s="26">
        <v>2500</v>
      </c>
      <c r="N177" s="26">
        <v>0</v>
      </c>
      <c r="O177" s="26">
        <v>0</v>
      </c>
      <c r="P177" s="26">
        <v>2500</v>
      </c>
      <c r="Q177" s="26">
        <v>0</v>
      </c>
      <c r="R177" s="25" t="s">
        <v>1614</v>
      </c>
    </row>
    <row r="178" spans="1:18" ht="15" customHeight="1" x14ac:dyDescent="0.25">
      <c r="A178" s="25" t="s">
        <v>736</v>
      </c>
      <c r="B178" s="25" t="s">
        <v>18</v>
      </c>
      <c r="C178" s="25" t="s">
        <v>1089</v>
      </c>
      <c r="D178" s="25" t="s">
        <v>25</v>
      </c>
      <c r="E178" s="25" t="s">
        <v>82</v>
      </c>
      <c r="F178" s="25" t="s">
        <v>1090</v>
      </c>
      <c r="G178" s="25" t="s">
        <v>23</v>
      </c>
      <c r="H178" s="25" t="s">
        <v>23</v>
      </c>
      <c r="I178" s="25" t="s">
        <v>787</v>
      </c>
      <c r="J178" s="25" t="s">
        <v>788</v>
      </c>
      <c r="K178" s="26">
        <v>7400</v>
      </c>
      <c r="L178" s="26">
        <v>-1500</v>
      </c>
      <c r="M178" s="26">
        <v>5900</v>
      </c>
      <c r="N178" s="26">
        <v>0</v>
      </c>
      <c r="O178" s="26">
        <v>2200.6</v>
      </c>
      <c r="P178" s="26">
        <v>3699.4</v>
      </c>
      <c r="Q178" s="26">
        <v>0</v>
      </c>
      <c r="R178" s="25" t="s">
        <v>1614</v>
      </c>
    </row>
    <row r="179" spans="1:18" ht="15" customHeight="1" x14ac:dyDescent="0.25">
      <c r="A179" s="25" t="s">
        <v>736</v>
      </c>
      <c r="B179" s="25" t="s">
        <v>18</v>
      </c>
      <c r="C179" s="25" t="s">
        <v>1089</v>
      </c>
      <c r="D179" s="25" t="s">
        <v>25</v>
      </c>
      <c r="E179" s="25" t="s">
        <v>82</v>
      </c>
      <c r="F179" s="25" t="s">
        <v>1090</v>
      </c>
      <c r="G179" s="25" t="s">
        <v>23</v>
      </c>
      <c r="H179" s="25" t="s">
        <v>23</v>
      </c>
      <c r="I179" s="25" t="s">
        <v>753</v>
      </c>
      <c r="J179" s="25" t="s">
        <v>754</v>
      </c>
      <c r="K179" s="26">
        <v>1000</v>
      </c>
      <c r="L179" s="26">
        <v>1500</v>
      </c>
      <c r="M179" s="26">
        <v>2500</v>
      </c>
      <c r="N179" s="26">
        <v>0</v>
      </c>
      <c r="O179" s="26">
        <v>2222.2600000000002</v>
      </c>
      <c r="P179" s="26">
        <v>277.74</v>
      </c>
      <c r="Q179" s="26">
        <v>0</v>
      </c>
      <c r="R179" s="25" t="s">
        <v>1614</v>
      </c>
    </row>
    <row r="180" spans="1:18" ht="15" customHeight="1" x14ac:dyDescent="0.25">
      <c r="A180" s="25" t="s">
        <v>736</v>
      </c>
      <c r="B180" s="25" t="s">
        <v>18</v>
      </c>
      <c r="C180" s="25" t="s">
        <v>1089</v>
      </c>
      <c r="D180" s="25" t="s">
        <v>25</v>
      </c>
      <c r="E180" s="25" t="s">
        <v>82</v>
      </c>
      <c r="F180" s="25" t="s">
        <v>1090</v>
      </c>
      <c r="G180" s="25" t="s">
        <v>23</v>
      </c>
      <c r="H180" s="25" t="s">
        <v>23</v>
      </c>
      <c r="I180" s="25" t="s">
        <v>811</v>
      </c>
      <c r="J180" s="25" t="s">
        <v>812</v>
      </c>
      <c r="K180" s="26">
        <v>36145</v>
      </c>
      <c r="L180" s="26">
        <v>0</v>
      </c>
      <c r="M180" s="26">
        <v>36145</v>
      </c>
      <c r="N180" s="26">
        <v>0</v>
      </c>
      <c r="O180" s="26">
        <v>19524.66</v>
      </c>
      <c r="P180" s="26">
        <v>16620.34</v>
      </c>
      <c r="Q180" s="26">
        <v>10800.12</v>
      </c>
      <c r="R180" s="25" t="s">
        <v>1614</v>
      </c>
    </row>
    <row r="181" spans="1:18" ht="15" customHeight="1" x14ac:dyDescent="0.25">
      <c r="A181" s="25" t="s">
        <v>736</v>
      </c>
      <c r="B181" s="25" t="s">
        <v>18</v>
      </c>
      <c r="C181" s="25" t="s">
        <v>1089</v>
      </c>
      <c r="D181" s="25" t="s">
        <v>25</v>
      </c>
      <c r="E181" s="25" t="s">
        <v>82</v>
      </c>
      <c r="F181" s="25" t="s">
        <v>1090</v>
      </c>
      <c r="G181" s="25" t="s">
        <v>23</v>
      </c>
      <c r="H181" s="25" t="s">
        <v>23</v>
      </c>
      <c r="I181" s="25" t="s">
        <v>984</v>
      </c>
      <c r="J181" s="25" t="s">
        <v>985</v>
      </c>
      <c r="K181" s="26">
        <v>750</v>
      </c>
      <c r="L181" s="26">
        <v>0</v>
      </c>
      <c r="M181" s="26">
        <v>750</v>
      </c>
      <c r="N181" s="26">
        <v>0</v>
      </c>
      <c r="O181" s="26">
        <v>300</v>
      </c>
      <c r="P181" s="26">
        <v>450</v>
      </c>
      <c r="Q181" s="26">
        <v>50</v>
      </c>
      <c r="R181" s="25" t="s">
        <v>1614</v>
      </c>
    </row>
    <row r="182" spans="1:18" ht="15" customHeight="1" x14ac:dyDescent="0.25">
      <c r="A182" s="25" t="s">
        <v>736</v>
      </c>
      <c r="B182" s="25" t="s">
        <v>18</v>
      </c>
      <c r="C182" s="25" t="s">
        <v>823</v>
      </c>
      <c r="D182" s="25" t="s">
        <v>25</v>
      </c>
      <c r="E182" s="25" t="s">
        <v>82</v>
      </c>
      <c r="F182" s="25" t="s">
        <v>824</v>
      </c>
      <c r="G182" s="25" t="s">
        <v>23</v>
      </c>
      <c r="H182" s="25" t="s">
        <v>23</v>
      </c>
      <c r="I182" s="25" t="s">
        <v>793</v>
      </c>
      <c r="J182" s="25" t="s">
        <v>794</v>
      </c>
      <c r="K182" s="26">
        <v>149721</v>
      </c>
      <c r="L182" s="26">
        <v>-4011</v>
      </c>
      <c r="M182" s="26">
        <v>145710</v>
      </c>
      <c r="N182" s="26">
        <v>0</v>
      </c>
      <c r="O182" s="26">
        <v>72673.36</v>
      </c>
      <c r="P182" s="26">
        <v>73036.639999999999</v>
      </c>
      <c r="Q182" s="26">
        <v>13146.46</v>
      </c>
      <c r="R182" s="25" t="s">
        <v>1615</v>
      </c>
    </row>
    <row r="183" spans="1:18" ht="15" customHeight="1" x14ac:dyDescent="0.25">
      <c r="A183" s="25" t="s">
        <v>736</v>
      </c>
      <c r="B183" s="25" t="s">
        <v>18</v>
      </c>
      <c r="C183" s="25" t="s">
        <v>823</v>
      </c>
      <c r="D183" s="25" t="s">
        <v>25</v>
      </c>
      <c r="E183" s="25" t="s">
        <v>82</v>
      </c>
      <c r="F183" s="25" t="s">
        <v>824</v>
      </c>
      <c r="G183" s="25" t="s">
        <v>23</v>
      </c>
      <c r="H183" s="25" t="s">
        <v>23</v>
      </c>
      <c r="I183" s="25" t="s">
        <v>777</v>
      </c>
      <c r="J183" s="25" t="s">
        <v>778</v>
      </c>
      <c r="K183" s="26">
        <v>5000</v>
      </c>
      <c r="L183" s="26">
        <v>0</v>
      </c>
      <c r="M183" s="26">
        <v>5000</v>
      </c>
      <c r="N183" s="26">
        <v>0</v>
      </c>
      <c r="O183" s="26">
        <v>0</v>
      </c>
      <c r="P183" s="26">
        <v>5000</v>
      </c>
      <c r="Q183" s="26">
        <v>0</v>
      </c>
      <c r="R183" s="25" t="s">
        <v>1615</v>
      </c>
    </row>
    <row r="184" spans="1:18" ht="15" customHeight="1" x14ac:dyDescent="0.25">
      <c r="A184" s="25" t="s">
        <v>736</v>
      </c>
      <c r="B184" s="25" t="s">
        <v>18</v>
      </c>
      <c r="C184" s="25" t="s">
        <v>823</v>
      </c>
      <c r="D184" s="25" t="s">
        <v>25</v>
      </c>
      <c r="E184" s="25" t="s">
        <v>82</v>
      </c>
      <c r="F184" s="25" t="s">
        <v>824</v>
      </c>
      <c r="G184" s="25" t="s">
        <v>23</v>
      </c>
      <c r="H184" s="25" t="s">
        <v>23</v>
      </c>
      <c r="I184" s="25" t="s">
        <v>765</v>
      </c>
      <c r="J184" s="25" t="s">
        <v>766</v>
      </c>
      <c r="K184" s="26">
        <v>12000</v>
      </c>
      <c r="L184" s="26">
        <v>0</v>
      </c>
      <c r="M184" s="26">
        <v>12000</v>
      </c>
      <c r="N184" s="26">
        <v>0</v>
      </c>
      <c r="O184" s="26">
        <v>7572.63</v>
      </c>
      <c r="P184" s="26">
        <v>4427.37</v>
      </c>
      <c r="Q184" s="26">
        <v>1082.83</v>
      </c>
      <c r="R184" s="25" t="s">
        <v>1615</v>
      </c>
    </row>
    <row r="185" spans="1:18" ht="15" customHeight="1" x14ac:dyDescent="0.25">
      <c r="A185" s="25" t="s">
        <v>736</v>
      </c>
      <c r="B185" s="25" t="s">
        <v>18</v>
      </c>
      <c r="C185" s="25" t="s">
        <v>823</v>
      </c>
      <c r="D185" s="25" t="s">
        <v>25</v>
      </c>
      <c r="E185" s="25" t="s">
        <v>82</v>
      </c>
      <c r="F185" s="25" t="s">
        <v>824</v>
      </c>
      <c r="G185" s="25" t="s">
        <v>23</v>
      </c>
      <c r="H185" s="25" t="s">
        <v>23</v>
      </c>
      <c r="I185" s="25" t="s">
        <v>761</v>
      </c>
      <c r="J185" s="25" t="s">
        <v>762</v>
      </c>
      <c r="K185" s="26">
        <v>400</v>
      </c>
      <c r="L185" s="26">
        <v>1600</v>
      </c>
      <c r="M185" s="26">
        <v>2000</v>
      </c>
      <c r="N185" s="26">
        <v>0</v>
      </c>
      <c r="O185" s="26">
        <v>744.1</v>
      </c>
      <c r="P185" s="26">
        <v>1255.9000000000001</v>
      </c>
      <c r="Q185" s="26">
        <v>8.1999999999999993</v>
      </c>
      <c r="R185" s="25" t="s">
        <v>1615</v>
      </c>
    </row>
    <row r="186" spans="1:18" ht="15" customHeight="1" x14ac:dyDescent="0.25">
      <c r="A186" s="25" t="s">
        <v>736</v>
      </c>
      <c r="B186" s="25" t="s">
        <v>18</v>
      </c>
      <c r="C186" s="25" t="s">
        <v>823</v>
      </c>
      <c r="D186" s="25" t="s">
        <v>25</v>
      </c>
      <c r="E186" s="25" t="s">
        <v>82</v>
      </c>
      <c r="F186" s="25" t="s">
        <v>824</v>
      </c>
      <c r="G186" s="25" t="s">
        <v>23</v>
      </c>
      <c r="H186" s="25" t="s">
        <v>23</v>
      </c>
      <c r="I186" s="25" t="s">
        <v>745</v>
      </c>
      <c r="J186" s="25" t="s">
        <v>746</v>
      </c>
      <c r="K186" s="26">
        <v>0</v>
      </c>
      <c r="L186" s="26">
        <v>0</v>
      </c>
      <c r="M186" s="26">
        <v>0</v>
      </c>
      <c r="N186" s="26">
        <v>0</v>
      </c>
      <c r="O186" s="26">
        <v>0</v>
      </c>
      <c r="P186" s="26">
        <v>0</v>
      </c>
      <c r="Q186" s="26">
        <v>0</v>
      </c>
      <c r="R186" s="25" t="s">
        <v>1615</v>
      </c>
    </row>
    <row r="187" spans="1:18" ht="15" customHeight="1" x14ac:dyDescent="0.25">
      <c r="A187" s="25" t="s">
        <v>736</v>
      </c>
      <c r="B187" s="25" t="s">
        <v>18</v>
      </c>
      <c r="C187" s="25" t="s">
        <v>823</v>
      </c>
      <c r="D187" s="25" t="s">
        <v>25</v>
      </c>
      <c r="E187" s="25" t="s">
        <v>82</v>
      </c>
      <c r="F187" s="25" t="s">
        <v>824</v>
      </c>
      <c r="G187" s="25" t="s">
        <v>23</v>
      </c>
      <c r="H187" s="25" t="s">
        <v>23</v>
      </c>
      <c r="I187" s="25" t="s">
        <v>747</v>
      </c>
      <c r="J187" s="25" t="s">
        <v>748</v>
      </c>
      <c r="K187" s="26">
        <v>0</v>
      </c>
      <c r="L187" s="26">
        <v>1700</v>
      </c>
      <c r="M187" s="26">
        <v>1700</v>
      </c>
      <c r="N187" s="26">
        <v>0</v>
      </c>
      <c r="O187" s="26">
        <v>850</v>
      </c>
      <c r="P187" s="26">
        <v>850</v>
      </c>
      <c r="Q187" s="26">
        <v>0</v>
      </c>
      <c r="R187" s="25" t="s">
        <v>1615</v>
      </c>
    </row>
    <row r="188" spans="1:18" ht="15" customHeight="1" x14ac:dyDescent="0.25">
      <c r="A188" s="25" t="s">
        <v>736</v>
      </c>
      <c r="B188" s="25" t="s">
        <v>18</v>
      </c>
      <c r="C188" s="25" t="s">
        <v>823</v>
      </c>
      <c r="D188" s="25" t="s">
        <v>25</v>
      </c>
      <c r="E188" s="25" t="s">
        <v>82</v>
      </c>
      <c r="F188" s="25" t="s">
        <v>824</v>
      </c>
      <c r="G188" s="25" t="s">
        <v>23</v>
      </c>
      <c r="H188" s="25" t="s">
        <v>23</v>
      </c>
      <c r="I188" s="25" t="s">
        <v>751</v>
      </c>
      <c r="J188" s="25" t="s">
        <v>752</v>
      </c>
      <c r="K188" s="26">
        <v>12330</v>
      </c>
      <c r="L188" s="26">
        <v>0</v>
      </c>
      <c r="M188" s="26">
        <v>12330</v>
      </c>
      <c r="N188" s="26">
        <v>0</v>
      </c>
      <c r="O188" s="26">
        <v>6323.4</v>
      </c>
      <c r="P188" s="26">
        <v>6006.6</v>
      </c>
      <c r="Q188" s="26">
        <v>1052.8599999999999</v>
      </c>
      <c r="R188" s="25" t="s">
        <v>1615</v>
      </c>
    </row>
    <row r="189" spans="1:18" ht="15" customHeight="1" x14ac:dyDescent="0.25">
      <c r="A189" s="25" t="s">
        <v>736</v>
      </c>
      <c r="B189" s="25" t="s">
        <v>18</v>
      </c>
      <c r="C189" s="25" t="s">
        <v>823</v>
      </c>
      <c r="D189" s="25" t="s">
        <v>25</v>
      </c>
      <c r="E189" s="25" t="s">
        <v>82</v>
      </c>
      <c r="F189" s="25" t="s">
        <v>824</v>
      </c>
      <c r="G189" s="25" t="s">
        <v>23</v>
      </c>
      <c r="H189" s="25" t="s">
        <v>23</v>
      </c>
      <c r="I189" s="25" t="s">
        <v>833</v>
      </c>
      <c r="J189" s="25" t="s">
        <v>834</v>
      </c>
      <c r="K189" s="26">
        <v>8439</v>
      </c>
      <c r="L189" s="26">
        <v>0</v>
      </c>
      <c r="M189" s="26">
        <v>8439</v>
      </c>
      <c r="N189" s="26">
        <v>0</v>
      </c>
      <c r="O189" s="26">
        <v>10238.719999999999</v>
      </c>
      <c r="P189" s="26">
        <v>-1799.72</v>
      </c>
      <c r="Q189" s="26">
        <v>1948.21</v>
      </c>
      <c r="R189" s="25" t="s">
        <v>1615</v>
      </c>
    </row>
    <row r="190" spans="1:18" ht="15" customHeight="1" x14ac:dyDescent="0.25">
      <c r="A190" s="25" t="s">
        <v>736</v>
      </c>
      <c r="B190" s="25" t="s">
        <v>18</v>
      </c>
      <c r="C190" s="25" t="s">
        <v>823</v>
      </c>
      <c r="D190" s="25" t="s">
        <v>25</v>
      </c>
      <c r="E190" s="25" t="s">
        <v>82</v>
      </c>
      <c r="F190" s="25" t="s">
        <v>824</v>
      </c>
      <c r="G190" s="25" t="s">
        <v>23</v>
      </c>
      <c r="H190" s="25" t="s">
        <v>23</v>
      </c>
      <c r="I190" s="25" t="s">
        <v>737</v>
      </c>
      <c r="J190" s="25" t="s">
        <v>738</v>
      </c>
      <c r="K190" s="26">
        <v>2205</v>
      </c>
      <c r="L190" s="26">
        <v>-800</v>
      </c>
      <c r="M190" s="26">
        <v>1405</v>
      </c>
      <c r="N190" s="26">
        <v>0</v>
      </c>
      <c r="O190" s="26">
        <v>854.66</v>
      </c>
      <c r="P190" s="26">
        <v>550.34</v>
      </c>
      <c r="Q190" s="26">
        <v>131.52000000000001</v>
      </c>
      <c r="R190" s="25" t="s">
        <v>1615</v>
      </c>
    </row>
    <row r="191" spans="1:18" ht="15" customHeight="1" x14ac:dyDescent="0.25">
      <c r="A191" s="25" t="s">
        <v>736</v>
      </c>
      <c r="B191" s="25" t="s">
        <v>18</v>
      </c>
      <c r="C191" s="25" t="s">
        <v>823</v>
      </c>
      <c r="D191" s="25" t="s">
        <v>25</v>
      </c>
      <c r="E191" s="25" t="s">
        <v>82</v>
      </c>
      <c r="F191" s="25" t="s">
        <v>824</v>
      </c>
      <c r="G191" s="25" t="s">
        <v>23</v>
      </c>
      <c r="H191" s="25" t="s">
        <v>23</v>
      </c>
      <c r="I191" s="25" t="s">
        <v>743</v>
      </c>
      <c r="J191" s="25" t="s">
        <v>744</v>
      </c>
      <c r="K191" s="26">
        <v>0</v>
      </c>
      <c r="L191" s="26">
        <v>800</v>
      </c>
      <c r="M191" s="26">
        <v>800</v>
      </c>
      <c r="N191" s="26">
        <v>0</v>
      </c>
      <c r="O191" s="26">
        <v>518.5</v>
      </c>
      <c r="P191" s="26">
        <v>281.5</v>
      </c>
      <c r="Q191" s="26">
        <v>96</v>
      </c>
      <c r="R191" s="25" t="s">
        <v>1615</v>
      </c>
    </row>
    <row r="192" spans="1:18" ht="15" customHeight="1" x14ac:dyDescent="0.25">
      <c r="A192" s="25" t="s">
        <v>736</v>
      </c>
      <c r="B192" s="25" t="s">
        <v>18</v>
      </c>
      <c r="C192" s="25" t="s">
        <v>823</v>
      </c>
      <c r="D192" s="25" t="s">
        <v>25</v>
      </c>
      <c r="E192" s="25" t="s">
        <v>82</v>
      </c>
      <c r="F192" s="25" t="s">
        <v>824</v>
      </c>
      <c r="G192" s="25" t="s">
        <v>23</v>
      </c>
      <c r="H192" s="25" t="s">
        <v>23</v>
      </c>
      <c r="I192" s="25" t="s">
        <v>825</v>
      </c>
      <c r="J192" s="25" t="s">
        <v>826</v>
      </c>
      <c r="K192" s="26">
        <v>750</v>
      </c>
      <c r="L192" s="26">
        <v>0</v>
      </c>
      <c r="M192" s="26">
        <v>750</v>
      </c>
      <c r="N192" s="26">
        <v>0</v>
      </c>
      <c r="O192" s="26">
        <v>200</v>
      </c>
      <c r="P192" s="26">
        <v>550</v>
      </c>
      <c r="Q192" s="26">
        <v>20</v>
      </c>
      <c r="R192" s="25" t="s">
        <v>1615</v>
      </c>
    </row>
    <row r="193" spans="1:18" ht="15" customHeight="1" x14ac:dyDescent="0.25">
      <c r="A193" s="25" t="s">
        <v>736</v>
      </c>
      <c r="B193" s="25" t="s">
        <v>18</v>
      </c>
      <c r="C193" s="25" t="s">
        <v>823</v>
      </c>
      <c r="D193" s="25" t="s">
        <v>25</v>
      </c>
      <c r="E193" s="25" t="s">
        <v>82</v>
      </c>
      <c r="F193" s="25" t="s">
        <v>824</v>
      </c>
      <c r="G193" s="25" t="s">
        <v>23</v>
      </c>
      <c r="H193" s="25" t="s">
        <v>23</v>
      </c>
      <c r="I193" s="25" t="s">
        <v>841</v>
      </c>
      <c r="J193" s="25" t="s">
        <v>842</v>
      </c>
      <c r="K193" s="26">
        <v>2500</v>
      </c>
      <c r="L193" s="26">
        <v>0</v>
      </c>
      <c r="M193" s="26">
        <v>2500</v>
      </c>
      <c r="N193" s="26">
        <v>113.97</v>
      </c>
      <c r="O193" s="26">
        <v>2467.86</v>
      </c>
      <c r="P193" s="26">
        <v>-81.83</v>
      </c>
      <c r="Q193" s="26">
        <v>65.67</v>
      </c>
      <c r="R193" s="25" t="s">
        <v>1615</v>
      </c>
    </row>
    <row r="194" spans="1:18" ht="15" customHeight="1" x14ac:dyDescent="0.25">
      <c r="A194" s="25" t="s">
        <v>736</v>
      </c>
      <c r="B194" s="25" t="s">
        <v>18</v>
      </c>
      <c r="C194" s="25" t="s">
        <v>823</v>
      </c>
      <c r="D194" s="25" t="s">
        <v>25</v>
      </c>
      <c r="E194" s="25" t="s">
        <v>82</v>
      </c>
      <c r="F194" s="25" t="s">
        <v>824</v>
      </c>
      <c r="G194" s="25" t="s">
        <v>23</v>
      </c>
      <c r="H194" s="25" t="s">
        <v>23</v>
      </c>
      <c r="I194" s="25" t="s">
        <v>795</v>
      </c>
      <c r="J194" s="25" t="s">
        <v>796</v>
      </c>
      <c r="K194" s="26">
        <v>0</v>
      </c>
      <c r="L194" s="26">
        <v>0</v>
      </c>
      <c r="M194" s="26">
        <v>0</v>
      </c>
      <c r="N194" s="26">
        <v>0</v>
      </c>
      <c r="O194" s="26">
        <v>0</v>
      </c>
      <c r="P194" s="26">
        <v>0</v>
      </c>
      <c r="Q194" s="26">
        <v>0</v>
      </c>
      <c r="R194" s="25" t="s">
        <v>1615</v>
      </c>
    </row>
    <row r="195" spans="1:18" ht="15" customHeight="1" x14ac:dyDescent="0.25">
      <c r="A195" s="25" t="s">
        <v>736</v>
      </c>
      <c r="B195" s="25" t="s">
        <v>18</v>
      </c>
      <c r="C195" s="25" t="s">
        <v>823</v>
      </c>
      <c r="D195" s="25" t="s">
        <v>25</v>
      </c>
      <c r="E195" s="25" t="s">
        <v>82</v>
      </c>
      <c r="F195" s="25" t="s">
        <v>824</v>
      </c>
      <c r="G195" s="25" t="s">
        <v>23</v>
      </c>
      <c r="H195" s="25" t="s">
        <v>23</v>
      </c>
      <c r="I195" s="25" t="s">
        <v>843</v>
      </c>
      <c r="J195" s="25" t="s">
        <v>844</v>
      </c>
      <c r="K195" s="26">
        <v>500</v>
      </c>
      <c r="L195" s="26">
        <v>0</v>
      </c>
      <c r="M195" s="26">
        <v>500</v>
      </c>
      <c r="N195" s="26">
        <v>0</v>
      </c>
      <c r="O195" s="26">
        <v>0</v>
      </c>
      <c r="P195" s="26">
        <v>500</v>
      </c>
      <c r="Q195" s="26">
        <v>0</v>
      </c>
      <c r="R195" s="25" t="s">
        <v>1615</v>
      </c>
    </row>
    <row r="196" spans="1:18" ht="15" customHeight="1" x14ac:dyDescent="0.25">
      <c r="A196" s="25" t="s">
        <v>736</v>
      </c>
      <c r="B196" s="25" t="s">
        <v>18</v>
      </c>
      <c r="C196" s="25" t="s">
        <v>823</v>
      </c>
      <c r="D196" s="25" t="s">
        <v>25</v>
      </c>
      <c r="E196" s="25" t="s">
        <v>82</v>
      </c>
      <c r="F196" s="25" t="s">
        <v>824</v>
      </c>
      <c r="G196" s="25" t="s">
        <v>23</v>
      </c>
      <c r="H196" s="25" t="s">
        <v>23</v>
      </c>
      <c r="I196" s="25" t="s">
        <v>878</v>
      </c>
      <c r="J196" s="25" t="s">
        <v>879</v>
      </c>
      <c r="K196" s="26">
        <v>0</v>
      </c>
      <c r="L196" s="26">
        <v>711</v>
      </c>
      <c r="M196" s="26">
        <v>711</v>
      </c>
      <c r="N196" s="26">
        <v>710.9</v>
      </c>
      <c r="O196" s="26">
        <v>0</v>
      </c>
      <c r="P196" s="26">
        <v>0.1</v>
      </c>
      <c r="Q196" s="26">
        <v>0</v>
      </c>
      <c r="R196" s="25" t="s">
        <v>1615</v>
      </c>
    </row>
    <row r="197" spans="1:18" ht="15" customHeight="1" x14ac:dyDescent="0.25">
      <c r="A197" s="25" t="s">
        <v>736</v>
      </c>
      <c r="B197" s="25" t="s">
        <v>18</v>
      </c>
      <c r="C197" s="25" t="s">
        <v>823</v>
      </c>
      <c r="D197" s="25" t="s">
        <v>25</v>
      </c>
      <c r="E197" s="25" t="s">
        <v>82</v>
      </c>
      <c r="F197" s="25" t="s">
        <v>824</v>
      </c>
      <c r="G197" s="25" t="s">
        <v>23</v>
      </c>
      <c r="H197" s="25" t="s">
        <v>23</v>
      </c>
      <c r="I197" s="25" t="s">
        <v>868</v>
      </c>
      <c r="J197" s="25" t="s">
        <v>869</v>
      </c>
      <c r="K197" s="26">
        <v>500</v>
      </c>
      <c r="L197" s="26">
        <v>0</v>
      </c>
      <c r="M197" s="26">
        <v>500</v>
      </c>
      <c r="N197" s="26">
        <v>0</v>
      </c>
      <c r="O197" s="26">
        <v>0</v>
      </c>
      <c r="P197" s="26">
        <v>500</v>
      </c>
      <c r="Q197" s="26">
        <v>0</v>
      </c>
      <c r="R197" s="25" t="s">
        <v>1615</v>
      </c>
    </row>
    <row r="198" spans="1:18" ht="15" customHeight="1" x14ac:dyDescent="0.25">
      <c r="A198" s="25" t="s">
        <v>736</v>
      </c>
      <c r="B198" s="25" t="s">
        <v>18</v>
      </c>
      <c r="C198" s="25" t="s">
        <v>823</v>
      </c>
      <c r="D198" s="25" t="s">
        <v>25</v>
      </c>
      <c r="E198" s="25" t="s">
        <v>82</v>
      </c>
      <c r="F198" s="25" t="s">
        <v>824</v>
      </c>
      <c r="G198" s="25" t="s">
        <v>23</v>
      </c>
      <c r="H198" s="25" t="s">
        <v>23</v>
      </c>
      <c r="I198" s="25" t="s">
        <v>870</v>
      </c>
      <c r="J198" s="25" t="s">
        <v>871</v>
      </c>
      <c r="K198" s="26">
        <v>1000</v>
      </c>
      <c r="L198" s="26">
        <v>0</v>
      </c>
      <c r="M198" s="26">
        <v>1000</v>
      </c>
      <c r="N198" s="26">
        <v>0</v>
      </c>
      <c r="O198" s="26">
        <v>161.35</v>
      </c>
      <c r="P198" s="26">
        <v>838.65</v>
      </c>
      <c r="Q198" s="26">
        <v>0</v>
      </c>
      <c r="R198" s="25" t="s">
        <v>1615</v>
      </c>
    </row>
    <row r="199" spans="1:18" ht="15" customHeight="1" x14ac:dyDescent="0.25">
      <c r="A199" s="25" t="s">
        <v>736</v>
      </c>
      <c r="B199" s="25" t="s">
        <v>18</v>
      </c>
      <c r="C199" s="25" t="s">
        <v>823</v>
      </c>
      <c r="D199" s="25" t="s">
        <v>25</v>
      </c>
      <c r="E199" s="25" t="s">
        <v>82</v>
      </c>
      <c r="F199" s="25" t="s">
        <v>824</v>
      </c>
      <c r="G199" s="25" t="s">
        <v>23</v>
      </c>
      <c r="H199" s="25" t="s">
        <v>23</v>
      </c>
      <c r="I199" s="25" t="s">
        <v>779</v>
      </c>
      <c r="J199" s="25" t="s">
        <v>780</v>
      </c>
      <c r="K199" s="26">
        <v>1000</v>
      </c>
      <c r="L199" s="26">
        <v>0</v>
      </c>
      <c r="M199" s="26">
        <v>1000</v>
      </c>
      <c r="N199" s="26">
        <v>0</v>
      </c>
      <c r="O199" s="26">
        <v>0</v>
      </c>
      <c r="P199" s="26">
        <v>1000</v>
      </c>
      <c r="Q199" s="26">
        <v>0</v>
      </c>
      <c r="R199" s="25" t="s">
        <v>1615</v>
      </c>
    </row>
    <row r="200" spans="1:18" ht="15" customHeight="1" x14ac:dyDescent="0.25">
      <c r="A200" s="25" t="s">
        <v>736</v>
      </c>
      <c r="B200" s="25" t="s">
        <v>18</v>
      </c>
      <c r="C200" s="25" t="s">
        <v>823</v>
      </c>
      <c r="D200" s="25" t="s">
        <v>25</v>
      </c>
      <c r="E200" s="25" t="s">
        <v>82</v>
      </c>
      <c r="F200" s="25" t="s">
        <v>824</v>
      </c>
      <c r="G200" s="25" t="s">
        <v>23</v>
      </c>
      <c r="H200" s="25" t="s">
        <v>23</v>
      </c>
      <c r="I200" s="25" t="s">
        <v>775</v>
      </c>
      <c r="J200" s="25" t="s">
        <v>776</v>
      </c>
      <c r="K200" s="26">
        <v>1000</v>
      </c>
      <c r="L200" s="26">
        <v>0</v>
      </c>
      <c r="M200" s="26">
        <v>1000</v>
      </c>
      <c r="N200" s="26">
        <v>0</v>
      </c>
      <c r="O200" s="26">
        <v>0</v>
      </c>
      <c r="P200" s="26">
        <v>1000</v>
      </c>
      <c r="Q200" s="26">
        <v>0</v>
      </c>
      <c r="R200" s="25" t="s">
        <v>1615</v>
      </c>
    </row>
    <row r="201" spans="1:18" ht="15" customHeight="1" x14ac:dyDescent="0.25">
      <c r="A201" s="25" t="s">
        <v>736</v>
      </c>
      <c r="B201" s="25" t="s">
        <v>18</v>
      </c>
      <c r="C201" s="25" t="s">
        <v>823</v>
      </c>
      <c r="D201" s="25" t="s">
        <v>25</v>
      </c>
      <c r="E201" s="25" t="s">
        <v>82</v>
      </c>
      <c r="F201" s="25" t="s">
        <v>824</v>
      </c>
      <c r="G201" s="25" t="s">
        <v>23</v>
      </c>
      <c r="H201" s="25" t="s">
        <v>23</v>
      </c>
      <c r="I201" s="25" t="s">
        <v>845</v>
      </c>
      <c r="J201" s="25" t="s">
        <v>846</v>
      </c>
      <c r="K201" s="26">
        <v>2200</v>
      </c>
      <c r="L201" s="26">
        <v>0</v>
      </c>
      <c r="M201" s="26">
        <v>2200</v>
      </c>
      <c r="N201" s="26">
        <v>0</v>
      </c>
      <c r="O201" s="26">
        <v>1233.27</v>
      </c>
      <c r="P201" s="26">
        <v>966.73</v>
      </c>
      <c r="Q201" s="26">
        <v>204.44</v>
      </c>
      <c r="R201" s="25" t="s">
        <v>1615</v>
      </c>
    </row>
    <row r="202" spans="1:18" ht="15" customHeight="1" x14ac:dyDescent="0.25">
      <c r="A202" s="25" t="s">
        <v>736</v>
      </c>
      <c r="B202" s="25" t="s">
        <v>18</v>
      </c>
      <c r="C202" s="25" t="s">
        <v>823</v>
      </c>
      <c r="D202" s="25" t="s">
        <v>25</v>
      </c>
      <c r="E202" s="25" t="s">
        <v>82</v>
      </c>
      <c r="F202" s="25" t="s">
        <v>824</v>
      </c>
      <c r="G202" s="25" t="s">
        <v>23</v>
      </c>
      <c r="H202" s="25" t="s">
        <v>23</v>
      </c>
      <c r="I202" s="25" t="s">
        <v>769</v>
      </c>
      <c r="J202" s="25" t="s">
        <v>770</v>
      </c>
      <c r="K202" s="26">
        <v>14000</v>
      </c>
      <c r="L202" s="26">
        <v>0</v>
      </c>
      <c r="M202" s="26">
        <v>14000</v>
      </c>
      <c r="N202" s="26">
        <v>0</v>
      </c>
      <c r="O202" s="26">
        <v>11412.07</v>
      </c>
      <c r="P202" s="26">
        <v>2587.9299999999998</v>
      </c>
      <c r="Q202" s="26">
        <v>0</v>
      </c>
      <c r="R202" s="25" t="s">
        <v>1615</v>
      </c>
    </row>
    <row r="203" spans="1:18" ht="15" customHeight="1" x14ac:dyDescent="0.25">
      <c r="A203" s="25" t="s">
        <v>736</v>
      </c>
      <c r="B203" s="25" t="s">
        <v>18</v>
      </c>
      <c r="C203" s="25" t="s">
        <v>823</v>
      </c>
      <c r="D203" s="25" t="s">
        <v>25</v>
      </c>
      <c r="E203" s="25" t="s">
        <v>82</v>
      </c>
      <c r="F203" s="25" t="s">
        <v>824</v>
      </c>
      <c r="G203" s="25" t="s">
        <v>23</v>
      </c>
      <c r="H203" s="25" t="s">
        <v>23</v>
      </c>
      <c r="I203" s="25" t="s">
        <v>1047</v>
      </c>
      <c r="J203" s="25" t="s">
        <v>1048</v>
      </c>
      <c r="K203" s="26">
        <v>10000</v>
      </c>
      <c r="L203" s="26">
        <v>0</v>
      </c>
      <c r="M203" s="26">
        <v>10000</v>
      </c>
      <c r="N203" s="26">
        <v>0</v>
      </c>
      <c r="O203" s="26">
        <v>0</v>
      </c>
      <c r="P203" s="26">
        <v>10000</v>
      </c>
      <c r="Q203" s="26">
        <v>0</v>
      </c>
      <c r="R203" s="25" t="s">
        <v>1615</v>
      </c>
    </row>
    <row r="204" spans="1:18" ht="15" customHeight="1" x14ac:dyDescent="0.25">
      <c r="A204" s="25" t="s">
        <v>736</v>
      </c>
      <c r="B204" s="25" t="s">
        <v>18</v>
      </c>
      <c r="C204" s="25" t="s">
        <v>823</v>
      </c>
      <c r="D204" s="25" t="s">
        <v>25</v>
      </c>
      <c r="E204" s="25" t="s">
        <v>82</v>
      </c>
      <c r="F204" s="25" t="s">
        <v>824</v>
      </c>
      <c r="G204" s="25" t="s">
        <v>23</v>
      </c>
      <c r="H204" s="25" t="s">
        <v>23</v>
      </c>
      <c r="I204" s="25" t="s">
        <v>892</v>
      </c>
      <c r="J204" s="25" t="s">
        <v>893</v>
      </c>
      <c r="K204" s="26">
        <v>500</v>
      </c>
      <c r="L204" s="26">
        <v>0</v>
      </c>
      <c r="M204" s="26">
        <v>500</v>
      </c>
      <c r="N204" s="26">
        <v>0</v>
      </c>
      <c r="O204" s="26">
        <v>0</v>
      </c>
      <c r="P204" s="26">
        <v>500</v>
      </c>
      <c r="Q204" s="26">
        <v>0</v>
      </c>
      <c r="R204" s="25" t="s">
        <v>1615</v>
      </c>
    </row>
    <row r="205" spans="1:18" ht="15" customHeight="1" x14ac:dyDescent="0.25">
      <c r="A205" s="25" t="s">
        <v>736</v>
      </c>
      <c r="B205" s="25" t="s">
        <v>18</v>
      </c>
      <c r="C205" s="25" t="s">
        <v>823</v>
      </c>
      <c r="D205" s="25" t="s">
        <v>25</v>
      </c>
      <c r="E205" s="25" t="s">
        <v>82</v>
      </c>
      <c r="F205" s="25" t="s">
        <v>824</v>
      </c>
      <c r="G205" s="25" t="s">
        <v>23</v>
      </c>
      <c r="H205" s="25" t="s">
        <v>23</v>
      </c>
      <c r="I205" s="25" t="s">
        <v>811</v>
      </c>
      <c r="J205" s="25" t="s">
        <v>812</v>
      </c>
      <c r="K205" s="26">
        <v>1500</v>
      </c>
      <c r="L205" s="26">
        <v>0</v>
      </c>
      <c r="M205" s="26">
        <v>1500</v>
      </c>
      <c r="N205" s="26">
        <v>0</v>
      </c>
      <c r="O205" s="26">
        <v>506.2</v>
      </c>
      <c r="P205" s="26">
        <v>993.8</v>
      </c>
      <c r="Q205" s="26">
        <v>0</v>
      </c>
      <c r="R205" s="25" t="s">
        <v>1615</v>
      </c>
    </row>
    <row r="206" spans="1:18" ht="15" customHeight="1" x14ac:dyDescent="0.25">
      <c r="A206" s="25" t="s">
        <v>736</v>
      </c>
      <c r="B206" s="25" t="s">
        <v>18</v>
      </c>
      <c r="C206" s="25" t="s">
        <v>89</v>
      </c>
      <c r="D206" s="25" t="s">
        <v>25</v>
      </c>
      <c r="E206" s="25" t="s">
        <v>90</v>
      </c>
      <c r="F206" s="25" t="s">
        <v>22</v>
      </c>
      <c r="G206" s="25" t="s">
        <v>23</v>
      </c>
      <c r="H206" s="25" t="s">
        <v>23</v>
      </c>
      <c r="I206" s="25" t="s">
        <v>793</v>
      </c>
      <c r="J206" s="25" t="s">
        <v>794</v>
      </c>
      <c r="K206" s="26">
        <v>542215</v>
      </c>
      <c r="L206" s="26">
        <v>0</v>
      </c>
      <c r="M206" s="26">
        <v>542215</v>
      </c>
      <c r="N206" s="26">
        <v>0</v>
      </c>
      <c r="O206" s="26">
        <v>257965.16</v>
      </c>
      <c r="P206" s="26">
        <v>284249.84000000003</v>
      </c>
      <c r="Q206" s="26">
        <v>41334.269999999997</v>
      </c>
      <c r="R206" s="25" t="s">
        <v>1616</v>
      </c>
    </row>
    <row r="207" spans="1:18" ht="15" customHeight="1" x14ac:dyDescent="0.25">
      <c r="A207" s="25" t="s">
        <v>736</v>
      </c>
      <c r="B207" s="25" t="s">
        <v>18</v>
      </c>
      <c r="C207" s="25" t="s">
        <v>89</v>
      </c>
      <c r="D207" s="25" t="s">
        <v>25</v>
      </c>
      <c r="E207" s="25" t="s">
        <v>90</v>
      </c>
      <c r="F207" s="25" t="s">
        <v>22</v>
      </c>
      <c r="G207" s="25" t="s">
        <v>23</v>
      </c>
      <c r="H207" s="25" t="s">
        <v>23</v>
      </c>
      <c r="I207" s="25" t="s">
        <v>777</v>
      </c>
      <c r="J207" s="25" t="s">
        <v>778</v>
      </c>
      <c r="K207" s="26">
        <v>10000</v>
      </c>
      <c r="L207" s="26">
        <v>0</v>
      </c>
      <c r="M207" s="26">
        <v>10000</v>
      </c>
      <c r="N207" s="26">
        <v>0</v>
      </c>
      <c r="O207" s="26">
        <v>0</v>
      </c>
      <c r="P207" s="26">
        <v>10000</v>
      </c>
      <c r="Q207" s="26">
        <v>0</v>
      </c>
      <c r="R207" s="25" t="s">
        <v>1616</v>
      </c>
    </row>
    <row r="208" spans="1:18" ht="15" customHeight="1" x14ac:dyDescent="0.25">
      <c r="A208" s="25" t="s">
        <v>736</v>
      </c>
      <c r="B208" s="25" t="s">
        <v>18</v>
      </c>
      <c r="C208" s="25" t="s">
        <v>89</v>
      </c>
      <c r="D208" s="25" t="s">
        <v>25</v>
      </c>
      <c r="E208" s="25" t="s">
        <v>90</v>
      </c>
      <c r="F208" s="25" t="s">
        <v>22</v>
      </c>
      <c r="G208" s="25" t="s">
        <v>23</v>
      </c>
      <c r="H208" s="25" t="s">
        <v>23</v>
      </c>
      <c r="I208" s="25" t="s">
        <v>761</v>
      </c>
      <c r="J208" s="25" t="s">
        <v>762</v>
      </c>
      <c r="K208" s="26">
        <v>0</v>
      </c>
      <c r="L208" s="26">
        <v>0</v>
      </c>
      <c r="M208" s="26">
        <v>0</v>
      </c>
      <c r="N208" s="26">
        <v>0</v>
      </c>
      <c r="O208" s="26">
        <v>1615</v>
      </c>
      <c r="P208" s="26">
        <v>-1615</v>
      </c>
      <c r="Q208" s="26">
        <v>0</v>
      </c>
      <c r="R208" s="25" t="s">
        <v>1616</v>
      </c>
    </row>
    <row r="209" spans="1:18" ht="15" customHeight="1" x14ac:dyDescent="0.25">
      <c r="A209" s="25" t="s">
        <v>736</v>
      </c>
      <c r="B209" s="25" t="s">
        <v>18</v>
      </c>
      <c r="C209" s="25" t="s">
        <v>89</v>
      </c>
      <c r="D209" s="25" t="s">
        <v>25</v>
      </c>
      <c r="E209" s="25" t="s">
        <v>90</v>
      </c>
      <c r="F209" s="25" t="s">
        <v>22</v>
      </c>
      <c r="G209" s="25" t="s">
        <v>23</v>
      </c>
      <c r="H209" s="25" t="s">
        <v>23</v>
      </c>
      <c r="I209" s="25" t="s">
        <v>747</v>
      </c>
      <c r="J209" s="25" t="s">
        <v>748</v>
      </c>
      <c r="K209" s="26">
        <v>0</v>
      </c>
      <c r="L209" s="26">
        <v>0</v>
      </c>
      <c r="M209" s="26">
        <v>0</v>
      </c>
      <c r="N209" s="26">
        <v>0</v>
      </c>
      <c r="O209" s="26">
        <v>0</v>
      </c>
      <c r="P209" s="26">
        <v>0</v>
      </c>
      <c r="Q209" s="26">
        <v>0</v>
      </c>
      <c r="R209" s="25" t="s">
        <v>1616</v>
      </c>
    </row>
    <row r="210" spans="1:18" ht="15" customHeight="1" x14ac:dyDescent="0.25">
      <c r="A210" s="25" t="s">
        <v>736</v>
      </c>
      <c r="B210" s="25" t="s">
        <v>18</v>
      </c>
      <c r="C210" s="25" t="s">
        <v>89</v>
      </c>
      <c r="D210" s="25" t="s">
        <v>25</v>
      </c>
      <c r="E210" s="25" t="s">
        <v>90</v>
      </c>
      <c r="F210" s="25" t="s">
        <v>22</v>
      </c>
      <c r="G210" s="25" t="s">
        <v>23</v>
      </c>
      <c r="H210" s="25" t="s">
        <v>23</v>
      </c>
      <c r="I210" s="25" t="s">
        <v>751</v>
      </c>
      <c r="J210" s="25" t="s">
        <v>752</v>
      </c>
      <c r="K210" s="26">
        <v>42320</v>
      </c>
      <c r="L210" s="26">
        <v>0</v>
      </c>
      <c r="M210" s="26">
        <v>42320</v>
      </c>
      <c r="N210" s="26">
        <v>0</v>
      </c>
      <c r="O210" s="26">
        <v>19763.669999999998</v>
      </c>
      <c r="P210" s="26">
        <v>22556.33</v>
      </c>
      <c r="Q210" s="26">
        <v>3014.76</v>
      </c>
      <c r="R210" s="25" t="s">
        <v>1616</v>
      </c>
    </row>
    <row r="211" spans="1:18" ht="15" customHeight="1" x14ac:dyDescent="0.25">
      <c r="A211" s="25" t="s">
        <v>736</v>
      </c>
      <c r="B211" s="25" t="s">
        <v>18</v>
      </c>
      <c r="C211" s="25" t="s">
        <v>89</v>
      </c>
      <c r="D211" s="25" t="s">
        <v>25</v>
      </c>
      <c r="E211" s="25" t="s">
        <v>90</v>
      </c>
      <c r="F211" s="25" t="s">
        <v>22</v>
      </c>
      <c r="G211" s="25" t="s">
        <v>23</v>
      </c>
      <c r="H211" s="25" t="s">
        <v>23</v>
      </c>
      <c r="I211" s="25" t="s">
        <v>833</v>
      </c>
      <c r="J211" s="25" t="s">
        <v>834</v>
      </c>
      <c r="K211" s="26">
        <v>32287</v>
      </c>
      <c r="L211" s="26">
        <v>0</v>
      </c>
      <c r="M211" s="26">
        <v>32287</v>
      </c>
      <c r="N211" s="26">
        <v>0</v>
      </c>
      <c r="O211" s="26">
        <v>28294.89</v>
      </c>
      <c r="P211" s="26">
        <v>3992.11</v>
      </c>
      <c r="Q211" s="26">
        <v>6121.58</v>
      </c>
      <c r="R211" s="25" t="s">
        <v>1616</v>
      </c>
    </row>
    <row r="212" spans="1:18" ht="15" customHeight="1" x14ac:dyDescent="0.25">
      <c r="A212" s="25" t="s">
        <v>736</v>
      </c>
      <c r="B212" s="25" t="s">
        <v>18</v>
      </c>
      <c r="C212" s="25" t="s">
        <v>89</v>
      </c>
      <c r="D212" s="25" t="s">
        <v>25</v>
      </c>
      <c r="E212" s="25" t="s">
        <v>90</v>
      </c>
      <c r="F212" s="25" t="s">
        <v>22</v>
      </c>
      <c r="G212" s="25" t="s">
        <v>23</v>
      </c>
      <c r="H212" s="25" t="s">
        <v>23</v>
      </c>
      <c r="I212" s="25" t="s">
        <v>819</v>
      </c>
      <c r="J212" s="25" t="s">
        <v>820</v>
      </c>
      <c r="K212" s="26">
        <v>18588</v>
      </c>
      <c r="L212" s="26">
        <v>0</v>
      </c>
      <c r="M212" s="26">
        <v>18588</v>
      </c>
      <c r="N212" s="26">
        <v>0</v>
      </c>
      <c r="O212" s="26">
        <v>0</v>
      </c>
      <c r="P212" s="26">
        <v>18588</v>
      </c>
      <c r="Q212" s="26">
        <v>0</v>
      </c>
      <c r="R212" s="25" t="s">
        <v>1616</v>
      </c>
    </row>
    <row r="213" spans="1:18" ht="15" customHeight="1" x14ac:dyDescent="0.25">
      <c r="A213" s="25" t="s">
        <v>736</v>
      </c>
      <c r="B213" s="25" t="s">
        <v>18</v>
      </c>
      <c r="C213" s="25" t="s">
        <v>89</v>
      </c>
      <c r="D213" s="25" t="s">
        <v>25</v>
      </c>
      <c r="E213" s="25" t="s">
        <v>90</v>
      </c>
      <c r="F213" s="25" t="s">
        <v>22</v>
      </c>
      <c r="G213" s="25" t="s">
        <v>23</v>
      </c>
      <c r="H213" s="25" t="s">
        <v>23</v>
      </c>
      <c r="I213" s="25" t="s">
        <v>737</v>
      </c>
      <c r="J213" s="25" t="s">
        <v>738</v>
      </c>
      <c r="K213" s="26">
        <v>5145</v>
      </c>
      <c r="L213" s="26">
        <v>0</v>
      </c>
      <c r="M213" s="26">
        <v>5145</v>
      </c>
      <c r="N213" s="26">
        <v>0</v>
      </c>
      <c r="O213" s="26">
        <v>2800.7</v>
      </c>
      <c r="P213" s="26">
        <v>2344.3000000000002</v>
      </c>
      <c r="Q213" s="26">
        <v>443.49</v>
      </c>
      <c r="R213" s="25" t="s">
        <v>1616</v>
      </c>
    </row>
    <row r="214" spans="1:18" ht="15" customHeight="1" x14ac:dyDescent="0.25">
      <c r="A214" s="25" t="s">
        <v>736</v>
      </c>
      <c r="B214" s="25" t="s">
        <v>18</v>
      </c>
      <c r="C214" s="25" t="s">
        <v>89</v>
      </c>
      <c r="D214" s="25" t="s">
        <v>25</v>
      </c>
      <c r="E214" s="25" t="s">
        <v>90</v>
      </c>
      <c r="F214" s="25" t="s">
        <v>22</v>
      </c>
      <c r="G214" s="25" t="s">
        <v>23</v>
      </c>
      <c r="H214" s="25" t="s">
        <v>23</v>
      </c>
      <c r="I214" s="25" t="s">
        <v>743</v>
      </c>
      <c r="J214" s="25" t="s">
        <v>744</v>
      </c>
      <c r="K214" s="26">
        <v>0</v>
      </c>
      <c r="L214" s="26">
        <v>0</v>
      </c>
      <c r="M214" s="26">
        <v>0</v>
      </c>
      <c r="N214" s="26">
        <v>0</v>
      </c>
      <c r="O214" s="26">
        <v>702.84</v>
      </c>
      <c r="P214" s="26">
        <v>-702.84</v>
      </c>
      <c r="Q214" s="26">
        <v>111.67</v>
      </c>
      <c r="R214" s="25" t="s">
        <v>1616</v>
      </c>
    </row>
    <row r="215" spans="1:18" ht="15" customHeight="1" x14ac:dyDescent="0.25">
      <c r="A215" s="25" t="s">
        <v>736</v>
      </c>
      <c r="B215" s="25" t="s">
        <v>18</v>
      </c>
      <c r="C215" s="25" t="s">
        <v>89</v>
      </c>
      <c r="D215" s="25" t="s">
        <v>25</v>
      </c>
      <c r="E215" s="25" t="s">
        <v>90</v>
      </c>
      <c r="F215" s="25" t="s">
        <v>22</v>
      </c>
      <c r="G215" s="25" t="s">
        <v>23</v>
      </c>
      <c r="H215" s="25" t="s">
        <v>23</v>
      </c>
      <c r="I215" s="25" t="s">
        <v>825</v>
      </c>
      <c r="J215" s="25" t="s">
        <v>826</v>
      </c>
      <c r="K215" s="26">
        <v>0</v>
      </c>
      <c r="L215" s="26">
        <v>0</v>
      </c>
      <c r="M215" s="26">
        <v>0</v>
      </c>
      <c r="N215" s="26">
        <v>0</v>
      </c>
      <c r="O215" s="26">
        <v>1184</v>
      </c>
      <c r="P215" s="26">
        <v>-1184</v>
      </c>
      <c r="Q215" s="26">
        <v>120</v>
      </c>
      <c r="R215" s="25" t="s">
        <v>1616</v>
      </c>
    </row>
    <row r="216" spans="1:18" ht="15" customHeight="1" x14ac:dyDescent="0.25">
      <c r="A216" s="25" t="s">
        <v>736</v>
      </c>
      <c r="B216" s="25" t="s">
        <v>18</v>
      </c>
      <c r="C216" s="25" t="s">
        <v>89</v>
      </c>
      <c r="D216" s="25" t="s">
        <v>25</v>
      </c>
      <c r="E216" s="25" t="s">
        <v>90</v>
      </c>
      <c r="F216" s="25" t="s">
        <v>22</v>
      </c>
      <c r="G216" s="25" t="s">
        <v>23</v>
      </c>
      <c r="H216" s="25" t="s">
        <v>23</v>
      </c>
      <c r="I216" s="25" t="s">
        <v>841</v>
      </c>
      <c r="J216" s="25" t="s">
        <v>842</v>
      </c>
      <c r="K216" s="26">
        <v>2100</v>
      </c>
      <c r="L216" s="26">
        <v>0</v>
      </c>
      <c r="M216" s="26">
        <v>2100</v>
      </c>
      <c r="N216" s="26">
        <v>173.53</v>
      </c>
      <c r="O216" s="26">
        <v>697.7</v>
      </c>
      <c r="P216" s="26">
        <v>1228.77</v>
      </c>
      <c r="Q216" s="26">
        <v>69.400000000000006</v>
      </c>
      <c r="R216" s="25" t="s">
        <v>1616</v>
      </c>
    </row>
    <row r="217" spans="1:18" ht="15" customHeight="1" x14ac:dyDescent="0.25">
      <c r="A217" s="25" t="s">
        <v>736</v>
      </c>
      <c r="B217" s="25" t="s">
        <v>18</v>
      </c>
      <c r="C217" s="25" t="s">
        <v>89</v>
      </c>
      <c r="D217" s="25" t="s">
        <v>25</v>
      </c>
      <c r="E217" s="25" t="s">
        <v>90</v>
      </c>
      <c r="F217" s="25" t="s">
        <v>22</v>
      </c>
      <c r="G217" s="25" t="s">
        <v>23</v>
      </c>
      <c r="H217" s="25" t="s">
        <v>23</v>
      </c>
      <c r="I217" s="25" t="s">
        <v>866</v>
      </c>
      <c r="J217" s="25" t="s">
        <v>867</v>
      </c>
      <c r="K217" s="26">
        <v>1500</v>
      </c>
      <c r="L217" s="26">
        <v>0</v>
      </c>
      <c r="M217" s="26">
        <v>1500</v>
      </c>
      <c r="N217" s="26">
        <v>0</v>
      </c>
      <c r="O217" s="26">
        <v>1010.17</v>
      </c>
      <c r="P217" s="26">
        <v>489.83</v>
      </c>
      <c r="Q217" s="26">
        <v>241.85</v>
      </c>
      <c r="R217" s="25" t="s">
        <v>1616</v>
      </c>
    </row>
    <row r="218" spans="1:18" ht="15" customHeight="1" x14ac:dyDescent="0.25">
      <c r="A218" s="25" t="s">
        <v>736</v>
      </c>
      <c r="B218" s="25" t="s">
        <v>18</v>
      </c>
      <c r="C218" s="25" t="s">
        <v>89</v>
      </c>
      <c r="D218" s="25" t="s">
        <v>25</v>
      </c>
      <c r="E218" s="25" t="s">
        <v>90</v>
      </c>
      <c r="F218" s="25" t="s">
        <v>22</v>
      </c>
      <c r="G218" s="25" t="s">
        <v>23</v>
      </c>
      <c r="H218" s="25" t="s">
        <v>23</v>
      </c>
      <c r="I218" s="25" t="s">
        <v>795</v>
      </c>
      <c r="J218" s="25" t="s">
        <v>796</v>
      </c>
      <c r="K218" s="26">
        <v>0</v>
      </c>
      <c r="L218" s="26">
        <v>0</v>
      </c>
      <c r="M218" s="26">
        <v>0</v>
      </c>
      <c r="N218" s="26">
        <v>0</v>
      </c>
      <c r="O218" s="26">
        <v>155</v>
      </c>
      <c r="P218" s="26">
        <v>-155</v>
      </c>
      <c r="Q218" s="26">
        <v>0</v>
      </c>
      <c r="R218" s="25" t="s">
        <v>1616</v>
      </c>
    </row>
    <row r="219" spans="1:18" ht="15" customHeight="1" x14ac:dyDescent="0.25">
      <c r="A219" s="25" t="s">
        <v>736</v>
      </c>
      <c r="B219" s="25" t="s">
        <v>18</v>
      </c>
      <c r="C219" s="25" t="s">
        <v>89</v>
      </c>
      <c r="D219" s="25" t="s">
        <v>25</v>
      </c>
      <c r="E219" s="25" t="s">
        <v>90</v>
      </c>
      <c r="F219" s="25" t="s">
        <v>22</v>
      </c>
      <c r="G219" s="25" t="s">
        <v>23</v>
      </c>
      <c r="H219" s="25" t="s">
        <v>23</v>
      </c>
      <c r="I219" s="25" t="s">
        <v>868</v>
      </c>
      <c r="J219" s="25" t="s">
        <v>869</v>
      </c>
      <c r="K219" s="26">
        <v>0</v>
      </c>
      <c r="L219" s="26">
        <v>0</v>
      </c>
      <c r="M219" s="26">
        <v>0</v>
      </c>
      <c r="N219" s="26">
        <v>0</v>
      </c>
      <c r="O219" s="26">
        <v>0</v>
      </c>
      <c r="P219" s="26">
        <v>0</v>
      </c>
      <c r="Q219" s="26">
        <v>0</v>
      </c>
      <c r="R219" s="25" t="s">
        <v>1616</v>
      </c>
    </row>
    <row r="220" spans="1:18" ht="15" customHeight="1" x14ac:dyDescent="0.25">
      <c r="A220" s="25" t="s">
        <v>736</v>
      </c>
      <c r="B220" s="25" t="s">
        <v>18</v>
      </c>
      <c r="C220" s="25" t="s">
        <v>89</v>
      </c>
      <c r="D220" s="25" t="s">
        <v>25</v>
      </c>
      <c r="E220" s="25" t="s">
        <v>90</v>
      </c>
      <c r="F220" s="25" t="s">
        <v>22</v>
      </c>
      <c r="G220" s="25" t="s">
        <v>23</v>
      </c>
      <c r="H220" s="25" t="s">
        <v>23</v>
      </c>
      <c r="I220" s="25" t="s">
        <v>870</v>
      </c>
      <c r="J220" s="25" t="s">
        <v>871</v>
      </c>
      <c r="K220" s="26">
        <v>600</v>
      </c>
      <c r="L220" s="26">
        <v>0</v>
      </c>
      <c r="M220" s="26">
        <v>600</v>
      </c>
      <c r="N220" s="26">
        <v>0</v>
      </c>
      <c r="O220" s="26">
        <v>138.91</v>
      </c>
      <c r="P220" s="26">
        <v>461.09</v>
      </c>
      <c r="Q220" s="26">
        <v>0</v>
      </c>
      <c r="R220" s="25" t="s">
        <v>1616</v>
      </c>
    </row>
    <row r="221" spans="1:18" ht="15" customHeight="1" x14ac:dyDescent="0.25">
      <c r="A221" s="25" t="s">
        <v>736</v>
      </c>
      <c r="B221" s="25" t="s">
        <v>18</v>
      </c>
      <c r="C221" s="25" t="s">
        <v>89</v>
      </c>
      <c r="D221" s="25" t="s">
        <v>25</v>
      </c>
      <c r="E221" s="25" t="s">
        <v>90</v>
      </c>
      <c r="F221" s="25" t="s">
        <v>22</v>
      </c>
      <c r="G221" s="25" t="s">
        <v>23</v>
      </c>
      <c r="H221" s="25" t="s">
        <v>23</v>
      </c>
      <c r="I221" s="25" t="s">
        <v>872</v>
      </c>
      <c r="J221" s="25" t="s">
        <v>873</v>
      </c>
      <c r="K221" s="26">
        <v>4300</v>
      </c>
      <c r="L221" s="26">
        <v>0</v>
      </c>
      <c r="M221" s="26">
        <v>4300</v>
      </c>
      <c r="N221" s="26">
        <v>0</v>
      </c>
      <c r="O221" s="26">
        <v>1417.19</v>
      </c>
      <c r="P221" s="26">
        <v>2882.81</v>
      </c>
      <c r="Q221" s="26">
        <v>392.19</v>
      </c>
      <c r="R221" s="25" t="s">
        <v>1616</v>
      </c>
    </row>
    <row r="222" spans="1:18" ht="15" customHeight="1" x14ac:dyDescent="0.25">
      <c r="A222" s="25" t="s">
        <v>736</v>
      </c>
      <c r="B222" s="25" t="s">
        <v>18</v>
      </c>
      <c r="C222" s="25" t="s">
        <v>89</v>
      </c>
      <c r="D222" s="25" t="s">
        <v>25</v>
      </c>
      <c r="E222" s="25" t="s">
        <v>90</v>
      </c>
      <c r="F222" s="25" t="s">
        <v>22</v>
      </c>
      <c r="G222" s="25" t="s">
        <v>23</v>
      </c>
      <c r="H222" s="25" t="s">
        <v>23</v>
      </c>
      <c r="I222" s="25" t="s">
        <v>905</v>
      </c>
      <c r="J222" s="25" t="s">
        <v>906</v>
      </c>
      <c r="K222" s="26">
        <v>20300</v>
      </c>
      <c r="L222" s="26">
        <v>0</v>
      </c>
      <c r="M222" s="26">
        <v>20300</v>
      </c>
      <c r="N222" s="26">
        <v>2472.1799999999998</v>
      </c>
      <c r="O222" s="26">
        <v>10660.68</v>
      </c>
      <c r="P222" s="26">
        <v>7167.14</v>
      </c>
      <c r="Q222" s="26">
        <v>2611.85</v>
      </c>
      <c r="R222" s="25" t="s">
        <v>1616</v>
      </c>
    </row>
    <row r="223" spans="1:18" ht="15" customHeight="1" x14ac:dyDescent="0.25">
      <c r="A223" s="25" t="s">
        <v>736</v>
      </c>
      <c r="B223" s="25" t="s">
        <v>18</v>
      </c>
      <c r="C223" s="25" t="s">
        <v>89</v>
      </c>
      <c r="D223" s="25" t="s">
        <v>25</v>
      </c>
      <c r="E223" s="25" t="s">
        <v>90</v>
      </c>
      <c r="F223" s="25" t="s">
        <v>22</v>
      </c>
      <c r="G223" s="25" t="s">
        <v>23</v>
      </c>
      <c r="H223" s="25" t="s">
        <v>23</v>
      </c>
      <c r="I223" s="25" t="s">
        <v>775</v>
      </c>
      <c r="J223" s="25" t="s">
        <v>776</v>
      </c>
      <c r="K223" s="26">
        <v>200</v>
      </c>
      <c r="L223" s="26">
        <v>0</v>
      </c>
      <c r="M223" s="26">
        <v>200</v>
      </c>
      <c r="N223" s="26">
        <v>0</v>
      </c>
      <c r="O223" s="26">
        <v>0</v>
      </c>
      <c r="P223" s="26">
        <v>200</v>
      </c>
      <c r="Q223" s="26">
        <v>0</v>
      </c>
      <c r="R223" s="25" t="s">
        <v>1616</v>
      </c>
    </row>
    <row r="224" spans="1:18" ht="15" customHeight="1" x14ac:dyDescent="0.25">
      <c r="A224" s="25" t="s">
        <v>736</v>
      </c>
      <c r="B224" s="25" t="s">
        <v>18</v>
      </c>
      <c r="C224" s="25" t="s">
        <v>89</v>
      </c>
      <c r="D224" s="25" t="s">
        <v>25</v>
      </c>
      <c r="E224" s="25" t="s">
        <v>90</v>
      </c>
      <c r="F224" s="25" t="s">
        <v>22</v>
      </c>
      <c r="G224" s="25" t="s">
        <v>23</v>
      </c>
      <c r="H224" s="25" t="s">
        <v>23</v>
      </c>
      <c r="I224" s="25" t="s">
        <v>835</v>
      </c>
      <c r="J224" s="25" t="s">
        <v>836</v>
      </c>
      <c r="K224" s="26">
        <v>0</v>
      </c>
      <c r="L224" s="26">
        <v>0</v>
      </c>
      <c r="M224" s="26">
        <v>0</v>
      </c>
      <c r="N224" s="26">
        <v>0</v>
      </c>
      <c r="O224" s="26">
        <v>0</v>
      </c>
      <c r="P224" s="26">
        <v>0</v>
      </c>
      <c r="Q224" s="26">
        <v>0</v>
      </c>
      <c r="R224" s="25" t="s">
        <v>1616</v>
      </c>
    </row>
    <row r="225" spans="1:18" ht="15" customHeight="1" x14ac:dyDescent="0.25">
      <c r="A225" s="25" t="s">
        <v>736</v>
      </c>
      <c r="B225" s="25" t="s">
        <v>18</v>
      </c>
      <c r="C225" s="25" t="s">
        <v>89</v>
      </c>
      <c r="D225" s="25" t="s">
        <v>25</v>
      </c>
      <c r="E225" s="25" t="s">
        <v>90</v>
      </c>
      <c r="F225" s="25" t="s">
        <v>22</v>
      </c>
      <c r="G225" s="25" t="s">
        <v>23</v>
      </c>
      <c r="H225" s="25" t="s">
        <v>23</v>
      </c>
      <c r="I225" s="25" t="s">
        <v>845</v>
      </c>
      <c r="J225" s="25" t="s">
        <v>846</v>
      </c>
      <c r="K225" s="26">
        <v>3300</v>
      </c>
      <c r="L225" s="26">
        <v>0</v>
      </c>
      <c r="M225" s="26">
        <v>3300</v>
      </c>
      <c r="N225" s="26">
        <v>0</v>
      </c>
      <c r="O225" s="26">
        <v>1611.79</v>
      </c>
      <c r="P225" s="26">
        <v>1688.21</v>
      </c>
      <c r="Q225" s="26">
        <v>273.18</v>
      </c>
      <c r="R225" s="25" t="s">
        <v>1616</v>
      </c>
    </row>
    <row r="226" spans="1:18" ht="15" customHeight="1" x14ac:dyDescent="0.25">
      <c r="A226" s="25" t="s">
        <v>736</v>
      </c>
      <c r="B226" s="25" t="s">
        <v>18</v>
      </c>
      <c r="C226" s="25" t="s">
        <v>89</v>
      </c>
      <c r="D226" s="25" t="s">
        <v>25</v>
      </c>
      <c r="E226" s="25" t="s">
        <v>90</v>
      </c>
      <c r="F226" s="25" t="s">
        <v>22</v>
      </c>
      <c r="G226" s="25" t="s">
        <v>23</v>
      </c>
      <c r="H226" s="25" t="s">
        <v>23</v>
      </c>
      <c r="I226" s="25" t="s">
        <v>948</v>
      </c>
      <c r="J226" s="25" t="s">
        <v>949</v>
      </c>
      <c r="K226" s="26">
        <v>0</v>
      </c>
      <c r="L226" s="26">
        <v>0</v>
      </c>
      <c r="M226" s="26">
        <v>0</v>
      </c>
      <c r="N226" s="26">
        <v>0</v>
      </c>
      <c r="O226" s="26">
        <v>0</v>
      </c>
      <c r="P226" s="26">
        <v>0</v>
      </c>
      <c r="Q226" s="26">
        <v>0</v>
      </c>
      <c r="R226" s="25" t="s">
        <v>1616</v>
      </c>
    </row>
    <row r="227" spans="1:18" ht="15" customHeight="1" x14ac:dyDescent="0.25">
      <c r="A227" s="25" t="s">
        <v>736</v>
      </c>
      <c r="B227" s="25" t="s">
        <v>18</v>
      </c>
      <c r="C227" s="25" t="s">
        <v>89</v>
      </c>
      <c r="D227" s="25" t="s">
        <v>25</v>
      </c>
      <c r="E227" s="25" t="s">
        <v>90</v>
      </c>
      <c r="F227" s="25" t="s">
        <v>22</v>
      </c>
      <c r="G227" s="25" t="s">
        <v>23</v>
      </c>
      <c r="H227" s="25" t="s">
        <v>23</v>
      </c>
      <c r="I227" s="25" t="s">
        <v>932</v>
      </c>
      <c r="J227" s="25" t="s">
        <v>933</v>
      </c>
      <c r="K227" s="26">
        <v>182709</v>
      </c>
      <c r="L227" s="26">
        <v>0</v>
      </c>
      <c r="M227" s="26">
        <v>182709</v>
      </c>
      <c r="N227" s="26">
        <v>17753.68</v>
      </c>
      <c r="O227" s="26">
        <v>23978.83</v>
      </c>
      <c r="P227" s="26">
        <v>140976.49</v>
      </c>
      <c r="Q227" s="26">
        <v>2856</v>
      </c>
      <c r="R227" s="25" t="s">
        <v>1616</v>
      </c>
    </row>
    <row r="228" spans="1:18" ht="15" customHeight="1" x14ac:dyDescent="0.25">
      <c r="A228" s="25" t="s">
        <v>736</v>
      </c>
      <c r="B228" s="25" t="s">
        <v>18</v>
      </c>
      <c r="C228" s="25" t="s">
        <v>89</v>
      </c>
      <c r="D228" s="25" t="s">
        <v>25</v>
      </c>
      <c r="E228" s="25" t="s">
        <v>90</v>
      </c>
      <c r="F228" s="25" t="s">
        <v>22</v>
      </c>
      <c r="G228" s="25" t="s">
        <v>23</v>
      </c>
      <c r="H228" s="25" t="s">
        <v>23</v>
      </c>
      <c r="I228" s="25" t="s">
        <v>769</v>
      </c>
      <c r="J228" s="25" t="s">
        <v>770</v>
      </c>
      <c r="K228" s="26">
        <v>65000</v>
      </c>
      <c r="L228" s="26">
        <v>0</v>
      </c>
      <c r="M228" s="26">
        <v>65000</v>
      </c>
      <c r="N228" s="26">
        <v>1971.35</v>
      </c>
      <c r="O228" s="26">
        <v>7297.28</v>
      </c>
      <c r="P228" s="26">
        <v>55731.37</v>
      </c>
      <c r="Q228" s="26">
        <v>2622.5</v>
      </c>
      <c r="R228" s="25" t="s">
        <v>1616</v>
      </c>
    </row>
    <row r="229" spans="1:18" ht="15" customHeight="1" x14ac:dyDescent="0.25">
      <c r="A229" s="25" t="s">
        <v>736</v>
      </c>
      <c r="B229" s="25" t="s">
        <v>18</v>
      </c>
      <c r="C229" s="25" t="s">
        <v>89</v>
      </c>
      <c r="D229" s="25" t="s">
        <v>25</v>
      </c>
      <c r="E229" s="25" t="s">
        <v>90</v>
      </c>
      <c r="F229" s="25" t="s">
        <v>22</v>
      </c>
      <c r="G229" s="25" t="s">
        <v>23</v>
      </c>
      <c r="H229" s="25" t="s">
        <v>23</v>
      </c>
      <c r="I229" s="25" t="s">
        <v>884</v>
      </c>
      <c r="J229" s="25" t="s">
        <v>885</v>
      </c>
      <c r="K229" s="26">
        <v>2000</v>
      </c>
      <c r="L229" s="26">
        <v>0</v>
      </c>
      <c r="M229" s="26">
        <v>2000</v>
      </c>
      <c r="N229" s="26">
        <v>0</v>
      </c>
      <c r="O229" s="26">
        <v>371.95</v>
      </c>
      <c r="P229" s="26">
        <v>1628.05</v>
      </c>
      <c r="Q229" s="26">
        <v>0</v>
      </c>
      <c r="R229" s="25" t="s">
        <v>1616</v>
      </c>
    </row>
    <row r="230" spans="1:18" ht="15" customHeight="1" x14ac:dyDescent="0.25">
      <c r="A230" s="25" t="s">
        <v>736</v>
      </c>
      <c r="B230" s="25" t="s">
        <v>18</v>
      </c>
      <c r="C230" s="25" t="s">
        <v>89</v>
      </c>
      <c r="D230" s="25" t="s">
        <v>25</v>
      </c>
      <c r="E230" s="25" t="s">
        <v>90</v>
      </c>
      <c r="F230" s="25" t="s">
        <v>22</v>
      </c>
      <c r="G230" s="25" t="s">
        <v>23</v>
      </c>
      <c r="H230" s="25" t="s">
        <v>23</v>
      </c>
      <c r="I230" s="25" t="s">
        <v>753</v>
      </c>
      <c r="J230" s="25" t="s">
        <v>754</v>
      </c>
      <c r="K230" s="26">
        <v>1000</v>
      </c>
      <c r="L230" s="26">
        <v>0</v>
      </c>
      <c r="M230" s="26">
        <v>1000</v>
      </c>
      <c r="N230" s="26">
        <v>0</v>
      </c>
      <c r="O230" s="26">
        <v>0</v>
      </c>
      <c r="P230" s="26">
        <v>1000</v>
      </c>
      <c r="Q230" s="26">
        <v>0</v>
      </c>
      <c r="R230" s="25" t="s">
        <v>1616</v>
      </c>
    </row>
    <row r="231" spans="1:18" ht="15" customHeight="1" x14ac:dyDescent="0.25">
      <c r="A231" s="25" t="s">
        <v>736</v>
      </c>
      <c r="B231" s="25" t="s">
        <v>18</v>
      </c>
      <c r="C231" s="25" t="s">
        <v>89</v>
      </c>
      <c r="D231" s="25" t="s">
        <v>25</v>
      </c>
      <c r="E231" s="25" t="s">
        <v>90</v>
      </c>
      <c r="F231" s="25" t="s">
        <v>22</v>
      </c>
      <c r="G231" s="25" t="s">
        <v>23</v>
      </c>
      <c r="H231" s="25" t="s">
        <v>23</v>
      </c>
      <c r="I231" s="25" t="s">
        <v>811</v>
      </c>
      <c r="J231" s="25" t="s">
        <v>812</v>
      </c>
      <c r="K231" s="26">
        <v>2000</v>
      </c>
      <c r="L231" s="26">
        <v>0</v>
      </c>
      <c r="M231" s="26">
        <v>2000</v>
      </c>
      <c r="N231" s="26">
        <v>0</v>
      </c>
      <c r="O231" s="26">
        <v>0</v>
      </c>
      <c r="P231" s="26">
        <v>2000</v>
      </c>
      <c r="Q231" s="26">
        <v>0</v>
      </c>
      <c r="R231" s="25" t="s">
        <v>1616</v>
      </c>
    </row>
    <row r="232" spans="1:18" ht="15" customHeight="1" x14ac:dyDescent="0.25">
      <c r="A232" s="25" t="s">
        <v>736</v>
      </c>
      <c r="B232" s="25" t="s">
        <v>18</v>
      </c>
      <c r="C232" s="25" t="s">
        <v>131</v>
      </c>
      <c r="D232" s="25" t="s">
        <v>25</v>
      </c>
      <c r="E232" s="25" t="s">
        <v>132</v>
      </c>
      <c r="F232" s="25" t="s">
        <v>22</v>
      </c>
      <c r="G232" s="25" t="s">
        <v>23</v>
      </c>
      <c r="H232" s="25" t="s">
        <v>23</v>
      </c>
      <c r="I232" s="25" t="s">
        <v>793</v>
      </c>
      <c r="J232" s="25" t="s">
        <v>794</v>
      </c>
      <c r="K232" s="26">
        <v>511457</v>
      </c>
      <c r="L232" s="26">
        <v>0</v>
      </c>
      <c r="M232" s="26">
        <v>511457</v>
      </c>
      <c r="N232" s="26">
        <v>0</v>
      </c>
      <c r="O232" s="26">
        <v>246506.22</v>
      </c>
      <c r="P232" s="26">
        <v>264950.78000000003</v>
      </c>
      <c r="Q232" s="26">
        <v>42054.7</v>
      </c>
      <c r="R232" s="25" t="s">
        <v>1617</v>
      </c>
    </row>
    <row r="233" spans="1:18" ht="15" customHeight="1" x14ac:dyDescent="0.25">
      <c r="A233" s="25" t="s">
        <v>736</v>
      </c>
      <c r="B233" s="25" t="s">
        <v>18</v>
      </c>
      <c r="C233" s="25" t="s">
        <v>131</v>
      </c>
      <c r="D233" s="25" t="s">
        <v>25</v>
      </c>
      <c r="E233" s="25" t="s">
        <v>132</v>
      </c>
      <c r="F233" s="25" t="s">
        <v>22</v>
      </c>
      <c r="G233" s="25" t="s">
        <v>23</v>
      </c>
      <c r="H233" s="25" t="s">
        <v>23</v>
      </c>
      <c r="I233" s="25" t="s">
        <v>765</v>
      </c>
      <c r="J233" s="25" t="s">
        <v>766</v>
      </c>
      <c r="K233" s="26">
        <v>0</v>
      </c>
      <c r="L233" s="26">
        <v>0</v>
      </c>
      <c r="M233" s="26">
        <v>0</v>
      </c>
      <c r="N233" s="26">
        <v>0</v>
      </c>
      <c r="O233" s="26">
        <v>0</v>
      </c>
      <c r="P233" s="26">
        <v>0</v>
      </c>
      <c r="Q233" s="26">
        <v>0</v>
      </c>
      <c r="R233" s="25" t="s">
        <v>1617</v>
      </c>
    </row>
    <row r="234" spans="1:18" ht="15" customHeight="1" x14ac:dyDescent="0.25">
      <c r="A234" s="25" t="s">
        <v>736</v>
      </c>
      <c r="B234" s="25" t="s">
        <v>18</v>
      </c>
      <c r="C234" s="25" t="s">
        <v>131</v>
      </c>
      <c r="D234" s="25" t="s">
        <v>25</v>
      </c>
      <c r="E234" s="25" t="s">
        <v>132</v>
      </c>
      <c r="F234" s="25" t="s">
        <v>22</v>
      </c>
      <c r="G234" s="25" t="s">
        <v>23</v>
      </c>
      <c r="H234" s="25" t="s">
        <v>23</v>
      </c>
      <c r="I234" s="25" t="s">
        <v>761</v>
      </c>
      <c r="J234" s="25" t="s">
        <v>762</v>
      </c>
      <c r="K234" s="26">
        <v>1200</v>
      </c>
      <c r="L234" s="26">
        <v>0</v>
      </c>
      <c r="M234" s="26">
        <v>1200</v>
      </c>
      <c r="N234" s="26">
        <v>0</v>
      </c>
      <c r="O234" s="26">
        <v>858.04</v>
      </c>
      <c r="P234" s="26">
        <v>341.96</v>
      </c>
      <c r="Q234" s="26">
        <v>8.0399999999999991</v>
      </c>
      <c r="R234" s="25" t="s">
        <v>1617</v>
      </c>
    </row>
    <row r="235" spans="1:18" ht="15" customHeight="1" x14ac:dyDescent="0.25">
      <c r="A235" s="25" t="s">
        <v>736</v>
      </c>
      <c r="B235" s="25" t="s">
        <v>18</v>
      </c>
      <c r="C235" s="25" t="s">
        <v>131</v>
      </c>
      <c r="D235" s="25" t="s">
        <v>25</v>
      </c>
      <c r="E235" s="25" t="s">
        <v>132</v>
      </c>
      <c r="F235" s="25" t="s">
        <v>22</v>
      </c>
      <c r="G235" s="25" t="s">
        <v>23</v>
      </c>
      <c r="H235" s="25" t="s">
        <v>23</v>
      </c>
      <c r="I235" s="25" t="s">
        <v>745</v>
      </c>
      <c r="J235" s="25" t="s">
        <v>746</v>
      </c>
      <c r="K235" s="26">
        <v>0</v>
      </c>
      <c r="L235" s="26">
        <v>0</v>
      </c>
      <c r="M235" s="26">
        <v>0</v>
      </c>
      <c r="N235" s="26">
        <v>0</v>
      </c>
      <c r="O235" s="26">
        <v>0</v>
      </c>
      <c r="P235" s="26">
        <v>0</v>
      </c>
      <c r="Q235" s="26">
        <v>0</v>
      </c>
      <c r="R235" s="25" t="s">
        <v>1617</v>
      </c>
    </row>
    <row r="236" spans="1:18" ht="15" customHeight="1" x14ac:dyDescent="0.25">
      <c r="A236" s="25" t="s">
        <v>736</v>
      </c>
      <c r="B236" s="25" t="s">
        <v>18</v>
      </c>
      <c r="C236" s="25" t="s">
        <v>131</v>
      </c>
      <c r="D236" s="25" t="s">
        <v>25</v>
      </c>
      <c r="E236" s="25" t="s">
        <v>132</v>
      </c>
      <c r="F236" s="25" t="s">
        <v>22</v>
      </c>
      <c r="G236" s="25" t="s">
        <v>23</v>
      </c>
      <c r="H236" s="25" t="s">
        <v>23</v>
      </c>
      <c r="I236" s="25" t="s">
        <v>747</v>
      </c>
      <c r="J236" s="25" t="s">
        <v>748</v>
      </c>
      <c r="K236" s="26">
        <v>0</v>
      </c>
      <c r="L236" s="26">
        <v>0</v>
      </c>
      <c r="M236" s="26">
        <v>0</v>
      </c>
      <c r="N236" s="26">
        <v>0</v>
      </c>
      <c r="O236" s="26">
        <v>905.75</v>
      </c>
      <c r="P236" s="26">
        <v>-905.75</v>
      </c>
      <c r="Q236" s="26">
        <v>76.92</v>
      </c>
      <c r="R236" s="25" t="s">
        <v>1617</v>
      </c>
    </row>
    <row r="237" spans="1:18" ht="15" customHeight="1" x14ac:dyDescent="0.25">
      <c r="A237" s="25" t="s">
        <v>736</v>
      </c>
      <c r="B237" s="25" t="s">
        <v>18</v>
      </c>
      <c r="C237" s="25" t="s">
        <v>131</v>
      </c>
      <c r="D237" s="25" t="s">
        <v>25</v>
      </c>
      <c r="E237" s="25" t="s">
        <v>132</v>
      </c>
      <c r="F237" s="25" t="s">
        <v>22</v>
      </c>
      <c r="G237" s="25" t="s">
        <v>23</v>
      </c>
      <c r="H237" s="25" t="s">
        <v>23</v>
      </c>
      <c r="I237" s="25" t="s">
        <v>751</v>
      </c>
      <c r="J237" s="25" t="s">
        <v>752</v>
      </c>
      <c r="K237" s="26">
        <v>39317</v>
      </c>
      <c r="L237" s="26">
        <v>0</v>
      </c>
      <c r="M237" s="26">
        <v>39317</v>
      </c>
      <c r="N237" s="26">
        <v>0</v>
      </c>
      <c r="O237" s="26">
        <v>18991.84</v>
      </c>
      <c r="P237" s="26">
        <v>20325.16</v>
      </c>
      <c r="Q237" s="26">
        <v>3084.82</v>
      </c>
      <c r="R237" s="25" t="s">
        <v>1617</v>
      </c>
    </row>
    <row r="238" spans="1:18" ht="15" customHeight="1" x14ac:dyDescent="0.25">
      <c r="A238" s="25" t="s">
        <v>736</v>
      </c>
      <c r="B238" s="25" t="s">
        <v>18</v>
      </c>
      <c r="C238" s="25" t="s">
        <v>131</v>
      </c>
      <c r="D238" s="25" t="s">
        <v>25</v>
      </c>
      <c r="E238" s="25" t="s">
        <v>132</v>
      </c>
      <c r="F238" s="25" t="s">
        <v>22</v>
      </c>
      <c r="G238" s="25" t="s">
        <v>23</v>
      </c>
      <c r="H238" s="25" t="s">
        <v>23</v>
      </c>
      <c r="I238" s="25" t="s">
        <v>833</v>
      </c>
      <c r="J238" s="25" t="s">
        <v>834</v>
      </c>
      <c r="K238" s="26">
        <v>30324</v>
      </c>
      <c r="L238" s="26">
        <v>0</v>
      </c>
      <c r="M238" s="26">
        <v>30324</v>
      </c>
      <c r="N238" s="26">
        <v>0</v>
      </c>
      <c r="O238" s="26">
        <v>30009.66</v>
      </c>
      <c r="P238" s="26">
        <v>314.33999999999997</v>
      </c>
      <c r="Q238" s="26">
        <v>6231.58</v>
      </c>
      <c r="R238" s="25" t="s">
        <v>1617</v>
      </c>
    </row>
    <row r="239" spans="1:18" ht="15" customHeight="1" x14ac:dyDescent="0.25">
      <c r="A239" s="25" t="s">
        <v>736</v>
      </c>
      <c r="B239" s="25" t="s">
        <v>18</v>
      </c>
      <c r="C239" s="25" t="s">
        <v>131</v>
      </c>
      <c r="D239" s="25" t="s">
        <v>25</v>
      </c>
      <c r="E239" s="25" t="s">
        <v>132</v>
      </c>
      <c r="F239" s="25" t="s">
        <v>22</v>
      </c>
      <c r="G239" s="25" t="s">
        <v>23</v>
      </c>
      <c r="H239" s="25" t="s">
        <v>23</v>
      </c>
      <c r="I239" s="25" t="s">
        <v>819</v>
      </c>
      <c r="J239" s="25" t="s">
        <v>820</v>
      </c>
      <c r="K239" s="26">
        <v>7200</v>
      </c>
      <c r="L239" s="26">
        <v>0</v>
      </c>
      <c r="M239" s="26">
        <v>7200</v>
      </c>
      <c r="N239" s="26">
        <v>0</v>
      </c>
      <c r="O239" s="26">
        <v>65.930000000000007</v>
      </c>
      <c r="P239" s="26">
        <v>7134.07</v>
      </c>
      <c r="Q239" s="26">
        <v>65.930000000000007</v>
      </c>
      <c r="R239" s="25" t="s">
        <v>1617</v>
      </c>
    </row>
    <row r="240" spans="1:18" ht="15" customHeight="1" x14ac:dyDescent="0.25">
      <c r="A240" s="25" t="s">
        <v>736</v>
      </c>
      <c r="B240" s="25" t="s">
        <v>18</v>
      </c>
      <c r="C240" s="25" t="s">
        <v>131</v>
      </c>
      <c r="D240" s="25" t="s">
        <v>25</v>
      </c>
      <c r="E240" s="25" t="s">
        <v>132</v>
      </c>
      <c r="F240" s="25" t="s">
        <v>22</v>
      </c>
      <c r="G240" s="25" t="s">
        <v>23</v>
      </c>
      <c r="H240" s="25" t="s">
        <v>23</v>
      </c>
      <c r="I240" s="25" t="s">
        <v>988</v>
      </c>
      <c r="J240" s="25" t="s">
        <v>989</v>
      </c>
      <c r="K240" s="26">
        <v>0</v>
      </c>
      <c r="L240" s="26">
        <v>0</v>
      </c>
      <c r="M240" s="26">
        <v>0</v>
      </c>
      <c r="N240" s="26">
        <v>0</v>
      </c>
      <c r="O240" s="26">
        <v>399.01</v>
      </c>
      <c r="P240" s="26">
        <v>-399.01</v>
      </c>
      <c r="Q240" s="26">
        <v>471.01</v>
      </c>
      <c r="R240" s="25" t="s">
        <v>1617</v>
      </c>
    </row>
    <row r="241" spans="1:18" ht="15" customHeight="1" x14ac:dyDescent="0.25">
      <c r="A241" s="25" t="s">
        <v>736</v>
      </c>
      <c r="B241" s="25" t="s">
        <v>18</v>
      </c>
      <c r="C241" s="25" t="s">
        <v>131</v>
      </c>
      <c r="D241" s="25" t="s">
        <v>25</v>
      </c>
      <c r="E241" s="25" t="s">
        <v>132</v>
      </c>
      <c r="F241" s="25" t="s">
        <v>22</v>
      </c>
      <c r="G241" s="25" t="s">
        <v>23</v>
      </c>
      <c r="H241" s="25" t="s">
        <v>23</v>
      </c>
      <c r="I241" s="25" t="s">
        <v>737</v>
      </c>
      <c r="J241" s="25" t="s">
        <v>738</v>
      </c>
      <c r="K241" s="26">
        <v>5880</v>
      </c>
      <c r="L241" s="26">
        <v>0</v>
      </c>
      <c r="M241" s="26">
        <v>5880</v>
      </c>
      <c r="N241" s="26">
        <v>0</v>
      </c>
      <c r="O241" s="26">
        <v>3234.29</v>
      </c>
      <c r="P241" s="26">
        <v>2645.71</v>
      </c>
      <c r="Q241" s="26">
        <v>499.84</v>
      </c>
      <c r="R241" s="25" t="s">
        <v>1617</v>
      </c>
    </row>
    <row r="242" spans="1:18" ht="15" customHeight="1" x14ac:dyDescent="0.25">
      <c r="A242" s="25" t="s">
        <v>736</v>
      </c>
      <c r="B242" s="25" t="s">
        <v>18</v>
      </c>
      <c r="C242" s="25" t="s">
        <v>131</v>
      </c>
      <c r="D242" s="25" t="s">
        <v>25</v>
      </c>
      <c r="E242" s="25" t="s">
        <v>132</v>
      </c>
      <c r="F242" s="25" t="s">
        <v>22</v>
      </c>
      <c r="G242" s="25" t="s">
        <v>23</v>
      </c>
      <c r="H242" s="25" t="s">
        <v>23</v>
      </c>
      <c r="I242" s="25" t="s">
        <v>743</v>
      </c>
      <c r="J242" s="25" t="s">
        <v>744</v>
      </c>
      <c r="K242" s="26">
        <v>0</v>
      </c>
      <c r="L242" s="26">
        <v>0</v>
      </c>
      <c r="M242" s="26">
        <v>0</v>
      </c>
      <c r="N242" s="26">
        <v>0</v>
      </c>
      <c r="O242" s="26">
        <v>914.46</v>
      </c>
      <c r="P242" s="26">
        <v>-914.46</v>
      </c>
      <c r="Q242" s="26">
        <v>154.66999999999999</v>
      </c>
      <c r="R242" s="25" t="s">
        <v>1617</v>
      </c>
    </row>
    <row r="243" spans="1:18" ht="15" customHeight="1" x14ac:dyDescent="0.25">
      <c r="A243" s="25" t="s">
        <v>736</v>
      </c>
      <c r="B243" s="25" t="s">
        <v>18</v>
      </c>
      <c r="C243" s="25" t="s">
        <v>131</v>
      </c>
      <c r="D243" s="25" t="s">
        <v>25</v>
      </c>
      <c r="E243" s="25" t="s">
        <v>132</v>
      </c>
      <c r="F243" s="25" t="s">
        <v>22</v>
      </c>
      <c r="G243" s="25" t="s">
        <v>23</v>
      </c>
      <c r="H243" s="25" t="s">
        <v>23</v>
      </c>
      <c r="I243" s="25" t="s">
        <v>825</v>
      </c>
      <c r="J243" s="25" t="s">
        <v>826</v>
      </c>
      <c r="K243" s="26">
        <v>4800</v>
      </c>
      <c r="L243" s="26">
        <v>0</v>
      </c>
      <c r="M243" s="26">
        <v>4800</v>
      </c>
      <c r="N243" s="26">
        <v>0</v>
      </c>
      <c r="O243" s="26">
        <v>1482.04</v>
      </c>
      <c r="P243" s="26">
        <v>3317.96</v>
      </c>
      <c r="Q243" s="26">
        <v>148.04</v>
      </c>
      <c r="R243" s="25" t="s">
        <v>1617</v>
      </c>
    </row>
    <row r="244" spans="1:18" ht="15" customHeight="1" x14ac:dyDescent="0.25">
      <c r="A244" s="25" t="s">
        <v>736</v>
      </c>
      <c r="B244" s="25" t="s">
        <v>18</v>
      </c>
      <c r="C244" s="25" t="s">
        <v>131</v>
      </c>
      <c r="D244" s="25" t="s">
        <v>25</v>
      </c>
      <c r="E244" s="25" t="s">
        <v>132</v>
      </c>
      <c r="F244" s="25" t="s">
        <v>22</v>
      </c>
      <c r="G244" s="25" t="s">
        <v>23</v>
      </c>
      <c r="H244" s="25" t="s">
        <v>23</v>
      </c>
      <c r="I244" s="25" t="s">
        <v>841</v>
      </c>
      <c r="J244" s="25" t="s">
        <v>842</v>
      </c>
      <c r="K244" s="26">
        <v>3705</v>
      </c>
      <c r="L244" s="26">
        <v>0</v>
      </c>
      <c r="M244" s="26">
        <v>3705</v>
      </c>
      <c r="N244" s="26">
        <v>1302.4100000000001</v>
      </c>
      <c r="O244" s="26">
        <v>987.92</v>
      </c>
      <c r="P244" s="26">
        <v>1414.67</v>
      </c>
      <c r="Q244" s="26">
        <v>282.24</v>
      </c>
      <c r="R244" s="25" t="s">
        <v>1617</v>
      </c>
    </row>
    <row r="245" spans="1:18" ht="15" customHeight="1" x14ac:dyDescent="0.25">
      <c r="A245" s="25" t="s">
        <v>736</v>
      </c>
      <c r="B245" s="25" t="s">
        <v>18</v>
      </c>
      <c r="C245" s="25" t="s">
        <v>131</v>
      </c>
      <c r="D245" s="25" t="s">
        <v>25</v>
      </c>
      <c r="E245" s="25" t="s">
        <v>132</v>
      </c>
      <c r="F245" s="25" t="s">
        <v>22</v>
      </c>
      <c r="G245" s="25" t="s">
        <v>23</v>
      </c>
      <c r="H245" s="25" t="s">
        <v>23</v>
      </c>
      <c r="I245" s="25" t="s">
        <v>866</v>
      </c>
      <c r="J245" s="25" t="s">
        <v>867</v>
      </c>
      <c r="K245" s="26">
        <v>4500</v>
      </c>
      <c r="L245" s="26">
        <v>0</v>
      </c>
      <c r="M245" s="26">
        <v>4500</v>
      </c>
      <c r="N245" s="26">
        <v>0</v>
      </c>
      <c r="O245" s="26">
        <v>1741.45</v>
      </c>
      <c r="P245" s="26">
        <v>2758.55</v>
      </c>
      <c r="Q245" s="26">
        <v>336.46</v>
      </c>
      <c r="R245" s="25" t="s">
        <v>1617</v>
      </c>
    </row>
    <row r="246" spans="1:18" ht="15" customHeight="1" x14ac:dyDescent="0.25">
      <c r="A246" s="25" t="s">
        <v>736</v>
      </c>
      <c r="B246" s="25" t="s">
        <v>18</v>
      </c>
      <c r="C246" s="25" t="s">
        <v>131</v>
      </c>
      <c r="D246" s="25" t="s">
        <v>25</v>
      </c>
      <c r="E246" s="25" t="s">
        <v>132</v>
      </c>
      <c r="F246" s="25" t="s">
        <v>22</v>
      </c>
      <c r="G246" s="25" t="s">
        <v>23</v>
      </c>
      <c r="H246" s="25" t="s">
        <v>23</v>
      </c>
      <c r="I246" s="25" t="s">
        <v>843</v>
      </c>
      <c r="J246" s="25" t="s">
        <v>844</v>
      </c>
      <c r="K246" s="26">
        <v>0</v>
      </c>
      <c r="L246" s="26">
        <v>0</v>
      </c>
      <c r="M246" s="26">
        <v>0</v>
      </c>
      <c r="N246" s="26">
        <v>0</v>
      </c>
      <c r="O246" s="26">
        <v>85.59</v>
      </c>
      <c r="P246" s="26">
        <v>-85.59</v>
      </c>
      <c r="Q246" s="26">
        <v>0</v>
      </c>
      <c r="R246" s="25" t="s">
        <v>1617</v>
      </c>
    </row>
    <row r="247" spans="1:18" ht="15" customHeight="1" x14ac:dyDescent="0.25">
      <c r="A247" s="25" t="s">
        <v>736</v>
      </c>
      <c r="B247" s="25" t="s">
        <v>18</v>
      </c>
      <c r="C247" s="25" t="s">
        <v>131</v>
      </c>
      <c r="D247" s="25" t="s">
        <v>25</v>
      </c>
      <c r="E247" s="25" t="s">
        <v>132</v>
      </c>
      <c r="F247" s="25" t="s">
        <v>22</v>
      </c>
      <c r="G247" s="25" t="s">
        <v>23</v>
      </c>
      <c r="H247" s="25" t="s">
        <v>23</v>
      </c>
      <c r="I247" s="25" t="s">
        <v>870</v>
      </c>
      <c r="J247" s="25" t="s">
        <v>871</v>
      </c>
      <c r="K247" s="26">
        <v>0</v>
      </c>
      <c r="L247" s="26">
        <v>0</v>
      </c>
      <c r="M247" s="26">
        <v>0</v>
      </c>
      <c r="N247" s="26">
        <v>0</v>
      </c>
      <c r="O247" s="26">
        <v>0</v>
      </c>
      <c r="P247" s="26">
        <v>0</v>
      </c>
      <c r="Q247" s="26">
        <v>0</v>
      </c>
      <c r="R247" s="25" t="s">
        <v>1617</v>
      </c>
    </row>
    <row r="248" spans="1:18" ht="15" customHeight="1" x14ac:dyDescent="0.25">
      <c r="A248" s="25" t="s">
        <v>736</v>
      </c>
      <c r="B248" s="25" t="s">
        <v>18</v>
      </c>
      <c r="C248" s="25" t="s">
        <v>131</v>
      </c>
      <c r="D248" s="25" t="s">
        <v>25</v>
      </c>
      <c r="E248" s="25" t="s">
        <v>132</v>
      </c>
      <c r="F248" s="25" t="s">
        <v>22</v>
      </c>
      <c r="G248" s="25" t="s">
        <v>23</v>
      </c>
      <c r="H248" s="25" t="s">
        <v>23</v>
      </c>
      <c r="I248" s="25" t="s">
        <v>872</v>
      </c>
      <c r="J248" s="25" t="s">
        <v>873</v>
      </c>
      <c r="K248" s="26">
        <v>2593</v>
      </c>
      <c r="L248" s="26">
        <v>0</v>
      </c>
      <c r="M248" s="26">
        <v>2593</v>
      </c>
      <c r="N248" s="26">
        <v>196.39</v>
      </c>
      <c r="O248" s="26">
        <v>2067.7800000000002</v>
      </c>
      <c r="P248" s="26">
        <v>328.83</v>
      </c>
      <c r="Q248" s="26">
        <v>1000</v>
      </c>
      <c r="R248" s="25" t="s">
        <v>1617</v>
      </c>
    </row>
    <row r="249" spans="1:18" ht="15" customHeight="1" x14ac:dyDescent="0.25">
      <c r="A249" s="25" t="s">
        <v>736</v>
      </c>
      <c r="B249" s="25" t="s">
        <v>18</v>
      </c>
      <c r="C249" s="25" t="s">
        <v>131</v>
      </c>
      <c r="D249" s="25" t="s">
        <v>25</v>
      </c>
      <c r="E249" s="25" t="s">
        <v>132</v>
      </c>
      <c r="F249" s="25" t="s">
        <v>22</v>
      </c>
      <c r="G249" s="25" t="s">
        <v>23</v>
      </c>
      <c r="H249" s="25" t="s">
        <v>23</v>
      </c>
      <c r="I249" s="25" t="s">
        <v>781</v>
      </c>
      <c r="J249" s="25" t="s">
        <v>782</v>
      </c>
      <c r="K249" s="26">
        <v>900</v>
      </c>
      <c r="L249" s="26">
        <v>0</v>
      </c>
      <c r="M249" s="26">
        <v>900</v>
      </c>
      <c r="N249" s="26">
        <v>131.15</v>
      </c>
      <c r="O249" s="26">
        <v>678.31</v>
      </c>
      <c r="P249" s="26">
        <v>90.54</v>
      </c>
      <c r="Q249" s="26">
        <v>146.66999999999999</v>
      </c>
      <c r="R249" s="25" t="s">
        <v>1617</v>
      </c>
    </row>
    <row r="250" spans="1:18" ht="15" customHeight="1" x14ac:dyDescent="0.25">
      <c r="A250" s="25" t="s">
        <v>736</v>
      </c>
      <c r="B250" s="25" t="s">
        <v>18</v>
      </c>
      <c r="C250" s="25" t="s">
        <v>131</v>
      </c>
      <c r="D250" s="25" t="s">
        <v>25</v>
      </c>
      <c r="E250" s="25" t="s">
        <v>132</v>
      </c>
      <c r="F250" s="25" t="s">
        <v>22</v>
      </c>
      <c r="G250" s="25" t="s">
        <v>23</v>
      </c>
      <c r="H250" s="25" t="s">
        <v>23</v>
      </c>
      <c r="I250" s="25" t="s">
        <v>880</v>
      </c>
      <c r="J250" s="25" t="s">
        <v>881</v>
      </c>
      <c r="K250" s="26">
        <v>800</v>
      </c>
      <c r="L250" s="26">
        <v>0</v>
      </c>
      <c r="M250" s="26">
        <v>800</v>
      </c>
      <c r="N250" s="26">
        <v>0</v>
      </c>
      <c r="O250" s="26">
        <v>0</v>
      </c>
      <c r="P250" s="26">
        <v>800</v>
      </c>
      <c r="Q250" s="26">
        <v>0</v>
      </c>
      <c r="R250" s="25" t="s">
        <v>1617</v>
      </c>
    </row>
    <row r="251" spans="1:18" ht="15" customHeight="1" x14ac:dyDescent="0.25">
      <c r="A251" s="25" t="s">
        <v>736</v>
      </c>
      <c r="B251" s="25" t="s">
        <v>18</v>
      </c>
      <c r="C251" s="25" t="s">
        <v>131</v>
      </c>
      <c r="D251" s="25" t="s">
        <v>25</v>
      </c>
      <c r="E251" s="25" t="s">
        <v>132</v>
      </c>
      <c r="F251" s="25" t="s">
        <v>22</v>
      </c>
      <c r="G251" s="25" t="s">
        <v>23</v>
      </c>
      <c r="H251" s="25" t="s">
        <v>23</v>
      </c>
      <c r="I251" s="25" t="s">
        <v>779</v>
      </c>
      <c r="J251" s="25" t="s">
        <v>780</v>
      </c>
      <c r="K251" s="26">
        <v>425</v>
      </c>
      <c r="L251" s="26">
        <v>0</v>
      </c>
      <c r="M251" s="26">
        <v>425</v>
      </c>
      <c r="N251" s="26">
        <v>0</v>
      </c>
      <c r="O251" s="26">
        <v>0</v>
      </c>
      <c r="P251" s="26">
        <v>425</v>
      </c>
      <c r="Q251" s="26">
        <v>0</v>
      </c>
      <c r="R251" s="25" t="s">
        <v>1617</v>
      </c>
    </row>
    <row r="252" spans="1:18" ht="15" customHeight="1" x14ac:dyDescent="0.25">
      <c r="A252" s="25" t="s">
        <v>736</v>
      </c>
      <c r="B252" s="25" t="s">
        <v>18</v>
      </c>
      <c r="C252" s="25" t="s">
        <v>131</v>
      </c>
      <c r="D252" s="25" t="s">
        <v>25</v>
      </c>
      <c r="E252" s="25" t="s">
        <v>132</v>
      </c>
      <c r="F252" s="25" t="s">
        <v>22</v>
      </c>
      <c r="G252" s="25" t="s">
        <v>23</v>
      </c>
      <c r="H252" s="25" t="s">
        <v>23</v>
      </c>
      <c r="I252" s="25" t="s">
        <v>775</v>
      </c>
      <c r="J252" s="25" t="s">
        <v>776</v>
      </c>
      <c r="K252" s="26">
        <v>3200</v>
      </c>
      <c r="L252" s="26">
        <v>0</v>
      </c>
      <c r="M252" s="26">
        <v>3200</v>
      </c>
      <c r="N252" s="26">
        <v>1718.92</v>
      </c>
      <c r="O252" s="26">
        <v>1453.2</v>
      </c>
      <c r="P252" s="26">
        <v>27.88</v>
      </c>
      <c r="Q252" s="26">
        <v>191.52</v>
      </c>
      <c r="R252" s="25" t="s">
        <v>1617</v>
      </c>
    </row>
    <row r="253" spans="1:18" ht="15" customHeight="1" x14ac:dyDescent="0.25">
      <c r="A253" s="25" t="s">
        <v>736</v>
      </c>
      <c r="B253" s="25" t="s">
        <v>18</v>
      </c>
      <c r="C253" s="25" t="s">
        <v>131</v>
      </c>
      <c r="D253" s="25" t="s">
        <v>25</v>
      </c>
      <c r="E253" s="25" t="s">
        <v>132</v>
      </c>
      <c r="F253" s="25" t="s">
        <v>22</v>
      </c>
      <c r="G253" s="25" t="s">
        <v>23</v>
      </c>
      <c r="H253" s="25" t="s">
        <v>23</v>
      </c>
      <c r="I253" s="25" t="s">
        <v>845</v>
      </c>
      <c r="J253" s="25" t="s">
        <v>846</v>
      </c>
      <c r="K253" s="26">
        <v>4500</v>
      </c>
      <c r="L253" s="26">
        <v>0</v>
      </c>
      <c r="M253" s="26">
        <v>4500</v>
      </c>
      <c r="N253" s="26">
        <v>0</v>
      </c>
      <c r="O253" s="26">
        <v>2231.83</v>
      </c>
      <c r="P253" s="26">
        <v>2268.17</v>
      </c>
      <c r="Q253" s="26">
        <v>374.59</v>
      </c>
      <c r="R253" s="25" t="s">
        <v>1617</v>
      </c>
    </row>
    <row r="254" spans="1:18" ht="15" customHeight="1" x14ac:dyDescent="0.25">
      <c r="A254" s="25" t="s">
        <v>736</v>
      </c>
      <c r="B254" s="25" t="s">
        <v>18</v>
      </c>
      <c r="C254" s="25" t="s">
        <v>131</v>
      </c>
      <c r="D254" s="25" t="s">
        <v>25</v>
      </c>
      <c r="E254" s="25" t="s">
        <v>132</v>
      </c>
      <c r="F254" s="25" t="s">
        <v>22</v>
      </c>
      <c r="G254" s="25" t="s">
        <v>23</v>
      </c>
      <c r="H254" s="25" t="s">
        <v>23</v>
      </c>
      <c r="I254" s="25" t="s">
        <v>769</v>
      </c>
      <c r="J254" s="25" t="s">
        <v>770</v>
      </c>
      <c r="K254" s="26">
        <v>56347</v>
      </c>
      <c r="L254" s="26">
        <v>0</v>
      </c>
      <c r="M254" s="26">
        <v>56347</v>
      </c>
      <c r="N254" s="26">
        <v>200</v>
      </c>
      <c r="O254" s="26">
        <v>30095.4</v>
      </c>
      <c r="P254" s="26">
        <v>26051.599999999999</v>
      </c>
      <c r="Q254" s="26">
        <v>27490.18</v>
      </c>
      <c r="R254" s="25" t="s">
        <v>1617</v>
      </c>
    </row>
    <row r="255" spans="1:18" ht="15" customHeight="1" x14ac:dyDescent="0.25">
      <c r="A255" s="25" t="s">
        <v>736</v>
      </c>
      <c r="B255" s="25" t="s">
        <v>18</v>
      </c>
      <c r="C255" s="25" t="s">
        <v>131</v>
      </c>
      <c r="D255" s="25" t="s">
        <v>25</v>
      </c>
      <c r="E255" s="25" t="s">
        <v>132</v>
      </c>
      <c r="F255" s="25" t="s">
        <v>22</v>
      </c>
      <c r="G255" s="25" t="s">
        <v>23</v>
      </c>
      <c r="H255" s="25" t="s">
        <v>23</v>
      </c>
      <c r="I255" s="25" t="s">
        <v>884</v>
      </c>
      <c r="J255" s="25" t="s">
        <v>885</v>
      </c>
      <c r="K255" s="26">
        <v>2320</v>
      </c>
      <c r="L255" s="26">
        <v>0</v>
      </c>
      <c r="M255" s="26">
        <v>2320</v>
      </c>
      <c r="N255" s="26">
        <v>0</v>
      </c>
      <c r="O255" s="26">
        <v>1614.78</v>
      </c>
      <c r="P255" s="26">
        <v>705.22</v>
      </c>
      <c r="Q255" s="26">
        <v>135.44999999999999</v>
      </c>
      <c r="R255" s="25" t="s">
        <v>1617</v>
      </c>
    </row>
    <row r="256" spans="1:18" ht="15" customHeight="1" x14ac:dyDescent="0.25">
      <c r="A256" s="25" t="s">
        <v>736</v>
      </c>
      <c r="B256" s="25" t="s">
        <v>18</v>
      </c>
      <c r="C256" s="25" t="s">
        <v>131</v>
      </c>
      <c r="D256" s="25" t="s">
        <v>25</v>
      </c>
      <c r="E256" s="25" t="s">
        <v>132</v>
      </c>
      <c r="F256" s="25" t="s">
        <v>22</v>
      </c>
      <c r="G256" s="25" t="s">
        <v>23</v>
      </c>
      <c r="H256" s="25" t="s">
        <v>23</v>
      </c>
      <c r="I256" s="25" t="s">
        <v>821</v>
      </c>
      <c r="J256" s="25" t="s">
        <v>822</v>
      </c>
      <c r="K256" s="26">
        <v>80</v>
      </c>
      <c r="L256" s="26">
        <v>0</v>
      </c>
      <c r="M256" s="26">
        <v>80</v>
      </c>
      <c r="N256" s="26">
        <v>0</v>
      </c>
      <c r="O256" s="26">
        <v>0</v>
      </c>
      <c r="P256" s="26">
        <v>80</v>
      </c>
      <c r="Q256" s="26">
        <v>0</v>
      </c>
      <c r="R256" s="25" t="s">
        <v>1617</v>
      </c>
    </row>
    <row r="257" spans="1:18" ht="15" customHeight="1" x14ac:dyDescent="0.25">
      <c r="A257" s="25" t="s">
        <v>736</v>
      </c>
      <c r="B257" s="25" t="s">
        <v>18</v>
      </c>
      <c r="C257" s="25" t="s">
        <v>131</v>
      </c>
      <c r="D257" s="25" t="s">
        <v>25</v>
      </c>
      <c r="E257" s="25" t="s">
        <v>132</v>
      </c>
      <c r="F257" s="25" t="s">
        <v>22</v>
      </c>
      <c r="G257" s="25" t="s">
        <v>23</v>
      </c>
      <c r="H257" s="25" t="s">
        <v>23</v>
      </c>
      <c r="I257" s="25" t="s">
        <v>753</v>
      </c>
      <c r="J257" s="25" t="s">
        <v>754</v>
      </c>
      <c r="K257" s="26">
        <v>6160</v>
      </c>
      <c r="L257" s="26">
        <v>0</v>
      </c>
      <c r="M257" s="26">
        <v>6160</v>
      </c>
      <c r="N257" s="26">
        <v>937.28</v>
      </c>
      <c r="O257" s="26">
        <v>346.68</v>
      </c>
      <c r="P257" s="26">
        <v>4876.04</v>
      </c>
      <c r="Q257" s="26">
        <v>116.88</v>
      </c>
      <c r="R257" s="25" t="s">
        <v>1617</v>
      </c>
    </row>
    <row r="258" spans="1:18" ht="15" customHeight="1" x14ac:dyDescent="0.25">
      <c r="A258" s="25" t="s">
        <v>736</v>
      </c>
      <c r="B258" s="25" t="s">
        <v>18</v>
      </c>
      <c r="C258" s="25" t="s">
        <v>131</v>
      </c>
      <c r="D258" s="25" t="s">
        <v>25</v>
      </c>
      <c r="E258" s="25" t="s">
        <v>132</v>
      </c>
      <c r="F258" s="25" t="s">
        <v>22</v>
      </c>
      <c r="G258" s="25" t="s">
        <v>23</v>
      </c>
      <c r="H258" s="25" t="s">
        <v>23</v>
      </c>
      <c r="I258" s="25" t="s">
        <v>807</v>
      </c>
      <c r="J258" s="25" t="s">
        <v>808</v>
      </c>
      <c r="K258" s="26">
        <v>100</v>
      </c>
      <c r="L258" s="26">
        <v>0</v>
      </c>
      <c r="M258" s="26">
        <v>100</v>
      </c>
      <c r="N258" s="26">
        <v>0</v>
      </c>
      <c r="O258" s="26">
        <v>0</v>
      </c>
      <c r="P258" s="26">
        <v>100</v>
      </c>
      <c r="Q258" s="26">
        <v>0</v>
      </c>
      <c r="R258" s="25" t="s">
        <v>1617</v>
      </c>
    </row>
    <row r="259" spans="1:18" ht="15" customHeight="1" x14ac:dyDescent="0.25">
      <c r="A259" s="25" t="s">
        <v>736</v>
      </c>
      <c r="B259" s="25" t="s">
        <v>18</v>
      </c>
      <c r="C259" s="25" t="s">
        <v>131</v>
      </c>
      <c r="D259" s="25" t="s">
        <v>25</v>
      </c>
      <c r="E259" s="25" t="s">
        <v>132</v>
      </c>
      <c r="F259" s="25" t="s">
        <v>22</v>
      </c>
      <c r="G259" s="25" t="s">
        <v>23</v>
      </c>
      <c r="H259" s="25" t="s">
        <v>23</v>
      </c>
      <c r="I259" s="25" t="s">
        <v>901</v>
      </c>
      <c r="J259" s="25" t="s">
        <v>902</v>
      </c>
      <c r="K259" s="26">
        <v>0</v>
      </c>
      <c r="L259" s="26">
        <v>0</v>
      </c>
      <c r="M259" s="26">
        <v>0</v>
      </c>
      <c r="N259" s="26">
        <v>0</v>
      </c>
      <c r="O259" s="26">
        <v>0</v>
      </c>
      <c r="P259" s="26">
        <v>0</v>
      </c>
      <c r="Q259" s="26">
        <v>0</v>
      </c>
      <c r="R259" s="25" t="s">
        <v>1617</v>
      </c>
    </row>
    <row r="260" spans="1:18" ht="15" customHeight="1" x14ac:dyDescent="0.25">
      <c r="A260" s="25" t="s">
        <v>736</v>
      </c>
      <c r="B260" s="25" t="s">
        <v>18</v>
      </c>
      <c r="C260" s="25" t="s">
        <v>131</v>
      </c>
      <c r="D260" s="25" t="s">
        <v>25</v>
      </c>
      <c r="E260" s="25" t="s">
        <v>132</v>
      </c>
      <c r="F260" s="25" t="s">
        <v>22</v>
      </c>
      <c r="G260" s="25" t="s">
        <v>23</v>
      </c>
      <c r="H260" s="25" t="s">
        <v>23</v>
      </c>
      <c r="I260" s="25" t="s">
        <v>811</v>
      </c>
      <c r="J260" s="25" t="s">
        <v>812</v>
      </c>
      <c r="K260" s="26">
        <v>4200</v>
      </c>
      <c r="L260" s="26">
        <v>0</v>
      </c>
      <c r="M260" s="26">
        <v>4200</v>
      </c>
      <c r="N260" s="26">
        <v>393.88</v>
      </c>
      <c r="O260" s="26">
        <v>1905.82</v>
      </c>
      <c r="P260" s="26">
        <v>1900.3</v>
      </c>
      <c r="Q260" s="26">
        <v>120.73</v>
      </c>
      <c r="R260" s="25" t="s">
        <v>1617</v>
      </c>
    </row>
    <row r="261" spans="1:18" ht="15" customHeight="1" x14ac:dyDescent="0.25">
      <c r="A261" s="25" t="s">
        <v>736</v>
      </c>
      <c r="B261" s="25" t="s">
        <v>18</v>
      </c>
      <c r="C261" s="25" t="s">
        <v>356</v>
      </c>
      <c r="D261" s="25" t="s">
        <v>25</v>
      </c>
      <c r="E261" s="25" t="s">
        <v>357</v>
      </c>
      <c r="F261" s="25" t="s">
        <v>22</v>
      </c>
      <c r="G261" s="25" t="s">
        <v>23</v>
      </c>
      <c r="H261" s="25" t="s">
        <v>23</v>
      </c>
      <c r="I261" s="25" t="s">
        <v>793</v>
      </c>
      <c r="J261" s="25" t="s">
        <v>794</v>
      </c>
      <c r="K261" s="26">
        <v>179695</v>
      </c>
      <c r="L261" s="26">
        <v>0</v>
      </c>
      <c r="M261" s="26">
        <v>179695</v>
      </c>
      <c r="N261" s="26">
        <v>0</v>
      </c>
      <c r="O261" s="26">
        <v>85633.76</v>
      </c>
      <c r="P261" s="26">
        <v>94061.24</v>
      </c>
      <c r="Q261" s="26">
        <v>14552.54</v>
      </c>
      <c r="R261" s="25" t="s">
        <v>1618</v>
      </c>
    </row>
    <row r="262" spans="1:18" ht="15" customHeight="1" x14ac:dyDescent="0.25">
      <c r="A262" s="25" t="s">
        <v>736</v>
      </c>
      <c r="B262" s="25" t="s">
        <v>18</v>
      </c>
      <c r="C262" s="25" t="s">
        <v>356</v>
      </c>
      <c r="D262" s="25" t="s">
        <v>25</v>
      </c>
      <c r="E262" s="25" t="s">
        <v>357</v>
      </c>
      <c r="F262" s="25" t="s">
        <v>22</v>
      </c>
      <c r="G262" s="25" t="s">
        <v>23</v>
      </c>
      <c r="H262" s="25" t="s">
        <v>23</v>
      </c>
      <c r="I262" s="25" t="s">
        <v>777</v>
      </c>
      <c r="J262" s="25" t="s">
        <v>778</v>
      </c>
      <c r="K262" s="26">
        <v>3400</v>
      </c>
      <c r="L262" s="26">
        <v>0</v>
      </c>
      <c r="M262" s="26">
        <v>3400</v>
      </c>
      <c r="N262" s="26">
        <v>0</v>
      </c>
      <c r="O262" s="26">
        <v>0</v>
      </c>
      <c r="P262" s="26">
        <v>3400</v>
      </c>
      <c r="Q262" s="26">
        <v>0</v>
      </c>
      <c r="R262" s="25" t="s">
        <v>1618</v>
      </c>
    </row>
    <row r="263" spans="1:18" ht="15" customHeight="1" x14ac:dyDescent="0.25">
      <c r="A263" s="25" t="s">
        <v>736</v>
      </c>
      <c r="B263" s="25" t="s">
        <v>18</v>
      </c>
      <c r="C263" s="25" t="s">
        <v>356</v>
      </c>
      <c r="D263" s="25" t="s">
        <v>25</v>
      </c>
      <c r="E263" s="25" t="s">
        <v>357</v>
      </c>
      <c r="F263" s="25" t="s">
        <v>22</v>
      </c>
      <c r="G263" s="25" t="s">
        <v>23</v>
      </c>
      <c r="H263" s="25" t="s">
        <v>23</v>
      </c>
      <c r="I263" s="25" t="s">
        <v>765</v>
      </c>
      <c r="J263" s="25" t="s">
        <v>766</v>
      </c>
      <c r="K263" s="26">
        <v>300</v>
      </c>
      <c r="L263" s="26">
        <v>0</v>
      </c>
      <c r="M263" s="26">
        <v>300</v>
      </c>
      <c r="N263" s="26">
        <v>0</v>
      </c>
      <c r="O263" s="26">
        <v>0</v>
      </c>
      <c r="P263" s="26">
        <v>300</v>
      </c>
      <c r="Q263" s="26">
        <v>0</v>
      </c>
      <c r="R263" s="25" t="s">
        <v>1618</v>
      </c>
    </row>
    <row r="264" spans="1:18" ht="15" customHeight="1" x14ac:dyDescent="0.25">
      <c r="A264" s="25" t="s">
        <v>736</v>
      </c>
      <c r="B264" s="25" t="s">
        <v>18</v>
      </c>
      <c r="C264" s="25" t="s">
        <v>356</v>
      </c>
      <c r="D264" s="25" t="s">
        <v>25</v>
      </c>
      <c r="E264" s="25" t="s">
        <v>357</v>
      </c>
      <c r="F264" s="25" t="s">
        <v>22</v>
      </c>
      <c r="G264" s="25" t="s">
        <v>23</v>
      </c>
      <c r="H264" s="25" t="s">
        <v>23</v>
      </c>
      <c r="I264" s="25" t="s">
        <v>761</v>
      </c>
      <c r="J264" s="25" t="s">
        <v>762</v>
      </c>
      <c r="K264" s="26">
        <v>0</v>
      </c>
      <c r="L264" s="26">
        <v>0</v>
      </c>
      <c r="M264" s="26">
        <v>0</v>
      </c>
      <c r="N264" s="26">
        <v>0</v>
      </c>
      <c r="O264" s="26">
        <v>722.73</v>
      </c>
      <c r="P264" s="26">
        <v>-722.73</v>
      </c>
      <c r="Q264" s="26">
        <v>0</v>
      </c>
      <c r="R264" s="25" t="s">
        <v>1618</v>
      </c>
    </row>
    <row r="265" spans="1:18" ht="15" customHeight="1" x14ac:dyDescent="0.25">
      <c r="A265" s="25" t="s">
        <v>736</v>
      </c>
      <c r="B265" s="25" t="s">
        <v>18</v>
      </c>
      <c r="C265" s="25" t="s">
        <v>356</v>
      </c>
      <c r="D265" s="25" t="s">
        <v>25</v>
      </c>
      <c r="E265" s="25" t="s">
        <v>357</v>
      </c>
      <c r="F265" s="25" t="s">
        <v>22</v>
      </c>
      <c r="G265" s="25" t="s">
        <v>23</v>
      </c>
      <c r="H265" s="25" t="s">
        <v>23</v>
      </c>
      <c r="I265" s="25" t="s">
        <v>747</v>
      </c>
      <c r="J265" s="25" t="s">
        <v>748</v>
      </c>
      <c r="K265" s="26">
        <v>425</v>
      </c>
      <c r="L265" s="26">
        <v>0</v>
      </c>
      <c r="M265" s="26">
        <v>425</v>
      </c>
      <c r="N265" s="26">
        <v>0</v>
      </c>
      <c r="O265" s="26">
        <v>425</v>
      </c>
      <c r="P265" s="26">
        <v>0</v>
      </c>
      <c r="Q265" s="26">
        <v>0</v>
      </c>
      <c r="R265" s="25" t="s">
        <v>1618</v>
      </c>
    </row>
    <row r="266" spans="1:18" ht="15" customHeight="1" x14ac:dyDescent="0.25">
      <c r="A266" s="25" t="s">
        <v>736</v>
      </c>
      <c r="B266" s="25" t="s">
        <v>18</v>
      </c>
      <c r="C266" s="25" t="s">
        <v>356</v>
      </c>
      <c r="D266" s="25" t="s">
        <v>25</v>
      </c>
      <c r="E266" s="25" t="s">
        <v>357</v>
      </c>
      <c r="F266" s="25" t="s">
        <v>22</v>
      </c>
      <c r="G266" s="25" t="s">
        <v>23</v>
      </c>
      <c r="H266" s="25" t="s">
        <v>23</v>
      </c>
      <c r="I266" s="25" t="s">
        <v>751</v>
      </c>
      <c r="J266" s="25" t="s">
        <v>752</v>
      </c>
      <c r="K266" s="26">
        <v>14107</v>
      </c>
      <c r="L266" s="26">
        <v>0</v>
      </c>
      <c r="M266" s="26">
        <v>14107</v>
      </c>
      <c r="N266" s="26">
        <v>0</v>
      </c>
      <c r="O266" s="26">
        <v>6580.84</v>
      </c>
      <c r="P266" s="26">
        <v>7526.16</v>
      </c>
      <c r="Q266" s="26">
        <v>1058.3599999999999</v>
      </c>
      <c r="R266" s="25" t="s">
        <v>1618</v>
      </c>
    </row>
    <row r="267" spans="1:18" ht="15" customHeight="1" x14ac:dyDescent="0.25">
      <c r="A267" s="25" t="s">
        <v>736</v>
      </c>
      <c r="B267" s="25" t="s">
        <v>18</v>
      </c>
      <c r="C267" s="25" t="s">
        <v>356</v>
      </c>
      <c r="D267" s="25" t="s">
        <v>25</v>
      </c>
      <c r="E267" s="25" t="s">
        <v>357</v>
      </c>
      <c r="F267" s="25" t="s">
        <v>22</v>
      </c>
      <c r="G267" s="25" t="s">
        <v>23</v>
      </c>
      <c r="H267" s="25" t="s">
        <v>23</v>
      </c>
      <c r="I267" s="25" t="s">
        <v>833</v>
      </c>
      <c r="J267" s="25" t="s">
        <v>834</v>
      </c>
      <c r="K267" s="26">
        <v>10635</v>
      </c>
      <c r="L267" s="26">
        <v>0</v>
      </c>
      <c r="M267" s="26">
        <v>10635</v>
      </c>
      <c r="N267" s="26">
        <v>0</v>
      </c>
      <c r="O267" s="26">
        <v>10858.75</v>
      </c>
      <c r="P267" s="26">
        <v>-223.75</v>
      </c>
      <c r="Q267" s="26">
        <v>2155.25</v>
      </c>
      <c r="R267" s="25" t="s">
        <v>1618</v>
      </c>
    </row>
    <row r="268" spans="1:18" ht="15" customHeight="1" x14ac:dyDescent="0.25">
      <c r="A268" s="25" t="s">
        <v>736</v>
      </c>
      <c r="B268" s="25" t="s">
        <v>18</v>
      </c>
      <c r="C268" s="25" t="s">
        <v>356</v>
      </c>
      <c r="D268" s="25" t="s">
        <v>25</v>
      </c>
      <c r="E268" s="25" t="s">
        <v>357</v>
      </c>
      <c r="F268" s="25" t="s">
        <v>22</v>
      </c>
      <c r="G268" s="25" t="s">
        <v>23</v>
      </c>
      <c r="H268" s="25" t="s">
        <v>23</v>
      </c>
      <c r="I268" s="25" t="s">
        <v>819</v>
      </c>
      <c r="J268" s="25" t="s">
        <v>820</v>
      </c>
      <c r="K268" s="26">
        <v>2660</v>
      </c>
      <c r="L268" s="26">
        <v>0</v>
      </c>
      <c r="M268" s="26">
        <v>2660</v>
      </c>
      <c r="N268" s="26">
        <v>0</v>
      </c>
      <c r="O268" s="26">
        <v>0</v>
      </c>
      <c r="P268" s="26">
        <v>2660</v>
      </c>
      <c r="Q268" s="26">
        <v>0</v>
      </c>
      <c r="R268" s="25" t="s">
        <v>1618</v>
      </c>
    </row>
    <row r="269" spans="1:18" ht="15" customHeight="1" x14ac:dyDescent="0.25">
      <c r="A269" s="25" t="s">
        <v>736</v>
      </c>
      <c r="B269" s="25" t="s">
        <v>18</v>
      </c>
      <c r="C269" s="25" t="s">
        <v>356</v>
      </c>
      <c r="D269" s="25" t="s">
        <v>25</v>
      </c>
      <c r="E269" s="25" t="s">
        <v>357</v>
      </c>
      <c r="F269" s="25" t="s">
        <v>22</v>
      </c>
      <c r="G269" s="25" t="s">
        <v>23</v>
      </c>
      <c r="H269" s="25" t="s">
        <v>23</v>
      </c>
      <c r="I269" s="25" t="s">
        <v>737</v>
      </c>
      <c r="J269" s="25" t="s">
        <v>738</v>
      </c>
      <c r="K269" s="26">
        <v>2205</v>
      </c>
      <c r="L269" s="26">
        <v>0</v>
      </c>
      <c r="M269" s="26">
        <v>2205</v>
      </c>
      <c r="N269" s="26">
        <v>0</v>
      </c>
      <c r="O269" s="26">
        <v>640.53</v>
      </c>
      <c r="P269" s="26">
        <v>1564.47</v>
      </c>
      <c r="Q269" s="26">
        <v>99.2</v>
      </c>
      <c r="R269" s="25" t="s">
        <v>1618</v>
      </c>
    </row>
    <row r="270" spans="1:18" ht="15" customHeight="1" x14ac:dyDescent="0.25">
      <c r="A270" s="25" t="s">
        <v>736</v>
      </c>
      <c r="B270" s="25" t="s">
        <v>18</v>
      </c>
      <c r="C270" s="25" t="s">
        <v>356</v>
      </c>
      <c r="D270" s="25" t="s">
        <v>25</v>
      </c>
      <c r="E270" s="25" t="s">
        <v>357</v>
      </c>
      <c r="F270" s="25" t="s">
        <v>22</v>
      </c>
      <c r="G270" s="25" t="s">
        <v>23</v>
      </c>
      <c r="H270" s="25" t="s">
        <v>23</v>
      </c>
      <c r="I270" s="25" t="s">
        <v>743</v>
      </c>
      <c r="J270" s="25" t="s">
        <v>744</v>
      </c>
      <c r="K270" s="26">
        <v>0</v>
      </c>
      <c r="L270" s="26">
        <v>0</v>
      </c>
      <c r="M270" s="26">
        <v>0</v>
      </c>
      <c r="N270" s="26">
        <v>0</v>
      </c>
      <c r="O270" s="26">
        <v>405.17</v>
      </c>
      <c r="P270" s="26">
        <v>-405.17</v>
      </c>
      <c r="Q270" s="26">
        <v>72</v>
      </c>
      <c r="R270" s="25" t="s">
        <v>1618</v>
      </c>
    </row>
    <row r="271" spans="1:18" ht="15" customHeight="1" x14ac:dyDescent="0.25">
      <c r="A271" s="25" t="s">
        <v>736</v>
      </c>
      <c r="B271" s="25" t="s">
        <v>18</v>
      </c>
      <c r="C271" s="25" t="s">
        <v>356</v>
      </c>
      <c r="D271" s="25" t="s">
        <v>25</v>
      </c>
      <c r="E271" s="25" t="s">
        <v>357</v>
      </c>
      <c r="F271" s="25" t="s">
        <v>22</v>
      </c>
      <c r="G271" s="25" t="s">
        <v>23</v>
      </c>
      <c r="H271" s="25" t="s">
        <v>23</v>
      </c>
      <c r="I271" s="25" t="s">
        <v>1028</v>
      </c>
      <c r="J271" s="25" t="s">
        <v>1029</v>
      </c>
      <c r="K271" s="26">
        <v>1050</v>
      </c>
      <c r="L271" s="26">
        <v>0</v>
      </c>
      <c r="M271" s="26">
        <v>1050</v>
      </c>
      <c r="N271" s="26">
        <v>0</v>
      </c>
      <c r="O271" s="26">
        <v>0</v>
      </c>
      <c r="P271" s="26">
        <v>1050</v>
      </c>
      <c r="Q271" s="26">
        <v>0</v>
      </c>
      <c r="R271" s="25" t="s">
        <v>1618</v>
      </c>
    </row>
    <row r="272" spans="1:18" ht="15" customHeight="1" x14ac:dyDescent="0.25">
      <c r="A272" s="25" t="s">
        <v>736</v>
      </c>
      <c r="B272" s="25" t="s">
        <v>18</v>
      </c>
      <c r="C272" s="25" t="s">
        <v>356</v>
      </c>
      <c r="D272" s="25" t="s">
        <v>25</v>
      </c>
      <c r="E272" s="25" t="s">
        <v>357</v>
      </c>
      <c r="F272" s="25" t="s">
        <v>22</v>
      </c>
      <c r="G272" s="25" t="s">
        <v>23</v>
      </c>
      <c r="H272" s="25" t="s">
        <v>23</v>
      </c>
      <c r="I272" s="25" t="s">
        <v>825</v>
      </c>
      <c r="J272" s="25" t="s">
        <v>826</v>
      </c>
      <c r="K272" s="26">
        <v>720</v>
      </c>
      <c r="L272" s="26">
        <v>0</v>
      </c>
      <c r="M272" s="26">
        <v>720</v>
      </c>
      <c r="N272" s="26">
        <v>0</v>
      </c>
      <c r="O272" s="26">
        <v>420</v>
      </c>
      <c r="P272" s="26">
        <v>300</v>
      </c>
      <c r="Q272" s="26">
        <v>60</v>
      </c>
      <c r="R272" s="25" t="s">
        <v>1618</v>
      </c>
    </row>
    <row r="273" spans="1:18" ht="15" customHeight="1" x14ac:dyDescent="0.25">
      <c r="A273" s="25" t="s">
        <v>736</v>
      </c>
      <c r="B273" s="25" t="s">
        <v>18</v>
      </c>
      <c r="C273" s="25" t="s">
        <v>356</v>
      </c>
      <c r="D273" s="25" t="s">
        <v>25</v>
      </c>
      <c r="E273" s="25" t="s">
        <v>357</v>
      </c>
      <c r="F273" s="25" t="s">
        <v>22</v>
      </c>
      <c r="G273" s="25" t="s">
        <v>23</v>
      </c>
      <c r="H273" s="25" t="s">
        <v>23</v>
      </c>
      <c r="I273" s="25" t="s">
        <v>841</v>
      </c>
      <c r="J273" s="25" t="s">
        <v>842</v>
      </c>
      <c r="K273" s="26">
        <v>160</v>
      </c>
      <c r="L273" s="26">
        <v>0</v>
      </c>
      <c r="M273" s="26">
        <v>160</v>
      </c>
      <c r="N273" s="26">
        <v>0</v>
      </c>
      <c r="O273" s="26">
        <v>104.1</v>
      </c>
      <c r="P273" s="26">
        <v>55.9</v>
      </c>
      <c r="Q273" s="26">
        <v>0</v>
      </c>
      <c r="R273" s="25" t="s">
        <v>1618</v>
      </c>
    </row>
    <row r="274" spans="1:18" ht="15" customHeight="1" x14ac:dyDescent="0.25">
      <c r="A274" s="25" t="s">
        <v>736</v>
      </c>
      <c r="B274" s="25" t="s">
        <v>18</v>
      </c>
      <c r="C274" s="25" t="s">
        <v>356</v>
      </c>
      <c r="D274" s="25" t="s">
        <v>25</v>
      </c>
      <c r="E274" s="25" t="s">
        <v>357</v>
      </c>
      <c r="F274" s="25" t="s">
        <v>22</v>
      </c>
      <c r="G274" s="25" t="s">
        <v>23</v>
      </c>
      <c r="H274" s="25" t="s">
        <v>23</v>
      </c>
      <c r="I274" s="25" t="s">
        <v>866</v>
      </c>
      <c r="J274" s="25" t="s">
        <v>867</v>
      </c>
      <c r="K274" s="26">
        <v>1700</v>
      </c>
      <c r="L274" s="26">
        <v>0</v>
      </c>
      <c r="M274" s="26">
        <v>1700</v>
      </c>
      <c r="N274" s="26">
        <v>0</v>
      </c>
      <c r="O274" s="26">
        <v>225.45</v>
      </c>
      <c r="P274" s="26">
        <v>1474.55</v>
      </c>
      <c r="Q274" s="26">
        <v>60.39</v>
      </c>
      <c r="R274" s="25" t="s">
        <v>1618</v>
      </c>
    </row>
    <row r="275" spans="1:18" ht="15" customHeight="1" x14ac:dyDescent="0.25">
      <c r="A275" s="25" t="s">
        <v>736</v>
      </c>
      <c r="B275" s="25" t="s">
        <v>18</v>
      </c>
      <c r="C275" s="25" t="s">
        <v>356</v>
      </c>
      <c r="D275" s="25" t="s">
        <v>25</v>
      </c>
      <c r="E275" s="25" t="s">
        <v>357</v>
      </c>
      <c r="F275" s="25" t="s">
        <v>22</v>
      </c>
      <c r="G275" s="25" t="s">
        <v>23</v>
      </c>
      <c r="H275" s="25" t="s">
        <v>23</v>
      </c>
      <c r="I275" s="25" t="s">
        <v>843</v>
      </c>
      <c r="J275" s="25" t="s">
        <v>844</v>
      </c>
      <c r="K275" s="26">
        <v>905</v>
      </c>
      <c r="L275" s="26">
        <v>0</v>
      </c>
      <c r="M275" s="26">
        <v>905</v>
      </c>
      <c r="N275" s="26">
        <v>0</v>
      </c>
      <c r="O275" s="26">
        <v>76.39</v>
      </c>
      <c r="P275" s="26">
        <v>828.61</v>
      </c>
      <c r="Q275" s="26">
        <v>0</v>
      </c>
      <c r="R275" s="25" t="s">
        <v>1618</v>
      </c>
    </row>
    <row r="276" spans="1:18" ht="15" customHeight="1" x14ac:dyDescent="0.25">
      <c r="A276" s="25" t="s">
        <v>736</v>
      </c>
      <c r="B276" s="25" t="s">
        <v>18</v>
      </c>
      <c r="C276" s="25" t="s">
        <v>356</v>
      </c>
      <c r="D276" s="25" t="s">
        <v>25</v>
      </c>
      <c r="E276" s="25" t="s">
        <v>357</v>
      </c>
      <c r="F276" s="25" t="s">
        <v>22</v>
      </c>
      <c r="G276" s="25" t="s">
        <v>23</v>
      </c>
      <c r="H276" s="25" t="s">
        <v>23</v>
      </c>
      <c r="I276" s="25" t="s">
        <v>868</v>
      </c>
      <c r="J276" s="25" t="s">
        <v>869</v>
      </c>
      <c r="K276" s="26">
        <v>0</v>
      </c>
      <c r="L276" s="26">
        <v>0</v>
      </c>
      <c r="M276" s="26">
        <v>0</v>
      </c>
      <c r="N276" s="26">
        <v>0</v>
      </c>
      <c r="O276" s="26">
        <v>0</v>
      </c>
      <c r="P276" s="26">
        <v>0</v>
      </c>
      <c r="Q276" s="26">
        <v>0</v>
      </c>
      <c r="R276" s="25" t="s">
        <v>1618</v>
      </c>
    </row>
    <row r="277" spans="1:18" ht="15" customHeight="1" x14ac:dyDescent="0.25">
      <c r="A277" s="25" t="s">
        <v>736</v>
      </c>
      <c r="B277" s="25" t="s">
        <v>18</v>
      </c>
      <c r="C277" s="25" t="s">
        <v>356</v>
      </c>
      <c r="D277" s="25" t="s">
        <v>25</v>
      </c>
      <c r="E277" s="25" t="s">
        <v>357</v>
      </c>
      <c r="F277" s="25" t="s">
        <v>22</v>
      </c>
      <c r="G277" s="25" t="s">
        <v>23</v>
      </c>
      <c r="H277" s="25" t="s">
        <v>23</v>
      </c>
      <c r="I277" s="25" t="s">
        <v>870</v>
      </c>
      <c r="J277" s="25" t="s">
        <v>871</v>
      </c>
      <c r="K277" s="26">
        <v>1000</v>
      </c>
      <c r="L277" s="26">
        <v>0</v>
      </c>
      <c r="M277" s="26">
        <v>1000</v>
      </c>
      <c r="N277" s="26">
        <v>0</v>
      </c>
      <c r="O277" s="26">
        <v>0</v>
      </c>
      <c r="P277" s="26">
        <v>1000</v>
      </c>
      <c r="Q277" s="26">
        <v>0</v>
      </c>
      <c r="R277" s="25" t="s">
        <v>1618</v>
      </c>
    </row>
    <row r="278" spans="1:18" ht="15" customHeight="1" x14ac:dyDescent="0.25">
      <c r="A278" s="25" t="s">
        <v>736</v>
      </c>
      <c r="B278" s="25" t="s">
        <v>18</v>
      </c>
      <c r="C278" s="25" t="s">
        <v>356</v>
      </c>
      <c r="D278" s="25" t="s">
        <v>25</v>
      </c>
      <c r="E278" s="25" t="s">
        <v>357</v>
      </c>
      <c r="F278" s="25" t="s">
        <v>22</v>
      </c>
      <c r="G278" s="25" t="s">
        <v>23</v>
      </c>
      <c r="H278" s="25" t="s">
        <v>23</v>
      </c>
      <c r="I278" s="25" t="s">
        <v>872</v>
      </c>
      <c r="J278" s="25" t="s">
        <v>873</v>
      </c>
      <c r="K278" s="26">
        <v>2485</v>
      </c>
      <c r="L278" s="26">
        <v>0</v>
      </c>
      <c r="M278" s="26">
        <v>2485</v>
      </c>
      <c r="N278" s="26">
        <v>0</v>
      </c>
      <c r="O278" s="26">
        <v>1819</v>
      </c>
      <c r="P278" s="26">
        <v>666</v>
      </c>
      <c r="Q278" s="26">
        <v>750</v>
      </c>
      <c r="R278" s="25" t="s">
        <v>1618</v>
      </c>
    </row>
    <row r="279" spans="1:18" ht="15" customHeight="1" x14ac:dyDescent="0.25">
      <c r="A279" s="25" t="s">
        <v>736</v>
      </c>
      <c r="B279" s="25" t="s">
        <v>18</v>
      </c>
      <c r="C279" s="25" t="s">
        <v>356</v>
      </c>
      <c r="D279" s="25" t="s">
        <v>25</v>
      </c>
      <c r="E279" s="25" t="s">
        <v>357</v>
      </c>
      <c r="F279" s="25" t="s">
        <v>22</v>
      </c>
      <c r="G279" s="25" t="s">
        <v>23</v>
      </c>
      <c r="H279" s="25" t="s">
        <v>23</v>
      </c>
      <c r="I279" s="25" t="s">
        <v>781</v>
      </c>
      <c r="J279" s="25" t="s">
        <v>782</v>
      </c>
      <c r="K279" s="26">
        <v>0</v>
      </c>
      <c r="L279" s="26">
        <v>0</v>
      </c>
      <c r="M279" s="26">
        <v>0</v>
      </c>
      <c r="N279" s="26">
        <v>0</v>
      </c>
      <c r="O279" s="26">
        <v>0</v>
      </c>
      <c r="P279" s="26">
        <v>0</v>
      </c>
      <c r="Q279" s="26">
        <v>0</v>
      </c>
      <c r="R279" s="25" t="s">
        <v>1618</v>
      </c>
    </row>
    <row r="280" spans="1:18" ht="15" customHeight="1" x14ac:dyDescent="0.25">
      <c r="A280" s="25" t="s">
        <v>736</v>
      </c>
      <c r="B280" s="25" t="s">
        <v>18</v>
      </c>
      <c r="C280" s="25" t="s">
        <v>356</v>
      </c>
      <c r="D280" s="25" t="s">
        <v>25</v>
      </c>
      <c r="E280" s="25" t="s">
        <v>357</v>
      </c>
      <c r="F280" s="25" t="s">
        <v>22</v>
      </c>
      <c r="G280" s="25" t="s">
        <v>23</v>
      </c>
      <c r="H280" s="25" t="s">
        <v>23</v>
      </c>
      <c r="I280" s="25" t="s">
        <v>775</v>
      </c>
      <c r="J280" s="25" t="s">
        <v>776</v>
      </c>
      <c r="K280" s="26">
        <v>350</v>
      </c>
      <c r="L280" s="26">
        <v>0</v>
      </c>
      <c r="M280" s="26">
        <v>350</v>
      </c>
      <c r="N280" s="26">
        <v>0</v>
      </c>
      <c r="O280" s="26">
        <v>0</v>
      </c>
      <c r="P280" s="26">
        <v>350</v>
      </c>
      <c r="Q280" s="26">
        <v>0</v>
      </c>
      <c r="R280" s="25" t="s">
        <v>1618</v>
      </c>
    </row>
    <row r="281" spans="1:18" ht="15" customHeight="1" x14ac:dyDescent="0.25">
      <c r="A281" s="25" t="s">
        <v>736</v>
      </c>
      <c r="B281" s="25" t="s">
        <v>18</v>
      </c>
      <c r="C281" s="25" t="s">
        <v>356</v>
      </c>
      <c r="D281" s="25" t="s">
        <v>25</v>
      </c>
      <c r="E281" s="25" t="s">
        <v>357</v>
      </c>
      <c r="F281" s="25" t="s">
        <v>22</v>
      </c>
      <c r="G281" s="25" t="s">
        <v>23</v>
      </c>
      <c r="H281" s="25" t="s">
        <v>23</v>
      </c>
      <c r="I281" s="25" t="s">
        <v>845</v>
      </c>
      <c r="J281" s="25" t="s">
        <v>846</v>
      </c>
      <c r="K281" s="26">
        <v>2000</v>
      </c>
      <c r="L281" s="26">
        <v>0</v>
      </c>
      <c r="M281" s="26">
        <v>2000</v>
      </c>
      <c r="N281" s="26">
        <v>0</v>
      </c>
      <c r="O281" s="26">
        <v>944.32</v>
      </c>
      <c r="P281" s="26">
        <v>1055.68</v>
      </c>
      <c r="Q281" s="26">
        <v>156.69999999999999</v>
      </c>
      <c r="R281" s="25" t="s">
        <v>1618</v>
      </c>
    </row>
    <row r="282" spans="1:18" ht="15" customHeight="1" x14ac:dyDescent="0.25">
      <c r="A282" s="25" t="s">
        <v>736</v>
      </c>
      <c r="B282" s="25" t="s">
        <v>18</v>
      </c>
      <c r="C282" s="25" t="s">
        <v>356</v>
      </c>
      <c r="D282" s="25" t="s">
        <v>25</v>
      </c>
      <c r="E282" s="25" t="s">
        <v>357</v>
      </c>
      <c r="F282" s="25" t="s">
        <v>22</v>
      </c>
      <c r="G282" s="25" t="s">
        <v>23</v>
      </c>
      <c r="H282" s="25" t="s">
        <v>23</v>
      </c>
      <c r="I282" s="25" t="s">
        <v>769</v>
      </c>
      <c r="J282" s="25" t="s">
        <v>770</v>
      </c>
      <c r="K282" s="26">
        <v>0</v>
      </c>
      <c r="L282" s="26">
        <v>0</v>
      </c>
      <c r="M282" s="26">
        <v>0</v>
      </c>
      <c r="N282" s="26">
        <v>0</v>
      </c>
      <c r="O282" s="26">
        <v>0</v>
      </c>
      <c r="P282" s="26">
        <v>0</v>
      </c>
      <c r="Q282" s="26">
        <v>0</v>
      </c>
      <c r="R282" s="25" t="s">
        <v>1618</v>
      </c>
    </row>
    <row r="283" spans="1:18" ht="15" customHeight="1" x14ac:dyDescent="0.25">
      <c r="A283" s="25" t="s">
        <v>736</v>
      </c>
      <c r="B283" s="25" t="s">
        <v>18</v>
      </c>
      <c r="C283" s="25" t="s">
        <v>356</v>
      </c>
      <c r="D283" s="25" t="s">
        <v>25</v>
      </c>
      <c r="E283" s="25" t="s">
        <v>357</v>
      </c>
      <c r="F283" s="25" t="s">
        <v>22</v>
      </c>
      <c r="G283" s="25" t="s">
        <v>23</v>
      </c>
      <c r="H283" s="25" t="s">
        <v>23</v>
      </c>
      <c r="I283" s="25" t="s">
        <v>831</v>
      </c>
      <c r="J283" s="25" t="s">
        <v>832</v>
      </c>
      <c r="K283" s="26">
        <v>10800</v>
      </c>
      <c r="L283" s="26">
        <v>0</v>
      </c>
      <c r="M283" s="26">
        <v>10800</v>
      </c>
      <c r="N283" s="26">
        <v>0</v>
      </c>
      <c r="O283" s="26">
        <v>400</v>
      </c>
      <c r="P283" s="26">
        <v>10400</v>
      </c>
      <c r="Q283" s="26">
        <v>400</v>
      </c>
      <c r="R283" s="25" t="s">
        <v>1618</v>
      </c>
    </row>
    <row r="284" spans="1:18" ht="15" customHeight="1" x14ac:dyDescent="0.25">
      <c r="A284" s="25" t="s">
        <v>736</v>
      </c>
      <c r="B284" s="25" t="s">
        <v>18</v>
      </c>
      <c r="C284" s="25" t="s">
        <v>356</v>
      </c>
      <c r="D284" s="25" t="s">
        <v>25</v>
      </c>
      <c r="E284" s="25" t="s">
        <v>357</v>
      </c>
      <c r="F284" s="25" t="s">
        <v>22</v>
      </c>
      <c r="G284" s="25" t="s">
        <v>23</v>
      </c>
      <c r="H284" s="25" t="s">
        <v>23</v>
      </c>
      <c r="I284" s="25" t="s">
        <v>884</v>
      </c>
      <c r="J284" s="25" t="s">
        <v>885</v>
      </c>
      <c r="K284" s="26">
        <v>1275</v>
      </c>
      <c r="L284" s="26">
        <v>0</v>
      </c>
      <c r="M284" s="26">
        <v>1275</v>
      </c>
      <c r="N284" s="26">
        <v>0</v>
      </c>
      <c r="O284" s="26">
        <v>352</v>
      </c>
      <c r="P284" s="26">
        <v>923</v>
      </c>
      <c r="Q284" s="26">
        <v>75</v>
      </c>
      <c r="R284" s="25" t="s">
        <v>1618</v>
      </c>
    </row>
    <row r="285" spans="1:18" ht="15" customHeight="1" x14ac:dyDescent="0.25">
      <c r="A285" s="25" t="s">
        <v>736</v>
      </c>
      <c r="B285" s="25" t="s">
        <v>18</v>
      </c>
      <c r="C285" s="25" t="s">
        <v>356</v>
      </c>
      <c r="D285" s="25" t="s">
        <v>25</v>
      </c>
      <c r="E285" s="25" t="s">
        <v>357</v>
      </c>
      <c r="F285" s="25" t="s">
        <v>22</v>
      </c>
      <c r="G285" s="25" t="s">
        <v>23</v>
      </c>
      <c r="H285" s="25" t="s">
        <v>23</v>
      </c>
      <c r="I285" s="25" t="s">
        <v>753</v>
      </c>
      <c r="J285" s="25" t="s">
        <v>754</v>
      </c>
      <c r="K285" s="26">
        <v>1500</v>
      </c>
      <c r="L285" s="26">
        <v>0</v>
      </c>
      <c r="M285" s="26">
        <v>1500</v>
      </c>
      <c r="N285" s="26">
        <v>0</v>
      </c>
      <c r="O285" s="26">
        <v>406.81</v>
      </c>
      <c r="P285" s="26">
        <v>1093.19</v>
      </c>
      <c r="Q285" s="26">
        <v>0</v>
      </c>
      <c r="R285" s="25" t="s">
        <v>1618</v>
      </c>
    </row>
    <row r="286" spans="1:18" ht="15" customHeight="1" x14ac:dyDescent="0.25">
      <c r="A286" s="25" t="s">
        <v>736</v>
      </c>
      <c r="B286" s="25" t="s">
        <v>18</v>
      </c>
      <c r="C286" s="25" t="s">
        <v>356</v>
      </c>
      <c r="D286" s="25" t="s">
        <v>25</v>
      </c>
      <c r="E286" s="25" t="s">
        <v>357</v>
      </c>
      <c r="F286" s="25" t="s">
        <v>22</v>
      </c>
      <c r="G286" s="25" t="s">
        <v>23</v>
      </c>
      <c r="H286" s="25" t="s">
        <v>23</v>
      </c>
      <c r="I286" s="25" t="s">
        <v>811</v>
      </c>
      <c r="J286" s="25" t="s">
        <v>812</v>
      </c>
      <c r="K286" s="26">
        <v>600</v>
      </c>
      <c r="L286" s="26">
        <v>0</v>
      </c>
      <c r="M286" s="26">
        <v>600</v>
      </c>
      <c r="N286" s="26">
        <v>0</v>
      </c>
      <c r="O286" s="26">
        <v>0</v>
      </c>
      <c r="P286" s="26">
        <v>600</v>
      </c>
      <c r="Q286" s="26">
        <v>0</v>
      </c>
      <c r="R286" s="25" t="s">
        <v>1618</v>
      </c>
    </row>
    <row r="287" spans="1:18" ht="15" customHeight="1" x14ac:dyDescent="0.25">
      <c r="A287" s="25" t="s">
        <v>736</v>
      </c>
      <c r="B287" s="25" t="s">
        <v>18</v>
      </c>
      <c r="C287" s="25" t="s">
        <v>335</v>
      </c>
      <c r="D287" s="25" t="s">
        <v>25</v>
      </c>
      <c r="E287" s="25" t="s">
        <v>336</v>
      </c>
      <c r="F287" s="25" t="s">
        <v>22</v>
      </c>
      <c r="G287" s="25" t="s">
        <v>23</v>
      </c>
      <c r="H287" s="25" t="s">
        <v>23</v>
      </c>
      <c r="I287" s="25" t="s">
        <v>793</v>
      </c>
      <c r="J287" s="25" t="s">
        <v>794</v>
      </c>
      <c r="K287" s="26">
        <v>337283</v>
      </c>
      <c r="L287" s="26">
        <v>0</v>
      </c>
      <c r="M287" s="26">
        <v>337283</v>
      </c>
      <c r="N287" s="26">
        <v>0</v>
      </c>
      <c r="O287" s="26">
        <v>142014.97</v>
      </c>
      <c r="P287" s="26">
        <v>195268.03</v>
      </c>
      <c r="Q287" s="26">
        <v>27391.01</v>
      </c>
      <c r="R287" s="25" t="s">
        <v>1558</v>
      </c>
    </row>
    <row r="288" spans="1:18" ht="15" customHeight="1" x14ac:dyDescent="0.25">
      <c r="A288" s="25" t="s">
        <v>736</v>
      </c>
      <c r="B288" s="25" t="s">
        <v>18</v>
      </c>
      <c r="C288" s="25" t="s">
        <v>335</v>
      </c>
      <c r="D288" s="25" t="s">
        <v>25</v>
      </c>
      <c r="E288" s="25" t="s">
        <v>336</v>
      </c>
      <c r="F288" s="25" t="s">
        <v>22</v>
      </c>
      <c r="G288" s="25" t="s">
        <v>23</v>
      </c>
      <c r="H288" s="25" t="s">
        <v>23</v>
      </c>
      <c r="I288" s="25" t="s">
        <v>777</v>
      </c>
      <c r="J288" s="25" t="s">
        <v>778</v>
      </c>
      <c r="K288" s="26">
        <v>9500</v>
      </c>
      <c r="L288" s="26">
        <v>0</v>
      </c>
      <c r="M288" s="26">
        <v>9500</v>
      </c>
      <c r="N288" s="26">
        <v>0</v>
      </c>
      <c r="O288" s="26">
        <v>15258.18</v>
      </c>
      <c r="P288" s="26">
        <v>-5758.18</v>
      </c>
      <c r="Q288" s="26">
        <v>2458.83</v>
      </c>
      <c r="R288" s="25" t="s">
        <v>1558</v>
      </c>
    </row>
    <row r="289" spans="1:18" ht="15" customHeight="1" x14ac:dyDescent="0.25">
      <c r="A289" s="25" t="s">
        <v>736</v>
      </c>
      <c r="B289" s="25" t="s">
        <v>18</v>
      </c>
      <c r="C289" s="25" t="s">
        <v>335</v>
      </c>
      <c r="D289" s="25" t="s">
        <v>25</v>
      </c>
      <c r="E289" s="25" t="s">
        <v>336</v>
      </c>
      <c r="F289" s="25" t="s">
        <v>22</v>
      </c>
      <c r="G289" s="25" t="s">
        <v>23</v>
      </c>
      <c r="H289" s="25" t="s">
        <v>23</v>
      </c>
      <c r="I289" s="25" t="s">
        <v>765</v>
      </c>
      <c r="J289" s="25" t="s">
        <v>766</v>
      </c>
      <c r="K289" s="26">
        <v>500</v>
      </c>
      <c r="L289" s="26">
        <v>0</v>
      </c>
      <c r="M289" s="26">
        <v>500</v>
      </c>
      <c r="N289" s="26">
        <v>0</v>
      </c>
      <c r="O289" s="26">
        <v>18.95</v>
      </c>
      <c r="P289" s="26">
        <v>481.05</v>
      </c>
      <c r="Q289" s="26">
        <v>18.95</v>
      </c>
      <c r="R289" s="25" t="s">
        <v>1558</v>
      </c>
    </row>
    <row r="290" spans="1:18" ht="15" customHeight="1" x14ac:dyDescent="0.25">
      <c r="A290" s="25" t="s">
        <v>736</v>
      </c>
      <c r="B290" s="25" t="s">
        <v>18</v>
      </c>
      <c r="C290" s="25" t="s">
        <v>335</v>
      </c>
      <c r="D290" s="25" t="s">
        <v>25</v>
      </c>
      <c r="E290" s="25" t="s">
        <v>336</v>
      </c>
      <c r="F290" s="25" t="s">
        <v>22</v>
      </c>
      <c r="G290" s="25" t="s">
        <v>23</v>
      </c>
      <c r="H290" s="25" t="s">
        <v>23</v>
      </c>
      <c r="I290" s="25" t="s">
        <v>761</v>
      </c>
      <c r="J290" s="25" t="s">
        <v>762</v>
      </c>
      <c r="K290" s="26">
        <v>0</v>
      </c>
      <c r="L290" s="26">
        <v>0</v>
      </c>
      <c r="M290" s="26">
        <v>0</v>
      </c>
      <c r="N290" s="26">
        <v>0</v>
      </c>
      <c r="O290" s="26">
        <v>287.5</v>
      </c>
      <c r="P290" s="26">
        <v>-287.5</v>
      </c>
      <c r="Q290" s="26">
        <v>0</v>
      </c>
      <c r="R290" s="25" t="s">
        <v>1558</v>
      </c>
    </row>
    <row r="291" spans="1:18" ht="15" customHeight="1" x14ac:dyDescent="0.25">
      <c r="A291" s="25" t="s">
        <v>736</v>
      </c>
      <c r="B291" s="25" t="s">
        <v>18</v>
      </c>
      <c r="C291" s="25" t="s">
        <v>335</v>
      </c>
      <c r="D291" s="25" t="s">
        <v>25</v>
      </c>
      <c r="E291" s="25" t="s">
        <v>336</v>
      </c>
      <c r="F291" s="25" t="s">
        <v>22</v>
      </c>
      <c r="G291" s="25" t="s">
        <v>23</v>
      </c>
      <c r="H291" s="25" t="s">
        <v>23</v>
      </c>
      <c r="I291" s="25" t="s">
        <v>745</v>
      </c>
      <c r="J291" s="25" t="s">
        <v>746</v>
      </c>
      <c r="K291" s="26">
        <v>0</v>
      </c>
      <c r="L291" s="26">
        <v>0</v>
      </c>
      <c r="M291" s="26">
        <v>0</v>
      </c>
      <c r="N291" s="26">
        <v>0</v>
      </c>
      <c r="O291" s="26">
        <v>0</v>
      </c>
      <c r="P291" s="26">
        <v>0</v>
      </c>
      <c r="Q291" s="26">
        <v>0</v>
      </c>
      <c r="R291" s="25" t="s">
        <v>1558</v>
      </c>
    </row>
    <row r="292" spans="1:18" ht="15" customHeight="1" x14ac:dyDescent="0.25">
      <c r="A292" s="25" t="s">
        <v>736</v>
      </c>
      <c r="B292" s="25" t="s">
        <v>18</v>
      </c>
      <c r="C292" s="25" t="s">
        <v>335</v>
      </c>
      <c r="D292" s="25" t="s">
        <v>25</v>
      </c>
      <c r="E292" s="25" t="s">
        <v>336</v>
      </c>
      <c r="F292" s="25" t="s">
        <v>22</v>
      </c>
      <c r="G292" s="25" t="s">
        <v>23</v>
      </c>
      <c r="H292" s="25" t="s">
        <v>23</v>
      </c>
      <c r="I292" s="25" t="s">
        <v>747</v>
      </c>
      <c r="J292" s="25" t="s">
        <v>748</v>
      </c>
      <c r="K292" s="26">
        <v>0</v>
      </c>
      <c r="L292" s="26">
        <v>0</v>
      </c>
      <c r="M292" s="26">
        <v>0</v>
      </c>
      <c r="N292" s="26">
        <v>0</v>
      </c>
      <c r="O292" s="26">
        <v>480.75</v>
      </c>
      <c r="P292" s="26">
        <v>-480.75</v>
      </c>
      <c r="Q292" s="26">
        <v>76.92</v>
      </c>
      <c r="R292" s="25" t="s">
        <v>1558</v>
      </c>
    </row>
    <row r="293" spans="1:18" ht="15" customHeight="1" x14ac:dyDescent="0.25">
      <c r="A293" s="25" t="s">
        <v>736</v>
      </c>
      <c r="B293" s="25" t="s">
        <v>18</v>
      </c>
      <c r="C293" s="25" t="s">
        <v>335</v>
      </c>
      <c r="D293" s="25" t="s">
        <v>25</v>
      </c>
      <c r="E293" s="25" t="s">
        <v>336</v>
      </c>
      <c r="F293" s="25" t="s">
        <v>22</v>
      </c>
      <c r="G293" s="25" t="s">
        <v>23</v>
      </c>
      <c r="H293" s="25" t="s">
        <v>23</v>
      </c>
      <c r="I293" s="25" t="s">
        <v>751</v>
      </c>
      <c r="J293" s="25" t="s">
        <v>752</v>
      </c>
      <c r="K293" s="26">
        <v>26590</v>
      </c>
      <c r="L293" s="26">
        <v>0</v>
      </c>
      <c r="M293" s="26">
        <v>26590</v>
      </c>
      <c r="N293" s="26">
        <v>0</v>
      </c>
      <c r="O293" s="26">
        <v>12514.59</v>
      </c>
      <c r="P293" s="26">
        <v>14075.41</v>
      </c>
      <c r="Q293" s="26">
        <v>2299.13</v>
      </c>
      <c r="R293" s="25" t="s">
        <v>1558</v>
      </c>
    </row>
    <row r="294" spans="1:18" ht="15" customHeight="1" x14ac:dyDescent="0.25">
      <c r="A294" s="25" t="s">
        <v>736</v>
      </c>
      <c r="B294" s="25" t="s">
        <v>18</v>
      </c>
      <c r="C294" s="25" t="s">
        <v>335</v>
      </c>
      <c r="D294" s="25" t="s">
        <v>25</v>
      </c>
      <c r="E294" s="25" t="s">
        <v>336</v>
      </c>
      <c r="F294" s="25" t="s">
        <v>22</v>
      </c>
      <c r="G294" s="25" t="s">
        <v>23</v>
      </c>
      <c r="H294" s="25" t="s">
        <v>23</v>
      </c>
      <c r="I294" s="25" t="s">
        <v>833</v>
      </c>
      <c r="J294" s="25" t="s">
        <v>834</v>
      </c>
      <c r="K294" s="26">
        <v>20000</v>
      </c>
      <c r="L294" s="26">
        <v>0</v>
      </c>
      <c r="M294" s="26">
        <v>20000</v>
      </c>
      <c r="N294" s="26">
        <v>0</v>
      </c>
      <c r="O294" s="26">
        <v>16905.48</v>
      </c>
      <c r="P294" s="26">
        <v>3094.52</v>
      </c>
      <c r="Q294" s="26">
        <v>3977.27</v>
      </c>
      <c r="R294" s="25" t="s">
        <v>1558</v>
      </c>
    </row>
    <row r="295" spans="1:18" ht="15" customHeight="1" x14ac:dyDescent="0.25">
      <c r="A295" s="25" t="s">
        <v>736</v>
      </c>
      <c r="B295" s="25" t="s">
        <v>18</v>
      </c>
      <c r="C295" s="25" t="s">
        <v>335</v>
      </c>
      <c r="D295" s="25" t="s">
        <v>25</v>
      </c>
      <c r="E295" s="25" t="s">
        <v>336</v>
      </c>
      <c r="F295" s="25" t="s">
        <v>22</v>
      </c>
      <c r="G295" s="25" t="s">
        <v>23</v>
      </c>
      <c r="H295" s="25" t="s">
        <v>23</v>
      </c>
      <c r="I295" s="25" t="s">
        <v>819</v>
      </c>
      <c r="J295" s="25" t="s">
        <v>820</v>
      </c>
      <c r="K295" s="26">
        <v>32135</v>
      </c>
      <c r="L295" s="26">
        <v>0</v>
      </c>
      <c r="M295" s="26">
        <v>32135</v>
      </c>
      <c r="N295" s="26">
        <v>0</v>
      </c>
      <c r="O295" s="26">
        <v>0</v>
      </c>
      <c r="P295" s="26">
        <v>32135</v>
      </c>
      <c r="Q295" s="26">
        <v>0</v>
      </c>
      <c r="R295" s="25" t="s">
        <v>1558</v>
      </c>
    </row>
    <row r="296" spans="1:18" ht="15" customHeight="1" x14ac:dyDescent="0.25">
      <c r="A296" s="25" t="s">
        <v>736</v>
      </c>
      <c r="B296" s="25" t="s">
        <v>18</v>
      </c>
      <c r="C296" s="25" t="s">
        <v>335</v>
      </c>
      <c r="D296" s="25" t="s">
        <v>25</v>
      </c>
      <c r="E296" s="25" t="s">
        <v>336</v>
      </c>
      <c r="F296" s="25" t="s">
        <v>22</v>
      </c>
      <c r="G296" s="25" t="s">
        <v>23</v>
      </c>
      <c r="H296" s="25" t="s">
        <v>23</v>
      </c>
      <c r="I296" s="25" t="s">
        <v>737</v>
      </c>
      <c r="J296" s="25" t="s">
        <v>738</v>
      </c>
      <c r="K296" s="26">
        <v>4043</v>
      </c>
      <c r="L296" s="26">
        <v>0</v>
      </c>
      <c r="M296" s="26">
        <v>4043</v>
      </c>
      <c r="N296" s="26">
        <v>0</v>
      </c>
      <c r="O296" s="26">
        <v>2119.7800000000002</v>
      </c>
      <c r="P296" s="26">
        <v>1923.22</v>
      </c>
      <c r="Q296" s="26">
        <v>324.36</v>
      </c>
      <c r="R296" s="25" t="s">
        <v>1558</v>
      </c>
    </row>
    <row r="297" spans="1:18" ht="15" customHeight="1" x14ac:dyDescent="0.25">
      <c r="A297" s="25" t="s">
        <v>736</v>
      </c>
      <c r="B297" s="25" t="s">
        <v>18</v>
      </c>
      <c r="C297" s="25" t="s">
        <v>335</v>
      </c>
      <c r="D297" s="25" t="s">
        <v>25</v>
      </c>
      <c r="E297" s="25" t="s">
        <v>336</v>
      </c>
      <c r="F297" s="25" t="s">
        <v>22</v>
      </c>
      <c r="G297" s="25" t="s">
        <v>23</v>
      </c>
      <c r="H297" s="25" t="s">
        <v>23</v>
      </c>
      <c r="I297" s="25" t="s">
        <v>743</v>
      </c>
      <c r="J297" s="25" t="s">
        <v>744</v>
      </c>
      <c r="K297" s="26">
        <v>0</v>
      </c>
      <c r="L297" s="26">
        <v>0</v>
      </c>
      <c r="M297" s="26">
        <v>0</v>
      </c>
      <c r="N297" s="26">
        <v>0</v>
      </c>
      <c r="O297" s="26">
        <v>451.86</v>
      </c>
      <c r="P297" s="26">
        <v>-451.86</v>
      </c>
      <c r="Q297" s="26">
        <v>71.61</v>
      </c>
      <c r="R297" s="25" t="s">
        <v>1558</v>
      </c>
    </row>
    <row r="298" spans="1:18" ht="15" customHeight="1" x14ac:dyDescent="0.25">
      <c r="A298" s="25" t="s">
        <v>736</v>
      </c>
      <c r="B298" s="25" t="s">
        <v>18</v>
      </c>
      <c r="C298" s="25" t="s">
        <v>335</v>
      </c>
      <c r="D298" s="25" t="s">
        <v>25</v>
      </c>
      <c r="E298" s="25" t="s">
        <v>336</v>
      </c>
      <c r="F298" s="25" t="s">
        <v>22</v>
      </c>
      <c r="G298" s="25" t="s">
        <v>23</v>
      </c>
      <c r="H298" s="25" t="s">
        <v>23</v>
      </c>
      <c r="I298" s="25" t="s">
        <v>825</v>
      </c>
      <c r="J298" s="25" t="s">
        <v>826</v>
      </c>
      <c r="K298" s="26">
        <v>720</v>
      </c>
      <c r="L298" s="26">
        <v>0</v>
      </c>
      <c r="M298" s="26">
        <v>720</v>
      </c>
      <c r="N298" s="26">
        <v>0</v>
      </c>
      <c r="O298" s="26">
        <v>530</v>
      </c>
      <c r="P298" s="26">
        <v>190</v>
      </c>
      <c r="Q298" s="26">
        <v>80</v>
      </c>
      <c r="R298" s="25" t="s">
        <v>1558</v>
      </c>
    </row>
    <row r="299" spans="1:18" ht="15" customHeight="1" x14ac:dyDescent="0.25">
      <c r="A299" s="25" t="s">
        <v>736</v>
      </c>
      <c r="B299" s="25" t="s">
        <v>18</v>
      </c>
      <c r="C299" s="25" t="s">
        <v>335</v>
      </c>
      <c r="D299" s="25" t="s">
        <v>25</v>
      </c>
      <c r="E299" s="25" t="s">
        <v>336</v>
      </c>
      <c r="F299" s="25" t="s">
        <v>22</v>
      </c>
      <c r="G299" s="25" t="s">
        <v>23</v>
      </c>
      <c r="H299" s="25" t="s">
        <v>23</v>
      </c>
      <c r="I299" s="25" t="s">
        <v>1049</v>
      </c>
      <c r="J299" s="25" t="s">
        <v>1050</v>
      </c>
      <c r="K299" s="26">
        <v>7000</v>
      </c>
      <c r="L299" s="26">
        <v>0</v>
      </c>
      <c r="M299" s="26">
        <v>7000</v>
      </c>
      <c r="N299" s="26">
        <v>0</v>
      </c>
      <c r="O299" s="26">
        <v>1628</v>
      </c>
      <c r="P299" s="26">
        <v>5372</v>
      </c>
      <c r="Q299" s="26">
        <v>1560</v>
      </c>
      <c r="R299" s="25" t="s">
        <v>1558</v>
      </c>
    </row>
    <row r="300" spans="1:18" ht="15" customHeight="1" x14ac:dyDescent="0.25">
      <c r="A300" s="25" t="s">
        <v>736</v>
      </c>
      <c r="B300" s="25" t="s">
        <v>18</v>
      </c>
      <c r="C300" s="25" t="s">
        <v>335</v>
      </c>
      <c r="D300" s="25" t="s">
        <v>25</v>
      </c>
      <c r="E300" s="25" t="s">
        <v>336</v>
      </c>
      <c r="F300" s="25" t="s">
        <v>22</v>
      </c>
      <c r="G300" s="25" t="s">
        <v>23</v>
      </c>
      <c r="H300" s="25" t="s">
        <v>23</v>
      </c>
      <c r="I300" s="25" t="s">
        <v>841</v>
      </c>
      <c r="J300" s="25" t="s">
        <v>842</v>
      </c>
      <c r="K300" s="26">
        <v>1780</v>
      </c>
      <c r="L300" s="26">
        <v>0</v>
      </c>
      <c r="M300" s="26">
        <v>1780</v>
      </c>
      <c r="N300" s="26">
        <v>717.18</v>
      </c>
      <c r="O300" s="26">
        <v>805.42</v>
      </c>
      <c r="P300" s="26">
        <v>257.39999999999998</v>
      </c>
      <c r="Q300" s="26">
        <v>94.25</v>
      </c>
      <c r="R300" s="25" t="s">
        <v>1558</v>
      </c>
    </row>
    <row r="301" spans="1:18" ht="15" customHeight="1" x14ac:dyDescent="0.25">
      <c r="A301" s="25" t="s">
        <v>736</v>
      </c>
      <c r="B301" s="25" t="s">
        <v>18</v>
      </c>
      <c r="C301" s="25" t="s">
        <v>335</v>
      </c>
      <c r="D301" s="25" t="s">
        <v>25</v>
      </c>
      <c r="E301" s="25" t="s">
        <v>336</v>
      </c>
      <c r="F301" s="25" t="s">
        <v>22</v>
      </c>
      <c r="G301" s="25" t="s">
        <v>23</v>
      </c>
      <c r="H301" s="25" t="s">
        <v>23</v>
      </c>
      <c r="I301" s="25" t="s">
        <v>866</v>
      </c>
      <c r="J301" s="25" t="s">
        <v>867</v>
      </c>
      <c r="K301" s="26">
        <v>350</v>
      </c>
      <c r="L301" s="26">
        <v>0</v>
      </c>
      <c r="M301" s="26">
        <v>350</v>
      </c>
      <c r="N301" s="26">
        <v>0</v>
      </c>
      <c r="O301" s="26">
        <v>117.54</v>
      </c>
      <c r="P301" s="26">
        <v>232.46</v>
      </c>
      <c r="Q301" s="26">
        <v>24.48</v>
      </c>
      <c r="R301" s="25" t="s">
        <v>1558</v>
      </c>
    </row>
    <row r="302" spans="1:18" ht="15" customHeight="1" x14ac:dyDescent="0.25">
      <c r="A302" s="25" t="s">
        <v>736</v>
      </c>
      <c r="B302" s="25" t="s">
        <v>18</v>
      </c>
      <c r="C302" s="25" t="s">
        <v>335</v>
      </c>
      <c r="D302" s="25" t="s">
        <v>25</v>
      </c>
      <c r="E302" s="25" t="s">
        <v>336</v>
      </c>
      <c r="F302" s="25" t="s">
        <v>22</v>
      </c>
      <c r="G302" s="25" t="s">
        <v>23</v>
      </c>
      <c r="H302" s="25" t="s">
        <v>23</v>
      </c>
      <c r="I302" s="25" t="s">
        <v>843</v>
      </c>
      <c r="J302" s="25" t="s">
        <v>844</v>
      </c>
      <c r="K302" s="26">
        <v>270</v>
      </c>
      <c r="L302" s="26">
        <v>0</v>
      </c>
      <c r="M302" s="26">
        <v>270</v>
      </c>
      <c r="N302" s="26">
        <v>0</v>
      </c>
      <c r="O302" s="26">
        <v>0</v>
      </c>
      <c r="P302" s="26">
        <v>270</v>
      </c>
      <c r="Q302" s="26">
        <v>0</v>
      </c>
      <c r="R302" s="25" t="s">
        <v>1558</v>
      </c>
    </row>
    <row r="303" spans="1:18" ht="15" customHeight="1" x14ac:dyDescent="0.25">
      <c r="A303" s="25" t="s">
        <v>736</v>
      </c>
      <c r="B303" s="25" t="s">
        <v>18</v>
      </c>
      <c r="C303" s="25" t="s">
        <v>335</v>
      </c>
      <c r="D303" s="25" t="s">
        <v>25</v>
      </c>
      <c r="E303" s="25" t="s">
        <v>336</v>
      </c>
      <c r="F303" s="25" t="s">
        <v>22</v>
      </c>
      <c r="G303" s="25" t="s">
        <v>23</v>
      </c>
      <c r="H303" s="25" t="s">
        <v>23</v>
      </c>
      <c r="I303" s="25" t="s">
        <v>868</v>
      </c>
      <c r="J303" s="25" t="s">
        <v>869</v>
      </c>
      <c r="K303" s="26">
        <v>0</v>
      </c>
      <c r="L303" s="26">
        <v>0</v>
      </c>
      <c r="M303" s="26">
        <v>0</v>
      </c>
      <c r="N303" s="26">
        <v>0</v>
      </c>
      <c r="O303" s="26">
        <v>0</v>
      </c>
      <c r="P303" s="26">
        <v>0</v>
      </c>
      <c r="Q303" s="26">
        <v>0</v>
      </c>
      <c r="R303" s="25" t="s">
        <v>1558</v>
      </c>
    </row>
    <row r="304" spans="1:18" ht="15" customHeight="1" x14ac:dyDescent="0.25">
      <c r="A304" s="25" t="s">
        <v>736</v>
      </c>
      <c r="B304" s="25" t="s">
        <v>18</v>
      </c>
      <c r="C304" s="25" t="s">
        <v>335</v>
      </c>
      <c r="D304" s="25" t="s">
        <v>25</v>
      </c>
      <c r="E304" s="25" t="s">
        <v>336</v>
      </c>
      <c r="F304" s="25" t="s">
        <v>22</v>
      </c>
      <c r="G304" s="25" t="s">
        <v>23</v>
      </c>
      <c r="H304" s="25" t="s">
        <v>23</v>
      </c>
      <c r="I304" s="25" t="s">
        <v>870</v>
      </c>
      <c r="J304" s="25" t="s">
        <v>871</v>
      </c>
      <c r="K304" s="26">
        <v>1000</v>
      </c>
      <c r="L304" s="26">
        <v>0</v>
      </c>
      <c r="M304" s="26">
        <v>1000</v>
      </c>
      <c r="N304" s="26">
        <v>0</v>
      </c>
      <c r="O304" s="26">
        <v>526.44000000000005</v>
      </c>
      <c r="P304" s="26">
        <v>473.56</v>
      </c>
      <c r="Q304" s="26">
        <v>0</v>
      </c>
      <c r="R304" s="25" t="s">
        <v>1558</v>
      </c>
    </row>
    <row r="305" spans="1:18" ht="15" customHeight="1" x14ac:dyDescent="0.25">
      <c r="A305" s="25" t="s">
        <v>736</v>
      </c>
      <c r="B305" s="25" t="s">
        <v>18</v>
      </c>
      <c r="C305" s="25" t="s">
        <v>335</v>
      </c>
      <c r="D305" s="25" t="s">
        <v>25</v>
      </c>
      <c r="E305" s="25" t="s">
        <v>336</v>
      </c>
      <c r="F305" s="25" t="s">
        <v>22</v>
      </c>
      <c r="G305" s="25" t="s">
        <v>23</v>
      </c>
      <c r="H305" s="25" t="s">
        <v>23</v>
      </c>
      <c r="I305" s="25" t="s">
        <v>872</v>
      </c>
      <c r="J305" s="25" t="s">
        <v>873</v>
      </c>
      <c r="K305" s="26">
        <v>1400</v>
      </c>
      <c r="L305" s="26">
        <v>0</v>
      </c>
      <c r="M305" s="26">
        <v>1400</v>
      </c>
      <c r="N305" s="26">
        <v>0</v>
      </c>
      <c r="O305" s="26">
        <v>185</v>
      </c>
      <c r="P305" s="26">
        <v>1215</v>
      </c>
      <c r="Q305" s="26">
        <v>160</v>
      </c>
      <c r="R305" s="25" t="s">
        <v>1558</v>
      </c>
    </row>
    <row r="306" spans="1:18" ht="15" customHeight="1" x14ac:dyDescent="0.25">
      <c r="A306" s="25" t="s">
        <v>736</v>
      </c>
      <c r="B306" s="25" t="s">
        <v>18</v>
      </c>
      <c r="C306" s="25" t="s">
        <v>335</v>
      </c>
      <c r="D306" s="25" t="s">
        <v>25</v>
      </c>
      <c r="E306" s="25" t="s">
        <v>336</v>
      </c>
      <c r="F306" s="25" t="s">
        <v>22</v>
      </c>
      <c r="G306" s="25" t="s">
        <v>23</v>
      </c>
      <c r="H306" s="25" t="s">
        <v>23</v>
      </c>
      <c r="I306" s="25" t="s">
        <v>775</v>
      </c>
      <c r="J306" s="25" t="s">
        <v>776</v>
      </c>
      <c r="K306" s="26">
        <v>1700</v>
      </c>
      <c r="L306" s="26">
        <v>0</v>
      </c>
      <c r="M306" s="26">
        <v>1700</v>
      </c>
      <c r="N306" s="26">
        <v>0</v>
      </c>
      <c r="O306" s="26">
        <v>0</v>
      </c>
      <c r="P306" s="26">
        <v>1700</v>
      </c>
      <c r="Q306" s="26">
        <v>0</v>
      </c>
      <c r="R306" s="25" t="s">
        <v>1558</v>
      </c>
    </row>
    <row r="307" spans="1:18" ht="15" customHeight="1" x14ac:dyDescent="0.25">
      <c r="A307" s="25" t="s">
        <v>736</v>
      </c>
      <c r="B307" s="25" t="s">
        <v>18</v>
      </c>
      <c r="C307" s="25" t="s">
        <v>335</v>
      </c>
      <c r="D307" s="25" t="s">
        <v>25</v>
      </c>
      <c r="E307" s="25" t="s">
        <v>336</v>
      </c>
      <c r="F307" s="25" t="s">
        <v>22</v>
      </c>
      <c r="G307" s="25" t="s">
        <v>23</v>
      </c>
      <c r="H307" s="25" t="s">
        <v>23</v>
      </c>
      <c r="I307" s="25" t="s">
        <v>845</v>
      </c>
      <c r="J307" s="25" t="s">
        <v>846</v>
      </c>
      <c r="K307" s="26">
        <v>3200</v>
      </c>
      <c r="L307" s="26">
        <v>0</v>
      </c>
      <c r="M307" s="26">
        <v>3200</v>
      </c>
      <c r="N307" s="26">
        <v>0</v>
      </c>
      <c r="O307" s="26">
        <v>1544.16</v>
      </c>
      <c r="P307" s="26">
        <v>1655.84</v>
      </c>
      <c r="Q307" s="26">
        <v>259.16000000000003</v>
      </c>
      <c r="R307" s="25" t="s">
        <v>1558</v>
      </c>
    </row>
    <row r="308" spans="1:18" ht="15" customHeight="1" x14ac:dyDescent="0.25">
      <c r="A308" s="25" t="s">
        <v>736</v>
      </c>
      <c r="B308" s="25" t="s">
        <v>18</v>
      </c>
      <c r="C308" s="25" t="s">
        <v>335</v>
      </c>
      <c r="D308" s="25" t="s">
        <v>25</v>
      </c>
      <c r="E308" s="25" t="s">
        <v>336</v>
      </c>
      <c r="F308" s="25" t="s">
        <v>22</v>
      </c>
      <c r="G308" s="25" t="s">
        <v>23</v>
      </c>
      <c r="H308" s="25" t="s">
        <v>23</v>
      </c>
      <c r="I308" s="25" t="s">
        <v>769</v>
      </c>
      <c r="J308" s="25" t="s">
        <v>770</v>
      </c>
      <c r="K308" s="26">
        <v>0</v>
      </c>
      <c r="L308" s="26">
        <v>0</v>
      </c>
      <c r="M308" s="26">
        <v>0</v>
      </c>
      <c r="N308" s="26">
        <v>0</v>
      </c>
      <c r="O308" s="26">
        <v>0</v>
      </c>
      <c r="P308" s="26">
        <v>0</v>
      </c>
      <c r="Q308" s="26">
        <v>0</v>
      </c>
      <c r="R308" s="25" t="s">
        <v>1558</v>
      </c>
    </row>
    <row r="309" spans="1:18" ht="15" customHeight="1" x14ac:dyDescent="0.25">
      <c r="A309" s="25" t="s">
        <v>736</v>
      </c>
      <c r="B309" s="25" t="s">
        <v>18</v>
      </c>
      <c r="C309" s="25" t="s">
        <v>335</v>
      </c>
      <c r="D309" s="25" t="s">
        <v>25</v>
      </c>
      <c r="E309" s="25" t="s">
        <v>336</v>
      </c>
      <c r="F309" s="25" t="s">
        <v>22</v>
      </c>
      <c r="G309" s="25" t="s">
        <v>23</v>
      </c>
      <c r="H309" s="25" t="s">
        <v>23</v>
      </c>
      <c r="I309" s="25" t="s">
        <v>1030</v>
      </c>
      <c r="J309" s="25" t="s">
        <v>1031</v>
      </c>
      <c r="K309" s="26">
        <v>17900</v>
      </c>
      <c r="L309" s="26">
        <v>0</v>
      </c>
      <c r="M309" s="26">
        <v>17900</v>
      </c>
      <c r="N309" s="26">
        <v>0</v>
      </c>
      <c r="O309" s="26">
        <v>8950.5</v>
      </c>
      <c r="P309" s="26">
        <v>8949.5</v>
      </c>
      <c r="Q309" s="26">
        <v>0</v>
      </c>
      <c r="R309" s="25" t="s">
        <v>1558</v>
      </c>
    </row>
    <row r="310" spans="1:18" ht="15" customHeight="1" x14ac:dyDescent="0.25">
      <c r="A310" s="25" t="s">
        <v>736</v>
      </c>
      <c r="B310" s="25" t="s">
        <v>18</v>
      </c>
      <c r="C310" s="25" t="s">
        <v>335</v>
      </c>
      <c r="D310" s="25" t="s">
        <v>25</v>
      </c>
      <c r="E310" s="25" t="s">
        <v>336</v>
      </c>
      <c r="F310" s="25" t="s">
        <v>22</v>
      </c>
      <c r="G310" s="25" t="s">
        <v>23</v>
      </c>
      <c r="H310" s="25" t="s">
        <v>23</v>
      </c>
      <c r="I310" s="25" t="s">
        <v>884</v>
      </c>
      <c r="J310" s="25" t="s">
        <v>885</v>
      </c>
      <c r="K310" s="26">
        <v>12000</v>
      </c>
      <c r="L310" s="26">
        <v>0</v>
      </c>
      <c r="M310" s="26">
        <v>12000</v>
      </c>
      <c r="N310" s="26">
        <v>0</v>
      </c>
      <c r="O310" s="26">
        <v>1365.65</v>
      </c>
      <c r="P310" s="26">
        <v>10634.35</v>
      </c>
      <c r="Q310" s="26">
        <v>139.65</v>
      </c>
      <c r="R310" s="25" t="s">
        <v>1558</v>
      </c>
    </row>
    <row r="311" spans="1:18" ht="15" customHeight="1" x14ac:dyDescent="0.25">
      <c r="A311" s="25" t="s">
        <v>736</v>
      </c>
      <c r="B311" s="25" t="s">
        <v>18</v>
      </c>
      <c r="C311" s="25" t="s">
        <v>335</v>
      </c>
      <c r="D311" s="25" t="s">
        <v>25</v>
      </c>
      <c r="E311" s="25" t="s">
        <v>336</v>
      </c>
      <c r="F311" s="25" t="s">
        <v>22</v>
      </c>
      <c r="G311" s="25" t="s">
        <v>23</v>
      </c>
      <c r="H311" s="25" t="s">
        <v>23</v>
      </c>
      <c r="I311" s="25" t="s">
        <v>787</v>
      </c>
      <c r="J311" s="25" t="s">
        <v>788</v>
      </c>
      <c r="K311" s="26">
        <v>20000</v>
      </c>
      <c r="L311" s="26">
        <v>0</v>
      </c>
      <c r="M311" s="26">
        <v>20000</v>
      </c>
      <c r="N311" s="26">
        <v>0</v>
      </c>
      <c r="O311" s="26">
        <v>3666.67</v>
      </c>
      <c r="P311" s="26">
        <v>16333.33</v>
      </c>
      <c r="Q311" s="26">
        <v>2000</v>
      </c>
      <c r="R311" s="25" t="s">
        <v>1558</v>
      </c>
    </row>
    <row r="312" spans="1:18" ht="15" customHeight="1" x14ac:dyDescent="0.25">
      <c r="A312" s="25" t="s">
        <v>736</v>
      </c>
      <c r="B312" s="25" t="s">
        <v>18</v>
      </c>
      <c r="C312" s="25" t="s">
        <v>335</v>
      </c>
      <c r="D312" s="25" t="s">
        <v>25</v>
      </c>
      <c r="E312" s="25" t="s">
        <v>336</v>
      </c>
      <c r="F312" s="25" t="s">
        <v>22</v>
      </c>
      <c r="G312" s="25" t="s">
        <v>23</v>
      </c>
      <c r="H312" s="25" t="s">
        <v>23</v>
      </c>
      <c r="I312" s="25" t="s">
        <v>980</v>
      </c>
      <c r="J312" s="25" t="s">
        <v>981</v>
      </c>
      <c r="K312" s="26">
        <v>5000</v>
      </c>
      <c r="L312" s="26">
        <v>0</v>
      </c>
      <c r="M312" s="26">
        <v>5000</v>
      </c>
      <c r="N312" s="26">
        <v>0</v>
      </c>
      <c r="O312" s="26">
        <v>0</v>
      </c>
      <c r="P312" s="26">
        <v>5000</v>
      </c>
      <c r="Q312" s="26">
        <v>0</v>
      </c>
      <c r="R312" s="25" t="s">
        <v>1558</v>
      </c>
    </row>
    <row r="313" spans="1:18" ht="15" customHeight="1" x14ac:dyDescent="0.25">
      <c r="A313" s="25" t="s">
        <v>736</v>
      </c>
      <c r="B313" s="25" t="s">
        <v>18</v>
      </c>
      <c r="C313" s="25" t="s">
        <v>335</v>
      </c>
      <c r="D313" s="25" t="s">
        <v>25</v>
      </c>
      <c r="E313" s="25" t="s">
        <v>336</v>
      </c>
      <c r="F313" s="25" t="s">
        <v>22</v>
      </c>
      <c r="G313" s="25" t="s">
        <v>23</v>
      </c>
      <c r="H313" s="25" t="s">
        <v>23</v>
      </c>
      <c r="I313" s="25" t="s">
        <v>811</v>
      </c>
      <c r="J313" s="25" t="s">
        <v>812</v>
      </c>
      <c r="K313" s="26">
        <v>1152</v>
      </c>
      <c r="L313" s="26">
        <v>0</v>
      </c>
      <c r="M313" s="26">
        <v>1152</v>
      </c>
      <c r="N313" s="26">
        <v>0</v>
      </c>
      <c r="O313" s="26">
        <v>504.14</v>
      </c>
      <c r="P313" s="26">
        <v>647.86</v>
      </c>
      <c r="Q313" s="26">
        <v>72.02</v>
      </c>
      <c r="R313" s="25" t="s">
        <v>1558</v>
      </c>
    </row>
    <row r="314" spans="1:18" ht="15" customHeight="1" x14ac:dyDescent="0.25">
      <c r="A314" s="25" t="s">
        <v>736</v>
      </c>
      <c r="B314" s="25" t="s">
        <v>18</v>
      </c>
      <c r="C314" s="25" t="s">
        <v>24</v>
      </c>
      <c r="D314" s="25" t="s">
        <v>25</v>
      </c>
      <c r="E314" s="25" t="s">
        <v>26</v>
      </c>
      <c r="F314" s="25" t="s">
        <v>22</v>
      </c>
      <c r="G314" s="25" t="s">
        <v>23</v>
      </c>
      <c r="H314" s="25" t="s">
        <v>23</v>
      </c>
      <c r="I314" s="25" t="s">
        <v>793</v>
      </c>
      <c r="J314" s="25" t="s">
        <v>794</v>
      </c>
      <c r="K314" s="26">
        <v>351054</v>
      </c>
      <c r="L314" s="26">
        <v>0</v>
      </c>
      <c r="M314" s="26">
        <v>351054</v>
      </c>
      <c r="N314" s="26">
        <v>0</v>
      </c>
      <c r="O314" s="26">
        <v>211935.28</v>
      </c>
      <c r="P314" s="26">
        <v>139118.72</v>
      </c>
      <c r="Q314" s="26">
        <v>40862.39</v>
      </c>
      <c r="R314" s="25" t="s">
        <v>1619</v>
      </c>
    </row>
    <row r="315" spans="1:18" ht="15" customHeight="1" x14ac:dyDescent="0.25">
      <c r="A315" s="25" t="s">
        <v>736</v>
      </c>
      <c r="B315" s="25" t="s">
        <v>18</v>
      </c>
      <c r="C315" s="25" t="s">
        <v>24</v>
      </c>
      <c r="D315" s="25" t="s">
        <v>25</v>
      </c>
      <c r="E315" s="25" t="s">
        <v>26</v>
      </c>
      <c r="F315" s="25" t="s">
        <v>22</v>
      </c>
      <c r="G315" s="25" t="s">
        <v>23</v>
      </c>
      <c r="H315" s="25" t="s">
        <v>23</v>
      </c>
      <c r="I315" s="25" t="s">
        <v>765</v>
      </c>
      <c r="J315" s="25" t="s">
        <v>766</v>
      </c>
      <c r="K315" s="26">
        <v>8400</v>
      </c>
      <c r="L315" s="26">
        <v>0</v>
      </c>
      <c r="M315" s="26">
        <v>8400</v>
      </c>
      <c r="N315" s="26">
        <v>0</v>
      </c>
      <c r="O315" s="26">
        <v>2144.8000000000002</v>
      </c>
      <c r="P315" s="26">
        <v>6255.2</v>
      </c>
      <c r="Q315" s="26">
        <v>4.26</v>
      </c>
      <c r="R315" s="25" t="s">
        <v>1619</v>
      </c>
    </row>
    <row r="316" spans="1:18" ht="15" customHeight="1" x14ac:dyDescent="0.25">
      <c r="A316" s="25" t="s">
        <v>736</v>
      </c>
      <c r="B316" s="25" t="s">
        <v>18</v>
      </c>
      <c r="C316" s="25" t="s">
        <v>24</v>
      </c>
      <c r="D316" s="25" t="s">
        <v>25</v>
      </c>
      <c r="E316" s="25" t="s">
        <v>26</v>
      </c>
      <c r="F316" s="25" t="s">
        <v>22</v>
      </c>
      <c r="G316" s="25" t="s">
        <v>23</v>
      </c>
      <c r="H316" s="25" t="s">
        <v>23</v>
      </c>
      <c r="I316" s="25" t="s">
        <v>757</v>
      </c>
      <c r="J316" s="25" t="s">
        <v>758</v>
      </c>
      <c r="K316" s="26">
        <v>40000</v>
      </c>
      <c r="L316" s="26">
        <v>0</v>
      </c>
      <c r="M316" s="26">
        <v>40000</v>
      </c>
      <c r="N316" s="26">
        <v>0</v>
      </c>
      <c r="O316" s="26">
        <v>20639.97</v>
      </c>
      <c r="P316" s="26">
        <v>19360.03</v>
      </c>
      <c r="Q316" s="26">
        <v>2450</v>
      </c>
      <c r="R316" s="25" t="s">
        <v>1619</v>
      </c>
    </row>
    <row r="317" spans="1:18" ht="15" customHeight="1" x14ac:dyDescent="0.25">
      <c r="A317" s="25" t="s">
        <v>736</v>
      </c>
      <c r="B317" s="25" t="s">
        <v>18</v>
      </c>
      <c r="C317" s="25" t="s">
        <v>24</v>
      </c>
      <c r="D317" s="25" t="s">
        <v>25</v>
      </c>
      <c r="E317" s="25" t="s">
        <v>26</v>
      </c>
      <c r="F317" s="25" t="s">
        <v>22</v>
      </c>
      <c r="G317" s="25" t="s">
        <v>23</v>
      </c>
      <c r="H317" s="25" t="s">
        <v>23</v>
      </c>
      <c r="I317" s="25" t="s">
        <v>761</v>
      </c>
      <c r="J317" s="25" t="s">
        <v>762</v>
      </c>
      <c r="K317" s="26">
        <v>4346</v>
      </c>
      <c r="L317" s="26">
        <v>0</v>
      </c>
      <c r="M317" s="26">
        <v>4346</v>
      </c>
      <c r="N317" s="26">
        <v>0</v>
      </c>
      <c r="O317" s="26">
        <v>775</v>
      </c>
      <c r="P317" s="26">
        <v>3571</v>
      </c>
      <c r="Q317" s="26">
        <v>0</v>
      </c>
      <c r="R317" s="25" t="s">
        <v>1619</v>
      </c>
    </row>
    <row r="318" spans="1:18" ht="15" customHeight="1" x14ac:dyDescent="0.25">
      <c r="A318" s="25" t="s">
        <v>736</v>
      </c>
      <c r="B318" s="25" t="s">
        <v>18</v>
      </c>
      <c r="C318" s="25" t="s">
        <v>24</v>
      </c>
      <c r="D318" s="25" t="s">
        <v>25</v>
      </c>
      <c r="E318" s="25" t="s">
        <v>26</v>
      </c>
      <c r="F318" s="25" t="s">
        <v>22</v>
      </c>
      <c r="G318" s="25" t="s">
        <v>23</v>
      </c>
      <c r="H318" s="25" t="s">
        <v>23</v>
      </c>
      <c r="I318" s="25" t="s">
        <v>747</v>
      </c>
      <c r="J318" s="25" t="s">
        <v>748</v>
      </c>
      <c r="K318" s="26">
        <v>2825</v>
      </c>
      <c r="L318" s="26">
        <v>0</v>
      </c>
      <c r="M318" s="26">
        <v>2825</v>
      </c>
      <c r="N318" s="26">
        <v>0</v>
      </c>
      <c r="O318" s="26">
        <v>1340</v>
      </c>
      <c r="P318" s="26">
        <v>1485</v>
      </c>
      <c r="Q318" s="26">
        <v>200</v>
      </c>
      <c r="R318" s="25" t="s">
        <v>1619</v>
      </c>
    </row>
    <row r="319" spans="1:18" ht="15" customHeight="1" x14ac:dyDescent="0.25">
      <c r="A319" s="25" t="s">
        <v>736</v>
      </c>
      <c r="B319" s="25" t="s">
        <v>18</v>
      </c>
      <c r="C319" s="25" t="s">
        <v>24</v>
      </c>
      <c r="D319" s="25" t="s">
        <v>25</v>
      </c>
      <c r="E319" s="25" t="s">
        <v>26</v>
      </c>
      <c r="F319" s="25" t="s">
        <v>22</v>
      </c>
      <c r="G319" s="25" t="s">
        <v>23</v>
      </c>
      <c r="H319" s="25" t="s">
        <v>23</v>
      </c>
      <c r="I319" s="25" t="s">
        <v>751</v>
      </c>
      <c r="J319" s="25" t="s">
        <v>752</v>
      </c>
      <c r="K319" s="26">
        <v>10367</v>
      </c>
      <c r="L319" s="26">
        <v>0</v>
      </c>
      <c r="M319" s="26">
        <v>10367</v>
      </c>
      <c r="N319" s="26">
        <v>0</v>
      </c>
      <c r="O319" s="26">
        <v>3773.89</v>
      </c>
      <c r="P319" s="26">
        <v>6593.11</v>
      </c>
      <c r="Q319" s="26">
        <v>687.86</v>
      </c>
      <c r="R319" s="25" t="s">
        <v>1619</v>
      </c>
    </row>
    <row r="320" spans="1:18" ht="15" customHeight="1" x14ac:dyDescent="0.25">
      <c r="A320" s="25" t="s">
        <v>736</v>
      </c>
      <c r="B320" s="25" t="s">
        <v>18</v>
      </c>
      <c r="C320" s="25" t="s">
        <v>24</v>
      </c>
      <c r="D320" s="25" t="s">
        <v>25</v>
      </c>
      <c r="E320" s="25" t="s">
        <v>26</v>
      </c>
      <c r="F320" s="25" t="s">
        <v>22</v>
      </c>
      <c r="G320" s="25" t="s">
        <v>23</v>
      </c>
      <c r="H320" s="25" t="s">
        <v>23</v>
      </c>
      <c r="I320" s="25" t="s">
        <v>763</v>
      </c>
      <c r="J320" s="25" t="s">
        <v>764</v>
      </c>
      <c r="K320" s="26">
        <v>35650</v>
      </c>
      <c r="L320" s="26">
        <v>0</v>
      </c>
      <c r="M320" s="26">
        <v>35650</v>
      </c>
      <c r="N320" s="26">
        <v>0</v>
      </c>
      <c r="O320" s="26">
        <v>61292.33</v>
      </c>
      <c r="P320" s="26">
        <v>-25642.33</v>
      </c>
      <c r="Q320" s="26">
        <v>11524.5</v>
      </c>
      <c r="R320" s="25" t="s">
        <v>1619</v>
      </c>
    </row>
    <row r="321" spans="1:18" ht="15" customHeight="1" x14ac:dyDescent="0.25">
      <c r="A321" s="25" t="s">
        <v>736</v>
      </c>
      <c r="B321" s="25" t="s">
        <v>18</v>
      </c>
      <c r="C321" s="25" t="s">
        <v>24</v>
      </c>
      <c r="D321" s="25" t="s">
        <v>25</v>
      </c>
      <c r="E321" s="25" t="s">
        <v>26</v>
      </c>
      <c r="F321" s="25" t="s">
        <v>22</v>
      </c>
      <c r="G321" s="25" t="s">
        <v>23</v>
      </c>
      <c r="H321" s="25" t="s">
        <v>23</v>
      </c>
      <c r="I321" s="25" t="s">
        <v>833</v>
      </c>
      <c r="J321" s="25" t="s">
        <v>834</v>
      </c>
      <c r="K321" s="26">
        <v>1758</v>
      </c>
      <c r="L321" s="26">
        <v>0</v>
      </c>
      <c r="M321" s="26">
        <v>1758</v>
      </c>
      <c r="N321" s="26">
        <v>0</v>
      </c>
      <c r="O321" s="26">
        <v>2094.89</v>
      </c>
      <c r="P321" s="26">
        <v>-336.89</v>
      </c>
      <c r="Q321" s="26">
        <v>419.7</v>
      </c>
      <c r="R321" s="25" t="s">
        <v>1619</v>
      </c>
    </row>
    <row r="322" spans="1:18" ht="15" customHeight="1" x14ac:dyDescent="0.25">
      <c r="A322" s="25" t="s">
        <v>736</v>
      </c>
      <c r="B322" s="25" t="s">
        <v>18</v>
      </c>
      <c r="C322" s="25" t="s">
        <v>24</v>
      </c>
      <c r="D322" s="25" t="s">
        <v>25</v>
      </c>
      <c r="E322" s="25" t="s">
        <v>26</v>
      </c>
      <c r="F322" s="25" t="s">
        <v>22</v>
      </c>
      <c r="G322" s="25" t="s">
        <v>23</v>
      </c>
      <c r="H322" s="25" t="s">
        <v>23</v>
      </c>
      <c r="I322" s="25" t="s">
        <v>737</v>
      </c>
      <c r="J322" s="25" t="s">
        <v>738</v>
      </c>
      <c r="K322" s="26">
        <v>3528</v>
      </c>
      <c r="L322" s="26">
        <v>0</v>
      </c>
      <c r="M322" s="26">
        <v>3528</v>
      </c>
      <c r="N322" s="26">
        <v>0</v>
      </c>
      <c r="O322" s="26">
        <v>2412.98</v>
      </c>
      <c r="P322" s="26">
        <v>1115.02</v>
      </c>
      <c r="Q322" s="26">
        <v>385.77</v>
      </c>
      <c r="R322" s="25" t="s">
        <v>1619</v>
      </c>
    </row>
    <row r="323" spans="1:18" ht="15" customHeight="1" x14ac:dyDescent="0.25">
      <c r="A323" s="25" t="s">
        <v>736</v>
      </c>
      <c r="B323" s="25" t="s">
        <v>18</v>
      </c>
      <c r="C323" s="25" t="s">
        <v>24</v>
      </c>
      <c r="D323" s="25" t="s">
        <v>25</v>
      </c>
      <c r="E323" s="25" t="s">
        <v>26</v>
      </c>
      <c r="F323" s="25" t="s">
        <v>22</v>
      </c>
      <c r="G323" s="25" t="s">
        <v>23</v>
      </c>
      <c r="H323" s="25" t="s">
        <v>23</v>
      </c>
      <c r="I323" s="25" t="s">
        <v>743</v>
      </c>
      <c r="J323" s="25" t="s">
        <v>744</v>
      </c>
      <c r="K323" s="26">
        <v>0</v>
      </c>
      <c r="L323" s="26">
        <v>0</v>
      </c>
      <c r="M323" s="26">
        <v>0</v>
      </c>
      <c r="N323" s="26">
        <v>0</v>
      </c>
      <c r="O323" s="26">
        <v>1287.26</v>
      </c>
      <c r="P323" s="26">
        <v>-1287.26</v>
      </c>
      <c r="Q323" s="26">
        <v>152</v>
      </c>
      <c r="R323" s="25" t="s">
        <v>1619</v>
      </c>
    </row>
    <row r="324" spans="1:18" ht="15" customHeight="1" x14ac:dyDescent="0.25">
      <c r="A324" s="25" t="s">
        <v>736</v>
      </c>
      <c r="B324" s="25" t="s">
        <v>18</v>
      </c>
      <c r="C324" s="25" t="s">
        <v>24</v>
      </c>
      <c r="D324" s="25" t="s">
        <v>25</v>
      </c>
      <c r="E324" s="25" t="s">
        <v>26</v>
      </c>
      <c r="F324" s="25" t="s">
        <v>22</v>
      </c>
      <c r="G324" s="25" t="s">
        <v>23</v>
      </c>
      <c r="H324" s="25" t="s">
        <v>23</v>
      </c>
      <c r="I324" s="25" t="s">
        <v>841</v>
      </c>
      <c r="J324" s="25" t="s">
        <v>842</v>
      </c>
      <c r="K324" s="26">
        <v>6300</v>
      </c>
      <c r="L324" s="26">
        <v>0</v>
      </c>
      <c r="M324" s="26">
        <v>6300</v>
      </c>
      <c r="N324" s="26">
        <v>1607.83</v>
      </c>
      <c r="O324" s="26">
        <v>1524.58</v>
      </c>
      <c r="P324" s="26">
        <v>3167.59</v>
      </c>
      <c r="Q324" s="26">
        <v>157</v>
      </c>
      <c r="R324" s="25" t="s">
        <v>1619</v>
      </c>
    </row>
    <row r="325" spans="1:18" ht="15" customHeight="1" x14ac:dyDescent="0.25">
      <c r="A325" s="25" t="s">
        <v>736</v>
      </c>
      <c r="B325" s="25" t="s">
        <v>18</v>
      </c>
      <c r="C325" s="25" t="s">
        <v>24</v>
      </c>
      <c r="D325" s="25" t="s">
        <v>25</v>
      </c>
      <c r="E325" s="25" t="s">
        <v>26</v>
      </c>
      <c r="F325" s="25" t="s">
        <v>22</v>
      </c>
      <c r="G325" s="25" t="s">
        <v>23</v>
      </c>
      <c r="H325" s="25" t="s">
        <v>23</v>
      </c>
      <c r="I325" s="25" t="s">
        <v>866</v>
      </c>
      <c r="J325" s="25" t="s">
        <v>867</v>
      </c>
      <c r="K325" s="26">
        <v>600</v>
      </c>
      <c r="L325" s="26">
        <v>0</v>
      </c>
      <c r="M325" s="26">
        <v>600</v>
      </c>
      <c r="N325" s="26">
        <v>36.64</v>
      </c>
      <c r="O325" s="26">
        <v>21.78</v>
      </c>
      <c r="P325" s="26">
        <v>541.58000000000004</v>
      </c>
      <c r="Q325" s="26">
        <v>21.78</v>
      </c>
      <c r="R325" s="25" t="s">
        <v>1619</v>
      </c>
    </row>
    <row r="326" spans="1:18" ht="15" customHeight="1" x14ac:dyDescent="0.25">
      <c r="A326" s="25" t="s">
        <v>736</v>
      </c>
      <c r="B326" s="25" t="s">
        <v>18</v>
      </c>
      <c r="C326" s="25" t="s">
        <v>24</v>
      </c>
      <c r="D326" s="25" t="s">
        <v>25</v>
      </c>
      <c r="E326" s="25" t="s">
        <v>26</v>
      </c>
      <c r="F326" s="25" t="s">
        <v>22</v>
      </c>
      <c r="G326" s="25" t="s">
        <v>23</v>
      </c>
      <c r="H326" s="25" t="s">
        <v>23</v>
      </c>
      <c r="I326" s="25" t="s">
        <v>797</v>
      </c>
      <c r="J326" s="25" t="s">
        <v>798</v>
      </c>
      <c r="K326" s="26">
        <v>0</v>
      </c>
      <c r="L326" s="26">
        <v>0</v>
      </c>
      <c r="M326" s="26">
        <v>0</v>
      </c>
      <c r="N326" s="26">
        <v>0</v>
      </c>
      <c r="O326" s="26">
        <v>0</v>
      </c>
      <c r="P326" s="26">
        <v>0</v>
      </c>
      <c r="Q326" s="26">
        <v>0</v>
      </c>
      <c r="R326" s="25" t="s">
        <v>1619</v>
      </c>
    </row>
    <row r="327" spans="1:18" ht="15" customHeight="1" x14ac:dyDescent="0.25">
      <c r="A327" s="25" t="s">
        <v>736</v>
      </c>
      <c r="B327" s="25" t="s">
        <v>18</v>
      </c>
      <c r="C327" s="25" t="s">
        <v>24</v>
      </c>
      <c r="D327" s="25" t="s">
        <v>25</v>
      </c>
      <c r="E327" s="25" t="s">
        <v>26</v>
      </c>
      <c r="F327" s="25" t="s">
        <v>22</v>
      </c>
      <c r="G327" s="25" t="s">
        <v>23</v>
      </c>
      <c r="H327" s="25" t="s">
        <v>23</v>
      </c>
      <c r="I327" s="25" t="s">
        <v>843</v>
      </c>
      <c r="J327" s="25" t="s">
        <v>844</v>
      </c>
      <c r="K327" s="26">
        <v>1000</v>
      </c>
      <c r="L327" s="26">
        <v>0</v>
      </c>
      <c r="M327" s="26">
        <v>1000</v>
      </c>
      <c r="N327" s="26">
        <v>0</v>
      </c>
      <c r="O327" s="26">
        <v>0</v>
      </c>
      <c r="P327" s="26">
        <v>1000</v>
      </c>
      <c r="Q327" s="26">
        <v>0</v>
      </c>
      <c r="R327" s="25" t="s">
        <v>1619</v>
      </c>
    </row>
    <row r="328" spans="1:18" ht="15" customHeight="1" x14ac:dyDescent="0.25">
      <c r="A328" s="25" t="s">
        <v>736</v>
      </c>
      <c r="B328" s="25" t="s">
        <v>18</v>
      </c>
      <c r="C328" s="25" t="s">
        <v>24</v>
      </c>
      <c r="D328" s="25" t="s">
        <v>25</v>
      </c>
      <c r="E328" s="25" t="s">
        <v>26</v>
      </c>
      <c r="F328" s="25" t="s">
        <v>22</v>
      </c>
      <c r="G328" s="25" t="s">
        <v>23</v>
      </c>
      <c r="H328" s="25" t="s">
        <v>23</v>
      </c>
      <c r="I328" s="25" t="s">
        <v>878</v>
      </c>
      <c r="J328" s="25" t="s">
        <v>879</v>
      </c>
      <c r="K328" s="26">
        <v>5300</v>
      </c>
      <c r="L328" s="26">
        <v>0</v>
      </c>
      <c r="M328" s="26">
        <v>5300</v>
      </c>
      <c r="N328" s="26">
        <v>2020.99</v>
      </c>
      <c r="O328" s="26">
        <v>2376.16</v>
      </c>
      <c r="P328" s="26">
        <v>902.85</v>
      </c>
      <c r="Q328" s="26">
        <v>0</v>
      </c>
      <c r="R328" s="25" t="s">
        <v>1619</v>
      </c>
    </row>
    <row r="329" spans="1:18" ht="15" customHeight="1" x14ac:dyDescent="0.25">
      <c r="A329" s="25" t="s">
        <v>736</v>
      </c>
      <c r="B329" s="25" t="s">
        <v>18</v>
      </c>
      <c r="C329" s="25" t="s">
        <v>24</v>
      </c>
      <c r="D329" s="25" t="s">
        <v>25</v>
      </c>
      <c r="E329" s="25" t="s">
        <v>26</v>
      </c>
      <c r="F329" s="25" t="s">
        <v>22</v>
      </c>
      <c r="G329" s="25" t="s">
        <v>23</v>
      </c>
      <c r="H329" s="25" t="s">
        <v>23</v>
      </c>
      <c r="I329" s="25" t="s">
        <v>801</v>
      </c>
      <c r="J329" s="25" t="s">
        <v>802</v>
      </c>
      <c r="K329" s="26">
        <v>0</v>
      </c>
      <c r="L329" s="26">
        <v>0</v>
      </c>
      <c r="M329" s="26">
        <v>0</v>
      </c>
      <c r="N329" s="26">
        <v>0</v>
      </c>
      <c r="O329" s="26">
        <v>0</v>
      </c>
      <c r="P329" s="26">
        <v>0</v>
      </c>
      <c r="Q329" s="26">
        <v>0</v>
      </c>
      <c r="R329" s="25" t="s">
        <v>1619</v>
      </c>
    </row>
    <row r="330" spans="1:18" ht="15" customHeight="1" x14ac:dyDescent="0.25">
      <c r="A330" s="25" t="s">
        <v>736</v>
      </c>
      <c r="B330" s="25" t="s">
        <v>18</v>
      </c>
      <c r="C330" s="25" t="s">
        <v>24</v>
      </c>
      <c r="D330" s="25" t="s">
        <v>25</v>
      </c>
      <c r="E330" s="25" t="s">
        <v>26</v>
      </c>
      <c r="F330" s="25" t="s">
        <v>22</v>
      </c>
      <c r="G330" s="25" t="s">
        <v>23</v>
      </c>
      <c r="H330" s="25" t="s">
        <v>23</v>
      </c>
      <c r="I330" s="25" t="s">
        <v>868</v>
      </c>
      <c r="J330" s="25" t="s">
        <v>869</v>
      </c>
      <c r="K330" s="26">
        <v>500</v>
      </c>
      <c r="L330" s="26">
        <v>0</v>
      </c>
      <c r="M330" s="26">
        <v>500</v>
      </c>
      <c r="N330" s="26">
        <v>0</v>
      </c>
      <c r="O330" s="26">
        <v>1588.18</v>
      </c>
      <c r="P330" s="26">
        <v>-1088.18</v>
      </c>
      <c r="Q330" s="26">
        <v>0</v>
      </c>
      <c r="R330" s="25" t="s">
        <v>1619</v>
      </c>
    </row>
    <row r="331" spans="1:18" ht="15" customHeight="1" x14ac:dyDescent="0.25">
      <c r="A331" s="25" t="s">
        <v>736</v>
      </c>
      <c r="B331" s="25" t="s">
        <v>18</v>
      </c>
      <c r="C331" s="25" t="s">
        <v>24</v>
      </c>
      <c r="D331" s="25" t="s">
        <v>25</v>
      </c>
      <c r="E331" s="25" t="s">
        <v>26</v>
      </c>
      <c r="F331" s="25" t="s">
        <v>22</v>
      </c>
      <c r="G331" s="25" t="s">
        <v>23</v>
      </c>
      <c r="H331" s="25" t="s">
        <v>23</v>
      </c>
      <c r="I331" s="25" t="s">
        <v>870</v>
      </c>
      <c r="J331" s="25" t="s">
        <v>871</v>
      </c>
      <c r="K331" s="26">
        <v>3800</v>
      </c>
      <c r="L331" s="26">
        <v>0</v>
      </c>
      <c r="M331" s="26">
        <v>3800</v>
      </c>
      <c r="N331" s="26">
        <v>1680.4</v>
      </c>
      <c r="O331" s="26">
        <v>1600.48</v>
      </c>
      <c r="P331" s="26">
        <v>519.12</v>
      </c>
      <c r="Q331" s="26">
        <v>493</v>
      </c>
      <c r="R331" s="25" t="s">
        <v>1619</v>
      </c>
    </row>
    <row r="332" spans="1:18" ht="15" customHeight="1" x14ac:dyDescent="0.25">
      <c r="A332" s="25" t="s">
        <v>736</v>
      </c>
      <c r="B332" s="25" t="s">
        <v>18</v>
      </c>
      <c r="C332" s="25" t="s">
        <v>24</v>
      </c>
      <c r="D332" s="25" t="s">
        <v>25</v>
      </c>
      <c r="E332" s="25" t="s">
        <v>26</v>
      </c>
      <c r="F332" s="25" t="s">
        <v>22</v>
      </c>
      <c r="G332" s="25" t="s">
        <v>23</v>
      </c>
      <c r="H332" s="25" t="s">
        <v>23</v>
      </c>
      <c r="I332" s="25" t="s">
        <v>872</v>
      </c>
      <c r="J332" s="25" t="s">
        <v>873</v>
      </c>
      <c r="K332" s="26">
        <v>2752</v>
      </c>
      <c r="L332" s="26">
        <v>0</v>
      </c>
      <c r="M332" s="26">
        <v>2752</v>
      </c>
      <c r="N332" s="26">
        <v>0</v>
      </c>
      <c r="O332" s="26">
        <v>600.61</v>
      </c>
      <c r="P332" s="26">
        <v>2151.39</v>
      </c>
      <c r="Q332" s="26">
        <v>214</v>
      </c>
      <c r="R332" s="25" t="s">
        <v>1619</v>
      </c>
    </row>
    <row r="333" spans="1:18" ht="15" customHeight="1" x14ac:dyDescent="0.25">
      <c r="A333" s="25" t="s">
        <v>736</v>
      </c>
      <c r="B333" s="25" t="s">
        <v>18</v>
      </c>
      <c r="C333" s="25" t="s">
        <v>24</v>
      </c>
      <c r="D333" s="25" t="s">
        <v>25</v>
      </c>
      <c r="E333" s="25" t="s">
        <v>26</v>
      </c>
      <c r="F333" s="25" t="s">
        <v>22</v>
      </c>
      <c r="G333" s="25" t="s">
        <v>23</v>
      </c>
      <c r="H333" s="25" t="s">
        <v>23</v>
      </c>
      <c r="I333" s="25" t="s">
        <v>905</v>
      </c>
      <c r="J333" s="25" t="s">
        <v>906</v>
      </c>
      <c r="K333" s="26">
        <v>600</v>
      </c>
      <c r="L333" s="26">
        <v>0</v>
      </c>
      <c r="M333" s="26">
        <v>600</v>
      </c>
      <c r="N333" s="26">
        <v>0</v>
      </c>
      <c r="O333" s="26">
        <v>0</v>
      </c>
      <c r="P333" s="26">
        <v>600</v>
      </c>
      <c r="Q333" s="26">
        <v>0</v>
      </c>
      <c r="R333" s="25" t="s">
        <v>1619</v>
      </c>
    </row>
    <row r="334" spans="1:18" ht="15" customHeight="1" x14ac:dyDescent="0.25">
      <c r="A334" s="25" t="s">
        <v>736</v>
      </c>
      <c r="B334" s="25" t="s">
        <v>18</v>
      </c>
      <c r="C334" s="25" t="s">
        <v>24</v>
      </c>
      <c r="D334" s="25" t="s">
        <v>25</v>
      </c>
      <c r="E334" s="25" t="s">
        <v>26</v>
      </c>
      <c r="F334" s="25" t="s">
        <v>22</v>
      </c>
      <c r="G334" s="25" t="s">
        <v>23</v>
      </c>
      <c r="H334" s="25" t="s">
        <v>23</v>
      </c>
      <c r="I334" s="25" t="s">
        <v>890</v>
      </c>
      <c r="J334" s="25" t="s">
        <v>891</v>
      </c>
      <c r="K334" s="26">
        <v>9600</v>
      </c>
      <c r="L334" s="26">
        <v>0</v>
      </c>
      <c r="M334" s="26">
        <v>9600</v>
      </c>
      <c r="N334" s="26">
        <v>2865.25</v>
      </c>
      <c r="O334" s="26">
        <v>5094.3100000000004</v>
      </c>
      <c r="P334" s="26">
        <v>1640.44</v>
      </c>
      <c r="Q334" s="26">
        <v>78</v>
      </c>
      <c r="R334" s="25" t="s">
        <v>1619</v>
      </c>
    </row>
    <row r="335" spans="1:18" ht="15" customHeight="1" x14ac:dyDescent="0.25">
      <c r="A335" s="25" t="s">
        <v>736</v>
      </c>
      <c r="B335" s="25" t="s">
        <v>18</v>
      </c>
      <c r="C335" s="25" t="s">
        <v>24</v>
      </c>
      <c r="D335" s="25" t="s">
        <v>25</v>
      </c>
      <c r="E335" s="25" t="s">
        <v>26</v>
      </c>
      <c r="F335" s="25" t="s">
        <v>22</v>
      </c>
      <c r="G335" s="25" t="s">
        <v>23</v>
      </c>
      <c r="H335" s="25" t="s">
        <v>23</v>
      </c>
      <c r="I335" s="25" t="s">
        <v>781</v>
      </c>
      <c r="J335" s="25" t="s">
        <v>782</v>
      </c>
      <c r="K335" s="26">
        <v>6290</v>
      </c>
      <c r="L335" s="26">
        <v>0</v>
      </c>
      <c r="M335" s="26">
        <v>6290</v>
      </c>
      <c r="N335" s="26">
        <v>159.83000000000001</v>
      </c>
      <c r="O335" s="26">
        <v>3469.5</v>
      </c>
      <c r="P335" s="26">
        <v>2660.67</v>
      </c>
      <c r="Q335" s="26">
        <v>1106.05</v>
      </c>
      <c r="R335" s="25" t="s">
        <v>1619</v>
      </c>
    </row>
    <row r="336" spans="1:18" ht="15" customHeight="1" x14ac:dyDescent="0.25">
      <c r="A336" s="25" t="s">
        <v>736</v>
      </c>
      <c r="B336" s="25" t="s">
        <v>18</v>
      </c>
      <c r="C336" s="25" t="s">
        <v>24</v>
      </c>
      <c r="D336" s="25" t="s">
        <v>25</v>
      </c>
      <c r="E336" s="25" t="s">
        <v>26</v>
      </c>
      <c r="F336" s="25" t="s">
        <v>22</v>
      </c>
      <c r="G336" s="25" t="s">
        <v>23</v>
      </c>
      <c r="H336" s="25" t="s">
        <v>23</v>
      </c>
      <c r="I336" s="25" t="s">
        <v>880</v>
      </c>
      <c r="J336" s="25" t="s">
        <v>881</v>
      </c>
      <c r="K336" s="26">
        <v>870</v>
      </c>
      <c r="L336" s="26">
        <v>0</v>
      </c>
      <c r="M336" s="26">
        <v>870</v>
      </c>
      <c r="N336" s="26">
        <v>104.61</v>
      </c>
      <c r="O336" s="26">
        <v>107.22</v>
      </c>
      <c r="P336" s="26">
        <v>658.17</v>
      </c>
      <c r="Q336" s="26">
        <v>0</v>
      </c>
      <c r="R336" s="25" t="s">
        <v>1619</v>
      </c>
    </row>
    <row r="337" spans="1:18" ht="15" customHeight="1" x14ac:dyDescent="0.25">
      <c r="A337" s="25" t="s">
        <v>736</v>
      </c>
      <c r="B337" s="25" t="s">
        <v>18</v>
      </c>
      <c r="C337" s="25" t="s">
        <v>24</v>
      </c>
      <c r="D337" s="25" t="s">
        <v>25</v>
      </c>
      <c r="E337" s="25" t="s">
        <v>26</v>
      </c>
      <c r="F337" s="25" t="s">
        <v>22</v>
      </c>
      <c r="G337" s="25" t="s">
        <v>23</v>
      </c>
      <c r="H337" s="25" t="s">
        <v>23</v>
      </c>
      <c r="I337" s="25" t="s">
        <v>783</v>
      </c>
      <c r="J337" s="25" t="s">
        <v>784</v>
      </c>
      <c r="K337" s="26">
        <v>3530</v>
      </c>
      <c r="L337" s="26">
        <v>0</v>
      </c>
      <c r="M337" s="26">
        <v>3530</v>
      </c>
      <c r="N337" s="26">
        <v>0</v>
      </c>
      <c r="O337" s="26">
        <v>0</v>
      </c>
      <c r="P337" s="26">
        <v>3530</v>
      </c>
      <c r="Q337" s="26">
        <v>0</v>
      </c>
      <c r="R337" s="25" t="s">
        <v>1619</v>
      </c>
    </row>
    <row r="338" spans="1:18" ht="15" customHeight="1" x14ac:dyDescent="0.25">
      <c r="A338" s="25" t="s">
        <v>736</v>
      </c>
      <c r="B338" s="25" t="s">
        <v>18</v>
      </c>
      <c r="C338" s="25" t="s">
        <v>24</v>
      </c>
      <c r="D338" s="25" t="s">
        <v>25</v>
      </c>
      <c r="E338" s="25" t="s">
        <v>26</v>
      </c>
      <c r="F338" s="25" t="s">
        <v>22</v>
      </c>
      <c r="G338" s="25" t="s">
        <v>23</v>
      </c>
      <c r="H338" s="25" t="s">
        <v>23</v>
      </c>
      <c r="I338" s="25" t="s">
        <v>952</v>
      </c>
      <c r="J338" s="25" t="s">
        <v>953</v>
      </c>
      <c r="K338" s="26">
        <v>6000</v>
      </c>
      <c r="L338" s="26">
        <v>0</v>
      </c>
      <c r="M338" s="26">
        <v>6000</v>
      </c>
      <c r="N338" s="26">
        <v>290</v>
      </c>
      <c r="O338" s="26">
        <v>5616.08</v>
      </c>
      <c r="P338" s="26">
        <v>93.92</v>
      </c>
      <c r="Q338" s="26">
        <v>974.01</v>
      </c>
      <c r="R338" s="25" t="s">
        <v>1619</v>
      </c>
    </row>
    <row r="339" spans="1:18" ht="15" customHeight="1" x14ac:dyDescent="0.25">
      <c r="A339" s="25" t="s">
        <v>736</v>
      </c>
      <c r="B339" s="25" t="s">
        <v>18</v>
      </c>
      <c r="C339" s="25" t="s">
        <v>24</v>
      </c>
      <c r="D339" s="25" t="s">
        <v>25</v>
      </c>
      <c r="E339" s="25" t="s">
        <v>26</v>
      </c>
      <c r="F339" s="25" t="s">
        <v>22</v>
      </c>
      <c r="G339" s="25" t="s">
        <v>23</v>
      </c>
      <c r="H339" s="25" t="s">
        <v>23</v>
      </c>
      <c r="I339" s="25" t="s">
        <v>918</v>
      </c>
      <c r="J339" s="25" t="s">
        <v>919</v>
      </c>
      <c r="K339" s="26">
        <v>600</v>
      </c>
      <c r="L339" s="26">
        <v>500</v>
      </c>
      <c r="M339" s="26">
        <v>1100</v>
      </c>
      <c r="N339" s="26">
        <v>0</v>
      </c>
      <c r="O339" s="26">
        <v>507.8</v>
      </c>
      <c r="P339" s="26">
        <v>592.20000000000005</v>
      </c>
      <c r="Q339" s="26">
        <v>0</v>
      </c>
      <c r="R339" s="25" t="s">
        <v>1619</v>
      </c>
    </row>
    <row r="340" spans="1:18" ht="15" customHeight="1" x14ac:dyDescent="0.25">
      <c r="A340" s="25" t="s">
        <v>736</v>
      </c>
      <c r="B340" s="25" t="s">
        <v>18</v>
      </c>
      <c r="C340" s="25" t="s">
        <v>24</v>
      </c>
      <c r="D340" s="25" t="s">
        <v>25</v>
      </c>
      <c r="E340" s="25" t="s">
        <v>26</v>
      </c>
      <c r="F340" s="25" t="s">
        <v>22</v>
      </c>
      <c r="G340" s="25" t="s">
        <v>23</v>
      </c>
      <c r="H340" s="25" t="s">
        <v>23</v>
      </c>
      <c r="I340" s="25" t="s">
        <v>920</v>
      </c>
      <c r="J340" s="25" t="s">
        <v>921</v>
      </c>
      <c r="K340" s="26">
        <v>11500</v>
      </c>
      <c r="L340" s="26">
        <v>-500</v>
      </c>
      <c r="M340" s="26">
        <v>11000</v>
      </c>
      <c r="N340" s="26">
        <v>0</v>
      </c>
      <c r="O340" s="26">
        <v>0</v>
      </c>
      <c r="P340" s="26">
        <v>11000</v>
      </c>
      <c r="Q340" s="26">
        <v>0</v>
      </c>
      <c r="R340" s="25" t="s">
        <v>1619</v>
      </c>
    </row>
    <row r="341" spans="1:18" ht="15" customHeight="1" x14ac:dyDescent="0.25">
      <c r="A341" s="25" t="s">
        <v>736</v>
      </c>
      <c r="B341" s="25" t="s">
        <v>18</v>
      </c>
      <c r="C341" s="25" t="s">
        <v>24</v>
      </c>
      <c r="D341" s="25" t="s">
        <v>25</v>
      </c>
      <c r="E341" s="25" t="s">
        <v>26</v>
      </c>
      <c r="F341" s="25" t="s">
        <v>22</v>
      </c>
      <c r="G341" s="25" t="s">
        <v>23</v>
      </c>
      <c r="H341" s="25" t="s">
        <v>23</v>
      </c>
      <c r="I341" s="25" t="s">
        <v>882</v>
      </c>
      <c r="J341" s="25" t="s">
        <v>883</v>
      </c>
      <c r="K341" s="26">
        <v>2000</v>
      </c>
      <c r="L341" s="26">
        <v>0</v>
      </c>
      <c r="M341" s="26">
        <v>2000</v>
      </c>
      <c r="N341" s="26">
        <v>0</v>
      </c>
      <c r="O341" s="26">
        <v>253.11</v>
      </c>
      <c r="P341" s="26">
        <v>1746.89</v>
      </c>
      <c r="Q341" s="26">
        <v>0</v>
      </c>
      <c r="R341" s="25" t="s">
        <v>1619</v>
      </c>
    </row>
    <row r="342" spans="1:18" ht="15" customHeight="1" x14ac:dyDescent="0.25">
      <c r="A342" s="25" t="s">
        <v>736</v>
      </c>
      <c r="B342" s="25" t="s">
        <v>18</v>
      </c>
      <c r="C342" s="25" t="s">
        <v>24</v>
      </c>
      <c r="D342" s="25" t="s">
        <v>25</v>
      </c>
      <c r="E342" s="25" t="s">
        <v>26</v>
      </c>
      <c r="F342" s="25" t="s">
        <v>22</v>
      </c>
      <c r="G342" s="25" t="s">
        <v>23</v>
      </c>
      <c r="H342" s="25" t="s">
        <v>23</v>
      </c>
      <c r="I342" s="25" t="s">
        <v>916</v>
      </c>
      <c r="J342" s="25" t="s">
        <v>917</v>
      </c>
      <c r="K342" s="26">
        <v>19000</v>
      </c>
      <c r="L342" s="26">
        <v>0</v>
      </c>
      <c r="M342" s="26">
        <v>19000</v>
      </c>
      <c r="N342" s="26">
        <v>0</v>
      </c>
      <c r="O342" s="26">
        <v>12584.56</v>
      </c>
      <c r="P342" s="26">
        <v>6415.44</v>
      </c>
      <c r="Q342" s="26">
        <v>6788.17</v>
      </c>
      <c r="R342" s="25" t="s">
        <v>1619</v>
      </c>
    </row>
    <row r="343" spans="1:18" ht="15" customHeight="1" x14ac:dyDescent="0.25">
      <c r="A343" s="25" t="s">
        <v>736</v>
      </c>
      <c r="B343" s="25" t="s">
        <v>18</v>
      </c>
      <c r="C343" s="25" t="s">
        <v>24</v>
      </c>
      <c r="D343" s="25" t="s">
        <v>25</v>
      </c>
      <c r="E343" s="25" t="s">
        <v>26</v>
      </c>
      <c r="F343" s="25" t="s">
        <v>22</v>
      </c>
      <c r="G343" s="25" t="s">
        <v>23</v>
      </c>
      <c r="H343" s="25" t="s">
        <v>23</v>
      </c>
      <c r="I343" s="25" t="s">
        <v>894</v>
      </c>
      <c r="J343" s="25" t="s">
        <v>895</v>
      </c>
      <c r="K343" s="26">
        <v>33332</v>
      </c>
      <c r="L343" s="26">
        <v>0</v>
      </c>
      <c r="M343" s="26">
        <v>33332</v>
      </c>
      <c r="N343" s="26">
        <v>3249.71</v>
      </c>
      <c r="O343" s="26">
        <v>17771.29</v>
      </c>
      <c r="P343" s="26">
        <v>12311</v>
      </c>
      <c r="Q343" s="26">
        <v>3677.65</v>
      </c>
      <c r="R343" s="25" t="s">
        <v>1619</v>
      </c>
    </row>
    <row r="344" spans="1:18" ht="15" customHeight="1" x14ac:dyDescent="0.25">
      <c r="A344" s="25" t="s">
        <v>736</v>
      </c>
      <c r="B344" s="25" t="s">
        <v>18</v>
      </c>
      <c r="C344" s="25" t="s">
        <v>24</v>
      </c>
      <c r="D344" s="25" t="s">
        <v>25</v>
      </c>
      <c r="E344" s="25" t="s">
        <v>26</v>
      </c>
      <c r="F344" s="25" t="s">
        <v>22</v>
      </c>
      <c r="G344" s="25" t="s">
        <v>23</v>
      </c>
      <c r="H344" s="25" t="s">
        <v>23</v>
      </c>
      <c r="I344" s="25" t="s">
        <v>775</v>
      </c>
      <c r="J344" s="25" t="s">
        <v>776</v>
      </c>
      <c r="K344" s="26">
        <v>1000</v>
      </c>
      <c r="L344" s="26">
        <v>0</v>
      </c>
      <c r="M344" s="26">
        <v>1000</v>
      </c>
      <c r="N344" s="26">
        <v>0</v>
      </c>
      <c r="O344" s="26">
        <v>0</v>
      </c>
      <c r="P344" s="26">
        <v>1000</v>
      </c>
      <c r="Q344" s="26">
        <v>0</v>
      </c>
      <c r="R344" s="25" t="s">
        <v>1619</v>
      </c>
    </row>
    <row r="345" spans="1:18" ht="15" customHeight="1" x14ac:dyDescent="0.25">
      <c r="A345" s="25" t="s">
        <v>736</v>
      </c>
      <c r="B345" s="25" t="s">
        <v>18</v>
      </c>
      <c r="C345" s="25" t="s">
        <v>24</v>
      </c>
      <c r="D345" s="25" t="s">
        <v>25</v>
      </c>
      <c r="E345" s="25" t="s">
        <v>26</v>
      </c>
      <c r="F345" s="25" t="s">
        <v>22</v>
      </c>
      <c r="G345" s="25" t="s">
        <v>23</v>
      </c>
      <c r="H345" s="25" t="s">
        <v>23</v>
      </c>
      <c r="I345" s="25" t="s">
        <v>805</v>
      </c>
      <c r="J345" s="25" t="s">
        <v>806</v>
      </c>
      <c r="K345" s="26">
        <v>44000</v>
      </c>
      <c r="L345" s="26">
        <v>0</v>
      </c>
      <c r="M345" s="26">
        <v>44000</v>
      </c>
      <c r="N345" s="26">
        <v>16460.23</v>
      </c>
      <c r="O345" s="26">
        <v>19539.77</v>
      </c>
      <c r="P345" s="26">
        <v>8000</v>
      </c>
      <c r="Q345" s="26">
        <v>4323.4799999999996</v>
      </c>
      <c r="R345" s="25" t="s">
        <v>1619</v>
      </c>
    </row>
    <row r="346" spans="1:18" ht="15" customHeight="1" x14ac:dyDescent="0.25">
      <c r="A346" s="25" t="s">
        <v>736</v>
      </c>
      <c r="B346" s="25" t="s">
        <v>18</v>
      </c>
      <c r="C346" s="25" t="s">
        <v>24</v>
      </c>
      <c r="D346" s="25" t="s">
        <v>25</v>
      </c>
      <c r="E346" s="25" t="s">
        <v>26</v>
      </c>
      <c r="F346" s="25" t="s">
        <v>22</v>
      </c>
      <c r="G346" s="25" t="s">
        <v>23</v>
      </c>
      <c r="H346" s="25" t="s">
        <v>23</v>
      </c>
      <c r="I346" s="25" t="s">
        <v>898</v>
      </c>
      <c r="J346" s="25" t="s">
        <v>899</v>
      </c>
      <c r="K346" s="26">
        <v>54500</v>
      </c>
      <c r="L346" s="26">
        <v>0</v>
      </c>
      <c r="M346" s="26">
        <v>54500</v>
      </c>
      <c r="N346" s="26">
        <v>0</v>
      </c>
      <c r="O346" s="26">
        <v>10788.28</v>
      </c>
      <c r="P346" s="26">
        <v>43711.72</v>
      </c>
      <c r="Q346" s="26">
        <v>4835.84</v>
      </c>
      <c r="R346" s="25" t="s">
        <v>1619</v>
      </c>
    </row>
    <row r="347" spans="1:18" ht="15" customHeight="1" x14ac:dyDescent="0.25">
      <c r="A347" s="25" t="s">
        <v>736</v>
      </c>
      <c r="B347" s="25" t="s">
        <v>18</v>
      </c>
      <c r="C347" s="25" t="s">
        <v>24</v>
      </c>
      <c r="D347" s="25" t="s">
        <v>25</v>
      </c>
      <c r="E347" s="25" t="s">
        <v>26</v>
      </c>
      <c r="F347" s="25" t="s">
        <v>22</v>
      </c>
      <c r="G347" s="25" t="s">
        <v>23</v>
      </c>
      <c r="H347" s="25" t="s">
        <v>23</v>
      </c>
      <c r="I347" s="25" t="s">
        <v>835</v>
      </c>
      <c r="J347" s="25" t="s">
        <v>836</v>
      </c>
      <c r="K347" s="26">
        <v>6150</v>
      </c>
      <c r="L347" s="26">
        <v>0</v>
      </c>
      <c r="M347" s="26">
        <v>6150</v>
      </c>
      <c r="N347" s="26">
        <v>0</v>
      </c>
      <c r="O347" s="26">
        <v>4079.86</v>
      </c>
      <c r="P347" s="26">
        <v>2070.14</v>
      </c>
      <c r="Q347" s="26">
        <v>613.54999999999995</v>
      </c>
      <c r="R347" s="25" t="s">
        <v>1619</v>
      </c>
    </row>
    <row r="348" spans="1:18" ht="15" customHeight="1" x14ac:dyDescent="0.25">
      <c r="A348" s="25" t="s">
        <v>736</v>
      </c>
      <c r="B348" s="25" t="s">
        <v>18</v>
      </c>
      <c r="C348" s="25" t="s">
        <v>24</v>
      </c>
      <c r="D348" s="25" t="s">
        <v>25</v>
      </c>
      <c r="E348" s="25" t="s">
        <v>26</v>
      </c>
      <c r="F348" s="25" t="s">
        <v>22</v>
      </c>
      <c r="G348" s="25" t="s">
        <v>23</v>
      </c>
      <c r="H348" s="25" t="s">
        <v>23</v>
      </c>
      <c r="I348" s="25" t="s">
        <v>837</v>
      </c>
      <c r="J348" s="25" t="s">
        <v>838</v>
      </c>
      <c r="K348" s="26">
        <v>661</v>
      </c>
      <c r="L348" s="26">
        <v>0</v>
      </c>
      <c r="M348" s="26">
        <v>661</v>
      </c>
      <c r="N348" s="26">
        <v>0</v>
      </c>
      <c r="O348" s="26">
        <v>317.11</v>
      </c>
      <c r="P348" s="26">
        <v>343.89</v>
      </c>
      <c r="Q348" s="26">
        <v>44.46</v>
      </c>
      <c r="R348" s="25" t="s">
        <v>1619</v>
      </c>
    </row>
    <row r="349" spans="1:18" ht="15" customHeight="1" x14ac:dyDescent="0.25">
      <c r="A349" s="25" t="s">
        <v>736</v>
      </c>
      <c r="B349" s="25" t="s">
        <v>18</v>
      </c>
      <c r="C349" s="25" t="s">
        <v>24</v>
      </c>
      <c r="D349" s="25" t="s">
        <v>25</v>
      </c>
      <c r="E349" s="25" t="s">
        <v>26</v>
      </c>
      <c r="F349" s="25" t="s">
        <v>22</v>
      </c>
      <c r="G349" s="25" t="s">
        <v>23</v>
      </c>
      <c r="H349" s="25" t="s">
        <v>23</v>
      </c>
      <c r="I349" s="25" t="s">
        <v>926</v>
      </c>
      <c r="J349" s="25" t="s">
        <v>927</v>
      </c>
      <c r="K349" s="26">
        <v>3500</v>
      </c>
      <c r="L349" s="26">
        <v>0</v>
      </c>
      <c r="M349" s="26">
        <v>3500</v>
      </c>
      <c r="N349" s="26">
        <v>1816.53</v>
      </c>
      <c r="O349" s="26">
        <v>1363.47</v>
      </c>
      <c r="P349" s="26">
        <v>320</v>
      </c>
      <c r="Q349" s="26">
        <v>275.12</v>
      </c>
      <c r="R349" s="25" t="s">
        <v>1619</v>
      </c>
    </row>
    <row r="350" spans="1:18" ht="15" customHeight="1" x14ac:dyDescent="0.25">
      <c r="A350" s="25" t="s">
        <v>736</v>
      </c>
      <c r="B350" s="25" t="s">
        <v>18</v>
      </c>
      <c r="C350" s="25" t="s">
        <v>24</v>
      </c>
      <c r="D350" s="25" t="s">
        <v>25</v>
      </c>
      <c r="E350" s="25" t="s">
        <v>26</v>
      </c>
      <c r="F350" s="25" t="s">
        <v>22</v>
      </c>
      <c r="G350" s="25" t="s">
        <v>23</v>
      </c>
      <c r="H350" s="25" t="s">
        <v>23</v>
      </c>
      <c r="I350" s="25" t="s">
        <v>799</v>
      </c>
      <c r="J350" s="25" t="s">
        <v>800</v>
      </c>
      <c r="K350" s="26">
        <v>3300</v>
      </c>
      <c r="L350" s="26">
        <v>0</v>
      </c>
      <c r="M350" s="26">
        <v>3300</v>
      </c>
      <c r="N350" s="26">
        <v>19.96</v>
      </c>
      <c r="O350" s="26">
        <v>4041.44</v>
      </c>
      <c r="P350" s="26">
        <v>-761.4</v>
      </c>
      <c r="Q350" s="26">
        <v>1671.35</v>
      </c>
      <c r="R350" s="25" t="s">
        <v>1619</v>
      </c>
    </row>
    <row r="351" spans="1:18" ht="15" customHeight="1" x14ac:dyDescent="0.25">
      <c r="A351" s="25" t="s">
        <v>736</v>
      </c>
      <c r="B351" s="25" t="s">
        <v>18</v>
      </c>
      <c r="C351" s="25" t="s">
        <v>24</v>
      </c>
      <c r="D351" s="25" t="s">
        <v>25</v>
      </c>
      <c r="E351" s="25" t="s">
        <v>26</v>
      </c>
      <c r="F351" s="25" t="s">
        <v>22</v>
      </c>
      <c r="G351" s="25" t="s">
        <v>23</v>
      </c>
      <c r="H351" s="25" t="s">
        <v>23</v>
      </c>
      <c r="I351" s="25" t="s">
        <v>769</v>
      </c>
      <c r="J351" s="25" t="s">
        <v>770</v>
      </c>
      <c r="K351" s="26">
        <v>2200</v>
      </c>
      <c r="L351" s="26">
        <v>0</v>
      </c>
      <c r="M351" s="26">
        <v>2200</v>
      </c>
      <c r="N351" s="26">
        <v>0</v>
      </c>
      <c r="O351" s="26">
        <v>585</v>
      </c>
      <c r="P351" s="26">
        <v>1615</v>
      </c>
      <c r="Q351" s="26">
        <v>0</v>
      </c>
      <c r="R351" s="25" t="s">
        <v>1619</v>
      </c>
    </row>
    <row r="352" spans="1:18" ht="15" customHeight="1" x14ac:dyDescent="0.25">
      <c r="A352" s="25" t="s">
        <v>736</v>
      </c>
      <c r="B352" s="25" t="s">
        <v>18</v>
      </c>
      <c r="C352" s="25" t="s">
        <v>24</v>
      </c>
      <c r="D352" s="25" t="s">
        <v>25</v>
      </c>
      <c r="E352" s="25" t="s">
        <v>26</v>
      </c>
      <c r="F352" s="25" t="s">
        <v>22</v>
      </c>
      <c r="G352" s="25" t="s">
        <v>23</v>
      </c>
      <c r="H352" s="25" t="s">
        <v>23</v>
      </c>
      <c r="I352" s="25" t="s">
        <v>839</v>
      </c>
      <c r="J352" s="25" t="s">
        <v>840</v>
      </c>
      <c r="K352" s="26">
        <v>810</v>
      </c>
      <c r="L352" s="26">
        <v>0</v>
      </c>
      <c r="M352" s="26">
        <v>810</v>
      </c>
      <c r="N352" s="26">
        <v>0</v>
      </c>
      <c r="O352" s="26">
        <v>0</v>
      </c>
      <c r="P352" s="26">
        <v>810</v>
      </c>
      <c r="Q352" s="26">
        <v>0</v>
      </c>
      <c r="R352" s="25" t="s">
        <v>1619</v>
      </c>
    </row>
    <row r="353" spans="1:18" ht="15" customHeight="1" x14ac:dyDescent="0.25">
      <c r="A353" s="25" t="s">
        <v>736</v>
      </c>
      <c r="B353" s="25" t="s">
        <v>18</v>
      </c>
      <c r="C353" s="25" t="s">
        <v>24</v>
      </c>
      <c r="D353" s="25" t="s">
        <v>25</v>
      </c>
      <c r="E353" s="25" t="s">
        <v>26</v>
      </c>
      <c r="F353" s="25" t="s">
        <v>22</v>
      </c>
      <c r="G353" s="25" t="s">
        <v>23</v>
      </c>
      <c r="H353" s="25" t="s">
        <v>23</v>
      </c>
      <c r="I353" s="25" t="s">
        <v>831</v>
      </c>
      <c r="J353" s="25" t="s">
        <v>832</v>
      </c>
      <c r="K353" s="26">
        <v>9130</v>
      </c>
      <c r="L353" s="26">
        <v>0</v>
      </c>
      <c r="M353" s="26">
        <v>9130</v>
      </c>
      <c r="N353" s="26">
        <v>0</v>
      </c>
      <c r="O353" s="26">
        <v>6288</v>
      </c>
      <c r="P353" s="26">
        <v>2842</v>
      </c>
      <c r="Q353" s="26">
        <v>0</v>
      </c>
      <c r="R353" s="25" t="s">
        <v>1619</v>
      </c>
    </row>
    <row r="354" spans="1:18" ht="15" customHeight="1" x14ac:dyDescent="0.25">
      <c r="A354" s="25" t="s">
        <v>736</v>
      </c>
      <c r="B354" s="25" t="s">
        <v>18</v>
      </c>
      <c r="C354" s="25" t="s">
        <v>24</v>
      </c>
      <c r="D354" s="25" t="s">
        <v>25</v>
      </c>
      <c r="E354" s="25" t="s">
        <v>26</v>
      </c>
      <c r="F354" s="25" t="s">
        <v>22</v>
      </c>
      <c r="G354" s="25" t="s">
        <v>23</v>
      </c>
      <c r="H354" s="25" t="s">
        <v>23</v>
      </c>
      <c r="I354" s="25" t="s">
        <v>803</v>
      </c>
      <c r="J354" s="25" t="s">
        <v>804</v>
      </c>
      <c r="K354" s="26">
        <v>4670</v>
      </c>
      <c r="L354" s="26">
        <v>0</v>
      </c>
      <c r="M354" s="26">
        <v>4670</v>
      </c>
      <c r="N354" s="26">
        <v>0</v>
      </c>
      <c r="O354" s="26">
        <v>225.1</v>
      </c>
      <c r="P354" s="26">
        <v>4444.8999999999996</v>
      </c>
      <c r="Q354" s="26">
        <v>0</v>
      </c>
      <c r="R354" s="25" t="s">
        <v>1619</v>
      </c>
    </row>
    <row r="355" spans="1:18" ht="15" customHeight="1" x14ac:dyDescent="0.25">
      <c r="A355" s="25" t="s">
        <v>736</v>
      </c>
      <c r="B355" s="25" t="s">
        <v>18</v>
      </c>
      <c r="C355" s="25" t="s">
        <v>24</v>
      </c>
      <c r="D355" s="25" t="s">
        <v>25</v>
      </c>
      <c r="E355" s="25" t="s">
        <v>26</v>
      </c>
      <c r="F355" s="25" t="s">
        <v>22</v>
      </c>
      <c r="G355" s="25" t="s">
        <v>23</v>
      </c>
      <c r="H355" s="25" t="s">
        <v>23</v>
      </c>
      <c r="I355" s="25" t="s">
        <v>787</v>
      </c>
      <c r="J355" s="25" t="s">
        <v>788</v>
      </c>
      <c r="K355" s="26">
        <v>19000</v>
      </c>
      <c r="L355" s="26">
        <v>0</v>
      </c>
      <c r="M355" s="26">
        <v>19000</v>
      </c>
      <c r="N355" s="26">
        <v>693.97</v>
      </c>
      <c r="O355" s="26">
        <v>13018.69</v>
      </c>
      <c r="P355" s="26">
        <v>5287.34</v>
      </c>
      <c r="Q355" s="26">
        <v>2568.8000000000002</v>
      </c>
      <c r="R355" s="25" t="s">
        <v>1619</v>
      </c>
    </row>
    <row r="356" spans="1:18" ht="15" customHeight="1" x14ac:dyDescent="0.25">
      <c r="A356" s="25" t="s">
        <v>736</v>
      </c>
      <c r="B356" s="25" t="s">
        <v>18</v>
      </c>
      <c r="C356" s="25" t="s">
        <v>24</v>
      </c>
      <c r="D356" s="25" t="s">
        <v>25</v>
      </c>
      <c r="E356" s="25" t="s">
        <v>26</v>
      </c>
      <c r="F356" s="25" t="s">
        <v>22</v>
      </c>
      <c r="G356" s="25" t="s">
        <v>23</v>
      </c>
      <c r="H356" s="25" t="s">
        <v>23</v>
      </c>
      <c r="I356" s="25" t="s">
        <v>821</v>
      </c>
      <c r="J356" s="25" t="s">
        <v>822</v>
      </c>
      <c r="K356" s="26">
        <v>5000</v>
      </c>
      <c r="L356" s="26">
        <v>0</v>
      </c>
      <c r="M356" s="26">
        <v>5000</v>
      </c>
      <c r="N356" s="26">
        <v>0</v>
      </c>
      <c r="O356" s="26">
        <v>1183.98</v>
      </c>
      <c r="P356" s="26">
        <v>3816.02</v>
      </c>
      <c r="Q356" s="26">
        <v>0</v>
      </c>
      <c r="R356" s="25" t="s">
        <v>1619</v>
      </c>
    </row>
    <row r="357" spans="1:18" ht="15" customHeight="1" x14ac:dyDescent="0.25">
      <c r="A357" s="25" t="s">
        <v>736</v>
      </c>
      <c r="B357" s="25" t="s">
        <v>18</v>
      </c>
      <c r="C357" s="25" t="s">
        <v>24</v>
      </c>
      <c r="D357" s="25" t="s">
        <v>25</v>
      </c>
      <c r="E357" s="25" t="s">
        <v>26</v>
      </c>
      <c r="F357" s="25" t="s">
        <v>22</v>
      </c>
      <c r="G357" s="25" t="s">
        <v>23</v>
      </c>
      <c r="H357" s="25" t="s">
        <v>23</v>
      </c>
      <c r="I357" s="25" t="s">
        <v>978</v>
      </c>
      <c r="J357" s="25" t="s">
        <v>979</v>
      </c>
      <c r="K357" s="26">
        <v>50000</v>
      </c>
      <c r="L357" s="26">
        <v>0</v>
      </c>
      <c r="M357" s="26">
        <v>50000</v>
      </c>
      <c r="N357" s="26">
        <v>37079.64</v>
      </c>
      <c r="O357" s="26">
        <v>12920.36</v>
      </c>
      <c r="P357" s="26">
        <v>0</v>
      </c>
      <c r="Q357" s="26">
        <v>234</v>
      </c>
      <c r="R357" s="25" t="s">
        <v>1619</v>
      </c>
    </row>
    <row r="358" spans="1:18" ht="15" customHeight="1" x14ac:dyDescent="0.25">
      <c r="A358" s="25" t="s">
        <v>736</v>
      </c>
      <c r="B358" s="25" t="s">
        <v>18</v>
      </c>
      <c r="C358" s="25" t="s">
        <v>24</v>
      </c>
      <c r="D358" s="25" t="s">
        <v>25</v>
      </c>
      <c r="E358" s="25" t="s">
        <v>26</v>
      </c>
      <c r="F358" s="25" t="s">
        <v>22</v>
      </c>
      <c r="G358" s="25" t="s">
        <v>23</v>
      </c>
      <c r="H358" s="25" t="s">
        <v>23</v>
      </c>
      <c r="I358" s="25" t="s">
        <v>847</v>
      </c>
      <c r="J358" s="25" t="s">
        <v>848</v>
      </c>
      <c r="K358" s="26">
        <v>2500</v>
      </c>
      <c r="L358" s="26">
        <v>0</v>
      </c>
      <c r="M358" s="26">
        <v>2500</v>
      </c>
      <c r="N358" s="26">
        <v>0</v>
      </c>
      <c r="O358" s="26">
        <v>0</v>
      </c>
      <c r="P358" s="26">
        <v>2500</v>
      </c>
      <c r="Q358" s="26">
        <v>0</v>
      </c>
      <c r="R358" s="25" t="s">
        <v>1619</v>
      </c>
    </row>
    <row r="359" spans="1:18" ht="15" customHeight="1" x14ac:dyDescent="0.25">
      <c r="A359" s="25" t="s">
        <v>736</v>
      </c>
      <c r="B359" s="25" t="s">
        <v>18</v>
      </c>
      <c r="C359" s="25" t="s">
        <v>24</v>
      </c>
      <c r="D359" s="25" t="s">
        <v>25</v>
      </c>
      <c r="E359" s="25" t="s">
        <v>26</v>
      </c>
      <c r="F359" s="25" t="s">
        <v>22</v>
      </c>
      <c r="G359" s="25" t="s">
        <v>23</v>
      </c>
      <c r="H359" s="25" t="s">
        <v>23</v>
      </c>
      <c r="I359" s="25" t="s">
        <v>827</v>
      </c>
      <c r="J359" s="25" t="s">
        <v>828</v>
      </c>
      <c r="K359" s="26">
        <v>200</v>
      </c>
      <c r="L359" s="26">
        <v>0</v>
      </c>
      <c r="M359" s="26">
        <v>200</v>
      </c>
      <c r="N359" s="26">
        <v>0</v>
      </c>
      <c r="O359" s="26">
        <v>0</v>
      </c>
      <c r="P359" s="26">
        <v>200</v>
      </c>
      <c r="Q359" s="26">
        <v>0</v>
      </c>
      <c r="R359" s="25" t="s">
        <v>1619</v>
      </c>
    </row>
    <row r="360" spans="1:18" ht="15" customHeight="1" x14ac:dyDescent="0.25">
      <c r="A360" s="25" t="s">
        <v>736</v>
      </c>
      <c r="B360" s="25" t="s">
        <v>18</v>
      </c>
      <c r="C360" s="25" t="s">
        <v>24</v>
      </c>
      <c r="D360" s="25" t="s">
        <v>25</v>
      </c>
      <c r="E360" s="25" t="s">
        <v>26</v>
      </c>
      <c r="F360" s="25" t="s">
        <v>22</v>
      </c>
      <c r="G360" s="25" t="s">
        <v>23</v>
      </c>
      <c r="H360" s="25" t="s">
        <v>23</v>
      </c>
      <c r="I360" s="25" t="s">
        <v>901</v>
      </c>
      <c r="J360" s="25" t="s">
        <v>902</v>
      </c>
      <c r="K360" s="26">
        <v>0</v>
      </c>
      <c r="L360" s="26">
        <v>0</v>
      </c>
      <c r="M360" s="26">
        <v>0</v>
      </c>
      <c r="N360" s="26">
        <v>0</v>
      </c>
      <c r="O360" s="26">
        <v>0</v>
      </c>
      <c r="P360" s="26">
        <v>0</v>
      </c>
      <c r="Q360" s="26">
        <v>0</v>
      </c>
      <c r="R360" s="25" t="s">
        <v>1619</v>
      </c>
    </row>
    <row r="361" spans="1:18" ht="15" customHeight="1" x14ac:dyDescent="0.25">
      <c r="A361" s="25" t="s">
        <v>736</v>
      </c>
      <c r="B361" s="25" t="s">
        <v>18</v>
      </c>
      <c r="C361" s="25" t="s">
        <v>24</v>
      </c>
      <c r="D361" s="25" t="s">
        <v>25</v>
      </c>
      <c r="E361" s="25" t="s">
        <v>26</v>
      </c>
      <c r="F361" s="25" t="s">
        <v>22</v>
      </c>
      <c r="G361" s="25" t="s">
        <v>23</v>
      </c>
      <c r="H361" s="25" t="s">
        <v>23</v>
      </c>
      <c r="I361" s="25" t="s">
        <v>976</v>
      </c>
      <c r="J361" s="25" t="s">
        <v>977</v>
      </c>
      <c r="K361" s="26">
        <v>0</v>
      </c>
      <c r="L361" s="26">
        <v>1000</v>
      </c>
      <c r="M361" s="26">
        <v>1000</v>
      </c>
      <c r="N361" s="26">
        <v>0</v>
      </c>
      <c r="O361" s="26">
        <v>190.93</v>
      </c>
      <c r="P361" s="26">
        <v>809.07</v>
      </c>
      <c r="Q361" s="26">
        <v>0</v>
      </c>
      <c r="R361" s="25" t="s">
        <v>1619</v>
      </c>
    </row>
    <row r="362" spans="1:18" ht="15" customHeight="1" x14ac:dyDescent="0.25">
      <c r="A362" s="25" t="s">
        <v>736</v>
      </c>
      <c r="B362" s="25" t="s">
        <v>18</v>
      </c>
      <c r="C362" s="25" t="s">
        <v>24</v>
      </c>
      <c r="D362" s="25" t="s">
        <v>25</v>
      </c>
      <c r="E362" s="25" t="s">
        <v>26</v>
      </c>
      <c r="F362" s="25" t="s">
        <v>22</v>
      </c>
      <c r="G362" s="25" t="s">
        <v>23</v>
      </c>
      <c r="H362" s="25" t="s">
        <v>23</v>
      </c>
      <c r="I362" s="25" t="s">
        <v>811</v>
      </c>
      <c r="J362" s="25" t="s">
        <v>812</v>
      </c>
      <c r="K362" s="26">
        <v>43000</v>
      </c>
      <c r="L362" s="26">
        <v>0</v>
      </c>
      <c r="M362" s="26">
        <v>43000</v>
      </c>
      <c r="N362" s="26">
        <v>0</v>
      </c>
      <c r="O362" s="26">
        <v>19281.38</v>
      </c>
      <c r="P362" s="26">
        <v>23718.62</v>
      </c>
      <c r="Q362" s="26">
        <v>19281.38</v>
      </c>
      <c r="R362" s="25" t="s">
        <v>1619</v>
      </c>
    </row>
    <row r="363" spans="1:18" ht="15" customHeight="1" x14ac:dyDescent="0.25">
      <c r="A363" s="25" t="s">
        <v>736</v>
      </c>
      <c r="B363" s="25" t="s">
        <v>18</v>
      </c>
      <c r="C363" s="25" t="s">
        <v>974</v>
      </c>
      <c r="D363" s="25" t="s">
        <v>25</v>
      </c>
      <c r="E363" s="25" t="s">
        <v>26</v>
      </c>
      <c r="F363" s="25" t="s">
        <v>975</v>
      </c>
      <c r="G363" s="25" t="s">
        <v>23</v>
      </c>
      <c r="H363" s="25" t="s">
        <v>23</v>
      </c>
      <c r="I363" s="25" t="s">
        <v>793</v>
      </c>
      <c r="J363" s="25" t="s">
        <v>794</v>
      </c>
      <c r="K363" s="26">
        <v>3605991</v>
      </c>
      <c r="L363" s="26">
        <v>0</v>
      </c>
      <c r="M363" s="26">
        <v>3605991</v>
      </c>
      <c r="N363" s="26">
        <v>0</v>
      </c>
      <c r="O363" s="26">
        <v>1850529.2</v>
      </c>
      <c r="P363" s="26">
        <v>1755461.8</v>
      </c>
      <c r="Q363" s="26">
        <v>343358.25</v>
      </c>
      <c r="R363" s="25" t="s">
        <v>1620</v>
      </c>
    </row>
    <row r="364" spans="1:18" ht="15" customHeight="1" x14ac:dyDescent="0.25">
      <c r="A364" s="25" t="s">
        <v>736</v>
      </c>
      <c r="B364" s="25" t="s">
        <v>18</v>
      </c>
      <c r="C364" s="25" t="s">
        <v>974</v>
      </c>
      <c r="D364" s="25" t="s">
        <v>25</v>
      </c>
      <c r="E364" s="25" t="s">
        <v>26</v>
      </c>
      <c r="F364" s="25" t="s">
        <v>975</v>
      </c>
      <c r="G364" s="25" t="s">
        <v>23</v>
      </c>
      <c r="H364" s="25" t="s">
        <v>23</v>
      </c>
      <c r="I364" s="25" t="s">
        <v>765</v>
      </c>
      <c r="J364" s="25" t="s">
        <v>766</v>
      </c>
      <c r="K364" s="26">
        <v>66000</v>
      </c>
      <c r="L364" s="26">
        <v>0</v>
      </c>
      <c r="M364" s="26">
        <v>66000</v>
      </c>
      <c r="N364" s="26">
        <v>0</v>
      </c>
      <c r="O364" s="26">
        <v>50849.440000000002</v>
      </c>
      <c r="P364" s="26">
        <v>15150.56</v>
      </c>
      <c r="Q364" s="26">
        <v>9122.34</v>
      </c>
      <c r="R364" s="25" t="s">
        <v>1620</v>
      </c>
    </row>
    <row r="365" spans="1:18" ht="15" customHeight="1" x14ac:dyDescent="0.25">
      <c r="A365" s="25" t="s">
        <v>736</v>
      </c>
      <c r="B365" s="25" t="s">
        <v>18</v>
      </c>
      <c r="C365" s="25" t="s">
        <v>974</v>
      </c>
      <c r="D365" s="25" t="s">
        <v>25</v>
      </c>
      <c r="E365" s="25" t="s">
        <v>26</v>
      </c>
      <c r="F365" s="25" t="s">
        <v>975</v>
      </c>
      <c r="G365" s="25" t="s">
        <v>23</v>
      </c>
      <c r="H365" s="25" t="s">
        <v>23</v>
      </c>
      <c r="I365" s="25" t="s">
        <v>757</v>
      </c>
      <c r="J365" s="25" t="s">
        <v>758</v>
      </c>
      <c r="K365" s="26">
        <v>638916</v>
      </c>
      <c r="L365" s="26">
        <v>0</v>
      </c>
      <c r="M365" s="26">
        <v>638916</v>
      </c>
      <c r="N365" s="26">
        <v>0</v>
      </c>
      <c r="O365" s="26">
        <v>220937.11</v>
      </c>
      <c r="P365" s="26">
        <v>417978.89</v>
      </c>
      <c r="Q365" s="26">
        <v>46817.11</v>
      </c>
      <c r="R365" s="25" t="s">
        <v>1620</v>
      </c>
    </row>
    <row r="366" spans="1:18" ht="15" customHeight="1" x14ac:dyDescent="0.25">
      <c r="A366" s="25" t="s">
        <v>736</v>
      </c>
      <c r="B366" s="25" t="s">
        <v>18</v>
      </c>
      <c r="C366" s="25" t="s">
        <v>974</v>
      </c>
      <c r="D366" s="25" t="s">
        <v>25</v>
      </c>
      <c r="E366" s="25" t="s">
        <v>26</v>
      </c>
      <c r="F366" s="25" t="s">
        <v>975</v>
      </c>
      <c r="G366" s="25" t="s">
        <v>23</v>
      </c>
      <c r="H366" s="25" t="s">
        <v>23</v>
      </c>
      <c r="I366" s="25" t="s">
        <v>761</v>
      </c>
      <c r="J366" s="25" t="s">
        <v>762</v>
      </c>
      <c r="K366" s="26">
        <v>230000</v>
      </c>
      <c r="L366" s="26">
        <v>0</v>
      </c>
      <c r="M366" s="26">
        <v>230000</v>
      </c>
      <c r="N366" s="26">
        <v>0</v>
      </c>
      <c r="O366" s="26">
        <v>42058.25</v>
      </c>
      <c r="P366" s="26">
        <v>187941.75</v>
      </c>
      <c r="Q366" s="26">
        <v>12835.93</v>
      </c>
      <c r="R366" s="25" t="s">
        <v>1620</v>
      </c>
    </row>
    <row r="367" spans="1:18" ht="15" customHeight="1" x14ac:dyDescent="0.25">
      <c r="A367" s="25" t="s">
        <v>736</v>
      </c>
      <c r="B367" s="25" t="s">
        <v>18</v>
      </c>
      <c r="C367" s="25" t="s">
        <v>974</v>
      </c>
      <c r="D367" s="25" t="s">
        <v>25</v>
      </c>
      <c r="E367" s="25" t="s">
        <v>26</v>
      </c>
      <c r="F367" s="25" t="s">
        <v>975</v>
      </c>
      <c r="G367" s="25" t="s">
        <v>23</v>
      </c>
      <c r="H367" s="25" t="s">
        <v>23</v>
      </c>
      <c r="I367" s="25" t="s">
        <v>745</v>
      </c>
      <c r="J367" s="25" t="s">
        <v>746</v>
      </c>
      <c r="K367" s="26">
        <v>0</v>
      </c>
      <c r="L367" s="26">
        <v>0</v>
      </c>
      <c r="M367" s="26">
        <v>0</v>
      </c>
      <c r="N367" s="26">
        <v>0</v>
      </c>
      <c r="O367" s="26">
        <v>0</v>
      </c>
      <c r="P367" s="26">
        <v>0</v>
      </c>
      <c r="Q367" s="26">
        <v>0</v>
      </c>
      <c r="R367" s="25" t="s">
        <v>1620</v>
      </c>
    </row>
    <row r="368" spans="1:18" ht="15" customHeight="1" x14ac:dyDescent="0.25">
      <c r="A368" s="25" t="s">
        <v>736</v>
      </c>
      <c r="B368" s="25" t="s">
        <v>18</v>
      </c>
      <c r="C368" s="25" t="s">
        <v>974</v>
      </c>
      <c r="D368" s="25" t="s">
        <v>25</v>
      </c>
      <c r="E368" s="25" t="s">
        <v>26</v>
      </c>
      <c r="F368" s="25" t="s">
        <v>975</v>
      </c>
      <c r="G368" s="25" t="s">
        <v>23</v>
      </c>
      <c r="H368" s="25" t="s">
        <v>23</v>
      </c>
      <c r="I368" s="25" t="s">
        <v>747</v>
      </c>
      <c r="J368" s="25" t="s">
        <v>748</v>
      </c>
      <c r="K368" s="26">
        <v>0</v>
      </c>
      <c r="L368" s="26">
        <v>0</v>
      </c>
      <c r="M368" s="26">
        <v>0</v>
      </c>
      <c r="N368" s="26">
        <v>0</v>
      </c>
      <c r="O368" s="26">
        <v>684.69</v>
      </c>
      <c r="P368" s="26">
        <v>-684.69</v>
      </c>
      <c r="Q368" s="26">
        <v>96.15</v>
      </c>
      <c r="R368" s="25" t="s">
        <v>1620</v>
      </c>
    </row>
    <row r="369" spans="1:18" ht="15" customHeight="1" x14ac:dyDescent="0.25">
      <c r="A369" s="25" t="s">
        <v>736</v>
      </c>
      <c r="B369" s="25" t="s">
        <v>18</v>
      </c>
      <c r="C369" s="25" t="s">
        <v>974</v>
      </c>
      <c r="D369" s="25" t="s">
        <v>25</v>
      </c>
      <c r="E369" s="25" t="s">
        <v>26</v>
      </c>
      <c r="F369" s="25" t="s">
        <v>975</v>
      </c>
      <c r="G369" s="25" t="s">
        <v>23</v>
      </c>
      <c r="H369" s="25" t="s">
        <v>23</v>
      </c>
      <c r="I369" s="25" t="s">
        <v>1034</v>
      </c>
      <c r="J369" s="25" t="s">
        <v>1035</v>
      </c>
      <c r="K369" s="26">
        <v>0</v>
      </c>
      <c r="L369" s="26">
        <v>0</v>
      </c>
      <c r="M369" s="26">
        <v>0</v>
      </c>
      <c r="N369" s="26">
        <v>0</v>
      </c>
      <c r="O369" s="26">
        <v>0</v>
      </c>
      <c r="P369" s="26">
        <v>0</v>
      </c>
      <c r="Q369" s="26">
        <v>0</v>
      </c>
      <c r="R369" s="25" t="s">
        <v>1620</v>
      </c>
    </row>
    <row r="370" spans="1:18" ht="15" customHeight="1" x14ac:dyDescent="0.25">
      <c r="A370" s="25" t="s">
        <v>736</v>
      </c>
      <c r="B370" s="25" t="s">
        <v>18</v>
      </c>
      <c r="C370" s="25" t="s">
        <v>974</v>
      </c>
      <c r="D370" s="25" t="s">
        <v>25</v>
      </c>
      <c r="E370" s="25" t="s">
        <v>26</v>
      </c>
      <c r="F370" s="25" t="s">
        <v>975</v>
      </c>
      <c r="G370" s="25" t="s">
        <v>23</v>
      </c>
      <c r="H370" s="25" t="s">
        <v>23</v>
      </c>
      <c r="I370" s="25" t="s">
        <v>751</v>
      </c>
      <c r="J370" s="25" t="s">
        <v>752</v>
      </c>
      <c r="K370" s="26">
        <v>73567</v>
      </c>
      <c r="L370" s="26">
        <v>0</v>
      </c>
      <c r="M370" s="26">
        <v>73567</v>
      </c>
      <c r="N370" s="26">
        <v>0</v>
      </c>
      <c r="O370" s="26">
        <v>31830.92</v>
      </c>
      <c r="P370" s="26">
        <v>41736.080000000002</v>
      </c>
      <c r="Q370" s="26">
        <v>5844.87</v>
      </c>
      <c r="R370" s="25" t="s">
        <v>1620</v>
      </c>
    </row>
    <row r="371" spans="1:18" ht="15" customHeight="1" x14ac:dyDescent="0.25">
      <c r="A371" s="25" t="s">
        <v>736</v>
      </c>
      <c r="B371" s="25" t="s">
        <v>18</v>
      </c>
      <c r="C371" s="25" t="s">
        <v>974</v>
      </c>
      <c r="D371" s="25" t="s">
        <v>25</v>
      </c>
      <c r="E371" s="25" t="s">
        <v>26</v>
      </c>
      <c r="F371" s="25" t="s">
        <v>975</v>
      </c>
      <c r="G371" s="25" t="s">
        <v>23</v>
      </c>
      <c r="H371" s="25" t="s">
        <v>23</v>
      </c>
      <c r="I371" s="25" t="s">
        <v>763</v>
      </c>
      <c r="J371" s="25" t="s">
        <v>764</v>
      </c>
      <c r="K371" s="26">
        <v>319514</v>
      </c>
      <c r="L371" s="26">
        <v>0</v>
      </c>
      <c r="M371" s="26">
        <v>319514</v>
      </c>
      <c r="N371" s="26">
        <v>0</v>
      </c>
      <c r="O371" s="26">
        <v>615386.93999999994</v>
      </c>
      <c r="P371" s="26">
        <v>-295872.94</v>
      </c>
      <c r="Q371" s="26">
        <v>110140.35</v>
      </c>
      <c r="R371" s="25" t="s">
        <v>1620</v>
      </c>
    </row>
    <row r="372" spans="1:18" ht="15" customHeight="1" x14ac:dyDescent="0.25">
      <c r="A372" s="25" t="s">
        <v>736</v>
      </c>
      <c r="B372" s="25" t="s">
        <v>18</v>
      </c>
      <c r="C372" s="25" t="s">
        <v>974</v>
      </c>
      <c r="D372" s="25" t="s">
        <v>25</v>
      </c>
      <c r="E372" s="25" t="s">
        <v>26</v>
      </c>
      <c r="F372" s="25" t="s">
        <v>975</v>
      </c>
      <c r="G372" s="25" t="s">
        <v>23</v>
      </c>
      <c r="H372" s="25" t="s">
        <v>23</v>
      </c>
      <c r="I372" s="25" t="s">
        <v>819</v>
      </c>
      <c r="J372" s="25" t="s">
        <v>820</v>
      </c>
      <c r="K372" s="26">
        <v>202516</v>
      </c>
      <c r="L372" s="26">
        <v>0</v>
      </c>
      <c r="M372" s="26">
        <v>202516</v>
      </c>
      <c r="N372" s="26">
        <v>0</v>
      </c>
      <c r="O372" s="26">
        <v>0</v>
      </c>
      <c r="P372" s="26">
        <v>202516</v>
      </c>
      <c r="Q372" s="26">
        <v>0</v>
      </c>
      <c r="R372" s="25" t="s">
        <v>1620</v>
      </c>
    </row>
    <row r="373" spans="1:18" ht="15" customHeight="1" x14ac:dyDescent="0.25">
      <c r="A373" s="25" t="s">
        <v>736</v>
      </c>
      <c r="B373" s="25" t="s">
        <v>18</v>
      </c>
      <c r="C373" s="25" t="s">
        <v>974</v>
      </c>
      <c r="D373" s="25" t="s">
        <v>25</v>
      </c>
      <c r="E373" s="25" t="s">
        <v>26</v>
      </c>
      <c r="F373" s="25" t="s">
        <v>975</v>
      </c>
      <c r="G373" s="25" t="s">
        <v>23</v>
      </c>
      <c r="H373" s="25" t="s">
        <v>23</v>
      </c>
      <c r="I373" s="25" t="s">
        <v>737</v>
      </c>
      <c r="J373" s="25" t="s">
        <v>738</v>
      </c>
      <c r="K373" s="26">
        <v>45570</v>
      </c>
      <c r="L373" s="26">
        <v>0</v>
      </c>
      <c r="M373" s="26">
        <v>45570</v>
      </c>
      <c r="N373" s="26">
        <v>0</v>
      </c>
      <c r="O373" s="26">
        <v>25104.3</v>
      </c>
      <c r="P373" s="26">
        <v>20465.7</v>
      </c>
      <c r="Q373" s="26">
        <v>3962.52</v>
      </c>
      <c r="R373" s="25" t="s">
        <v>1620</v>
      </c>
    </row>
    <row r="374" spans="1:18" ht="15" customHeight="1" x14ac:dyDescent="0.25">
      <c r="A374" s="25" t="s">
        <v>736</v>
      </c>
      <c r="B374" s="25" t="s">
        <v>18</v>
      </c>
      <c r="C374" s="25" t="s">
        <v>974</v>
      </c>
      <c r="D374" s="25" t="s">
        <v>25</v>
      </c>
      <c r="E374" s="25" t="s">
        <v>26</v>
      </c>
      <c r="F374" s="25" t="s">
        <v>975</v>
      </c>
      <c r="G374" s="25" t="s">
        <v>23</v>
      </c>
      <c r="H374" s="25" t="s">
        <v>23</v>
      </c>
      <c r="I374" s="25" t="s">
        <v>743</v>
      </c>
      <c r="J374" s="25" t="s">
        <v>744</v>
      </c>
      <c r="K374" s="26">
        <v>0</v>
      </c>
      <c r="L374" s="26">
        <v>0</v>
      </c>
      <c r="M374" s="26">
        <v>0</v>
      </c>
      <c r="N374" s="26">
        <v>0</v>
      </c>
      <c r="O374" s="26">
        <v>12172.75</v>
      </c>
      <c r="P374" s="26">
        <v>-12172.75</v>
      </c>
      <c r="Q374" s="26">
        <v>336</v>
      </c>
      <c r="R374" s="25" t="s">
        <v>1620</v>
      </c>
    </row>
    <row r="375" spans="1:18" ht="15" customHeight="1" x14ac:dyDescent="0.25">
      <c r="A375" s="25" t="s">
        <v>736</v>
      </c>
      <c r="B375" s="25" t="s">
        <v>18</v>
      </c>
      <c r="C375" s="25" t="s">
        <v>974</v>
      </c>
      <c r="D375" s="25" t="s">
        <v>25</v>
      </c>
      <c r="E375" s="25" t="s">
        <v>26</v>
      </c>
      <c r="F375" s="25" t="s">
        <v>975</v>
      </c>
      <c r="G375" s="25" t="s">
        <v>23</v>
      </c>
      <c r="H375" s="25" t="s">
        <v>23</v>
      </c>
      <c r="I375" s="25" t="s">
        <v>797</v>
      </c>
      <c r="J375" s="25" t="s">
        <v>798</v>
      </c>
      <c r="K375" s="26">
        <v>0</v>
      </c>
      <c r="L375" s="26">
        <v>0</v>
      </c>
      <c r="M375" s="26">
        <v>0</v>
      </c>
      <c r="N375" s="26">
        <v>0</v>
      </c>
      <c r="O375" s="26">
        <v>0</v>
      </c>
      <c r="P375" s="26">
        <v>0</v>
      </c>
      <c r="Q375" s="26">
        <v>0</v>
      </c>
      <c r="R375" s="25" t="s">
        <v>1620</v>
      </c>
    </row>
    <row r="376" spans="1:18" ht="15" customHeight="1" x14ac:dyDescent="0.25">
      <c r="A376" s="25" t="s">
        <v>736</v>
      </c>
      <c r="B376" s="25" t="s">
        <v>18</v>
      </c>
      <c r="C376" s="25" t="s">
        <v>974</v>
      </c>
      <c r="D376" s="25" t="s">
        <v>25</v>
      </c>
      <c r="E376" s="25" t="s">
        <v>26</v>
      </c>
      <c r="F376" s="25" t="s">
        <v>975</v>
      </c>
      <c r="G376" s="25" t="s">
        <v>23</v>
      </c>
      <c r="H376" s="25" t="s">
        <v>23</v>
      </c>
      <c r="I376" s="25" t="s">
        <v>872</v>
      </c>
      <c r="J376" s="25" t="s">
        <v>873</v>
      </c>
      <c r="K376" s="26">
        <v>4200</v>
      </c>
      <c r="L376" s="26">
        <v>0</v>
      </c>
      <c r="M376" s="26">
        <v>4200</v>
      </c>
      <c r="N376" s="26">
        <v>0</v>
      </c>
      <c r="O376" s="26">
        <v>4170.53</v>
      </c>
      <c r="P376" s="26">
        <v>29.47</v>
      </c>
      <c r="Q376" s="26">
        <v>0</v>
      </c>
      <c r="R376" s="25" t="s">
        <v>1620</v>
      </c>
    </row>
    <row r="377" spans="1:18" ht="15" customHeight="1" x14ac:dyDescent="0.25">
      <c r="A377" s="25" t="s">
        <v>736</v>
      </c>
      <c r="B377" s="25" t="s">
        <v>18</v>
      </c>
      <c r="C377" s="25" t="s">
        <v>974</v>
      </c>
      <c r="D377" s="25" t="s">
        <v>25</v>
      </c>
      <c r="E377" s="25" t="s">
        <v>26</v>
      </c>
      <c r="F377" s="25" t="s">
        <v>975</v>
      </c>
      <c r="G377" s="25" t="s">
        <v>23</v>
      </c>
      <c r="H377" s="25" t="s">
        <v>23</v>
      </c>
      <c r="I377" s="25" t="s">
        <v>880</v>
      </c>
      <c r="J377" s="25" t="s">
        <v>881</v>
      </c>
      <c r="K377" s="26">
        <v>5000</v>
      </c>
      <c r="L377" s="26">
        <v>0</v>
      </c>
      <c r="M377" s="26">
        <v>5000</v>
      </c>
      <c r="N377" s="26">
        <v>0</v>
      </c>
      <c r="O377" s="26">
        <v>1473.76</v>
      </c>
      <c r="P377" s="26">
        <v>3526.24</v>
      </c>
      <c r="Q377" s="26">
        <v>396.69</v>
      </c>
      <c r="R377" s="25" t="s">
        <v>1620</v>
      </c>
    </row>
    <row r="378" spans="1:18" ht="15" customHeight="1" x14ac:dyDescent="0.25">
      <c r="A378" s="25" t="s">
        <v>736</v>
      </c>
      <c r="B378" s="25" t="s">
        <v>18</v>
      </c>
      <c r="C378" s="25" t="s">
        <v>974</v>
      </c>
      <c r="D378" s="25" t="s">
        <v>25</v>
      </c>
      <c r="E378" s="25" t="s">
        <v>26</v>
      </c>
      <c r="F378" s="25" t="s">
        <v>975</v>
      </c>
      <c r="G378" s="25" t="s">
        <v>23</v>
      </c>
      <c r="H378" s="25" t="s">
        <v>23</v>
      </c>
      <c r="I378" s="25" t="s">
        <v>1042</v>
      </c>
      <c r="J378" s="25" t="s">
        <v>1043</v>
      </c>
      <c r="K378" s="26">
        <v>5000</v>
      </c>
      <c r="L378" s="26">
        <v>3500</v>
      </c>
      <c r="M378" s="26">
        <v>8500</v>
      </c>
      <c r="N378" s="26">
        <v>8490</v>
      </c>
      <c r="O378" s="26">
        <v>0</v>
      </c>
      <c r="P378" s="26">
        <v>10</v>
      </c>
      <c r="Q378" s="26">
        <v>0</v>
      </c>
      <c r="R378" s="25" t="s">
        <v>1620</v>
      </c>
    </row>
    <row r="379" spans="1:18" ht="15" customHeight="1" x14ac:dyDescent="0.25">
      <c r="A379" s="25" t="s">
        <v>736</v>
      </c>
      <c r="B379" s="25" t="s">
        <v>18</v>
      </c>
      <c r="C379" s="25" t="s">
        <v>974</v>
      </c>
      <c r="D379" s="25" t="s">
        <v>25</v>
      </c>
      <c r="E379" s="25" t="s">
        <v>26</v>
      </c>
      <c r="F379" s="25" t="s">
        <v>975</v>
      </c>
      <c r="G379" s="25" t="s">
        <v>23</v>
      </c>
      <c r="H379" s="25" t="s">
        <v>23</v>
      </c>
      <c r="I379" s="25" t="s">
        <v>1036</v>
      </c>
      <c r="J379" s="25" t="s">
        <v>1037</v>
      </c>
      <c r="K379" s="26">
        <v>14650</v>
      </c>
      <c r="L379" s="26">
        <v>0</v>
      </c>
      <c r="M379" s="26">
        <v>14650</v>
      </c>
      <c r="N379" s="26">
        <v>3488.84</v>
      </c>
      <c r="O379" s="26">
        <v>5953.56</v>
      </c>
      <c r="P379" s="26">
        <v>5207.6000000000004</v>
      </c>
      <c r="Q379" s="26">
        <v>494.92</v>
      </c>
      <c r="R379" s="25" t="s">
        <v>1620</v>
      </c>
    </row>
    <row r="380" spans="1:18" ht="15" customHeight="1" x14ac:dyDescent="0.25">
      <c r="A380" s="25" t="s">
        <v>736</v>
      </c>
      <c r="B380" s="25" t="s">
        <v>18</v>
      </c>
      <c r="C380" s="25" t="s">
        <v>974</v>
      </c>
      <c r="D380" s="25" t="s">
        <v>25</v>
      </c>
      <c r="E380" s="25" t="s">
        <v>26</v>
      </c>
      <c r="F380" s="25" t="s">
        <v>975</v>
      </c>
      <c r="G380" s="25" t="s">
        <v>23</v>
      </c>
      <c r="H380" s="25" t="s">
        <v>23</v>
      </c>
      <c r="I380" s="25" t="s">
        <v>1045</v>
      </c>
      <c r="J380" s="25" t="s">
        <v>1046</v>
      </c>
      <c r="K380" s="26">
        <v>19500</v>
      </c>
      <c r="L380" s="26">
        <v>-3500</v>
      </c>
      <c r="M380" s="26">
        <v>16000</v>
      </c>
      <c r="N380" s="26">
        <v>705.09</v>
      </c>
      <c r="O380" s="26">
        <v>3626.91</v>
      </c>
      <c r="P380" s="26">
        <v>11668</v>
      </c>
      <c r="Q380" s="26">
        <v>1370.95</v>
      </c>
      <c r="R380" s="25" t="s">
        <v>1620</v>
      </c>
    </row>
    <row r="381" spans="1:18" ht="15" customHeight="1" x14ac:dyDescent="0.25">
      <c r="A381" s="25" t="s">
        <v>736</v>
      </c>
      <c r="B381" s="25" t="s">
        <v>18</v>
      </c>
      <c r="C381" s="25" t="s">
        <v>974</v>
      </c>
      <c r="D381" s="25" t="s">
        <v>25</v>
      </c>
      <c r="E381" s="25" t="s">
        <v>26</v>
      </c>
      <c r="F381" s="25" t="s">
        <v>975</v>
      </c>
      <c r="G381" s="25" t="s">
        <v>23</v>
      </c>
      <c r="H381" s="25" t="s">
        <v>23</v>
      </c>
      <c r="I381" s="25" t="s">
        <v>1038</v>
      </c>
      <c r="J381" s="25" t="s">
        <v>1039</v>
      </c>
      <c r="K381" s="26">
        <v>35000</v>
      </c>
      <c r="L381" s="26">
        <v>0</v>
      </c>
      <c r="M381" s="26">
        <v>35000</v>
      </c>
      <c r="N381" s="26">
        <v>3614.4</v>
      </c>
      <c r="O381" s="26">
        <v>14558.04</v>
      </c>
      <c r="P381" s="26">
        <v>16827.560000000001</v>
      </c>
      <c r="Q381" s="26">
        <v>3644.21</v>
      </c>
      <c r="R381" s="25" t="s">
        <v>1620</v>
      </c>
    </row>
    <row r="382" spans="1:18" ht="15" customHeight="1" x14ac:dyDescent="0.25">
      <c r="A382" s="25" t="s">
        <v>736</v>
      </c>
      <c r="B382" s="25" t="s">
        <v>18</v>
      </c>
      <c r="C382" s="25" t="s">
        <v>974</v>
      </c>
      <c r="D382" s="25" t="s">
        <v>25</v>
      </c>
      <c r="E382" s="25" t="s">
        <v>26</v>
      </c>
      <c r="F382" s="25" t="s">
        <v>975</v>
      </c>
      <c r="G382" s="25" t="s">
        <v>23</v>
      </c>
      <c r="H382" s="25" t="s">
        <v>23</v>
      </c>
      <c r="I382" s="25" t="s">
        <v>1032</v>
      </c>
      <c r="J382" s="25" t="s">
        <v>1033</v>
      </c>
      <c r="K382" s="26">
        <v>810</v>
      </c>
      <c r="L382" s="26">
        <v>0</v>
      </c>
      <c r="M382" s="26">
        <v>810</v>
      </c>
      <c r="N382" s="26">
        <v>0</v>
      </c>
      <c r="O382" s="26">
        <v>95</v>
      </c>
      <c r="P382" s="26">
        <v>715</v>
      </c>
      <c r="Q382" s="26">
        <v>0</v>
      </c>
      <c r="R382" s="25" t="s">
        <v>1620</v>
      </c>
    </row>
    <row r="383" spans="1:18" ht="15" customHeight="1" x14ac:dyDescent="0.25">
      <c r="A383" s="25" t="s">
        <v>736</v>
      </c>
      <c r="B383" s="25" t="s">
        <v>18</v>
      </c>
      <c r="C383" s="25" t="s">
        <v>974</v>
      </c>
      <c r="D383" s="25" t="s">
        <v>25</v>
      </c>
      <c r="E383" s="25" t="s">
        <v>26</v>
      </c>
      <c r="F383" s="25" t="s">
        <v>975</v>
      </c>
      <c r="G383" s="25" t="s">
        <v>23</v>
      </c>
      <c r="H383" s="25" t="s">
        <v>23</v>
      </c>
      <c r="I383" s="25" t="s">
        <v>849</v>
      </c>
      <c r="J383" s="25" t="s">
        <v>850</v>
      </c>
      <c r="K383" s="26">
        <v>85884</v>
      </c>
      <c r="L383" s="26">
        <v>0</v>
      </c>
      <c r="M383" s="26">
        <v>85884</v>
      </c>
      <c r="N383" s="26">
        <v>0</v>
      </c>
      <c r="O383" s="26">
        <v>45515.24</v>
      </c>
      <c r="P383" s="26">
        <v>40368.76</v>
      </c>
      <c r="Q383" s="26">
        <v>6728.58</v>
      </c>
      <c r="R383" s="25" t="s">
        <v>1620</v>
      </c>
    </row>
    <row r="384" spans="1:18" ht="15" customHeight="1" x14ac:dyDescent="0.25">
      <c r="A384" s="25" t="s">
        <v>736</v>
      </c>
      <c r="B384" s="25" t="s">
        <v>18</v>
      </c>
      <c r="C384" s="25" t="s">
        <v>974</v>
      </c>
      <c r="D384" s="25" t="s">
        <v>25</v>
      </c>
      <c r="E384" s="25" t="s">
        <v>26</v>
      </c>
      <c r="F384" s="25" t="s">
        <v>975</v>
      </c>
      <c r="G384" s="25" t="s">
        <v>23</v>
      </c>
      <c r="H384" s="25" t="s">
        <v>23</v>
      </c>
      <c r="I384" s="25" t="s">
        <v>874</v>
      </c>
      <c r="J384" s="25" t="s">
        <v>875</v>
      </c>
      <c r="K384" s="26">
        <v>2456</v>
      </c>
      <c r="L384" s="26">
        <v>0</v>
      </c>
      <c r="M384" s="26">
        <v>2456</v>
      </c>
      <c r="N384" s="26">
        <v>270.82</v>
      </c>
      <c r="O384" s="26">
        <v>1354.53</v>
      </c>
      <c r="P384" s="26">
        <v>830.65</v>
      </c>
      <c r="Q384" s="26">
        <v>187.04</v>
      </c>
      <c r="R384" s="25" t="s">
        <v>1620</v>
      </c>
    </row>
    <row r="385" spans="1:18" ht="15" customHeight="1" x14ac:dyDescent="0.25">
      <c r="A385" s="25" t="s">
        <v>736</v>
      </c>
      <c r="B385" s="25" t="s">
        <v>18</v>
      </c>
      <c r="C385" s="25" t="s">
        <v>974</v>
      </c>
      <c r="D385" s="25" t="s">
        <v>25</v>
      </c>
      <c r="E385" s="25" t="s">
        <v>26</v>
      </c>
      <c r="F385" s="25" t="s">
        <v>975</v>
      </c>
      <c r="G385" s="25" t="s">
        <v>23</v>
      </c>
      <c r="H385" s="25" t="s">
        <v>23</v>
      </c>
      <c r="I385" s="25" t="s">
        <v>1040</v>
      </c>
      <c r="J385" s="25" t="s">
        <v>1041</v>
      </c>
      <c r="K385" s="26">
        <v>18430</v>
      </c>
      <c r="L385" s="26">
        <v>0</v>
      </c>
      <c r="M385" s="26">
        <v>18430</v>
      </c>
      <c r="N385" s="26">
        <v>16266.5</v>
      </c>
      <c r="O385" s="26">
        <v>179.7</v>
      </c>
      <c r="P385" s="26">
        <v>1983.8</v>
      </c>
      <c r="Q385" s="26">
        <v>53.99</v>
      </c>
      <c r="R385" s="25" t="s">
        <v>1620</v>
      </c>
    </row>
    <row r="386" spans="1:18" ht="15" customHeight="1" x14ac:dyDescent="0.25">
      <c r="A386" s="25" t="s">
        <v>736</v>
      </c>
      <c r="B386" s="25" t="s">
        <v>18</v>
      </c>
      <c r="C386" s="25" t="s">
        <v>974</v>
      </c>
      <c r="D386" s="25" t="s">
        <v>25</v>
      </c>
      <c r="E386" s="25" t="s">
        <v>26</v>
      </c>
      <c r="F386" s="25" t="s">
        <v>975</v>
      </c>
      <c r="G386" s="25" t="s">
        <v>23</v>
      </c>
      <c r="H386" s="25" t="s">
        <v>23</v>
      </c>
      <c r="I386" s="25" t="s">
        <v>813</v>
      </c>
      <c r="J386" s="25" t="s">
        <v>814</v>
      </c>
      <c r="K386" s="26">
        <v>150000</v>
      </c>
      <c r="L386" s="26">
        <v>0</v>
      </c>
      <c r="M386" s="26">
        <v>150000</v>
      </c>
      <c r="N386" s="26">
        <v>0</v>
      </c>
      <c r="O386" s="26">
        <v>73247.31</v>
      </c>
      <c r="P386" s="26">
        <v>76752.69</v>
      </c>
      <c r="Q386" s="26">
        <v>12259.12</v>
      </c>
      <c r="R386" s="25" t="s">
        <v>1620</v>
      </c>
    </row>
    <row r="387" spans="1:18" ht="15" customHeight="1" x14ac:dyDescent="0.25">
      <c r="A387" s="25" t="s">
        <v>736</v>
      </c>
      <c r="B387" s="25" t="s">
        <v>18</v>
      </c>
      <c r="C387" s="25" t="s">
        <v>954</v>
      </c>
      <c r="D387" s="25" t="s">
        <v>25</v>
      </c>
      <c r="E387" s="25" t="s">
        <v>26</v>
      </c>
      <c r="F387" s="25" t="s">
        <v>955</v>
      </c>
      <c r="G387" s="25" t="s">
        <v>23</v>
      </c>
      <c r="H387" s="25" t="s">
        <v>23</v>
      </c>
      <c r="I387" s="25" t="s">
        <v>793</v>
      </c>
      <c r="J387" s="25" t="s">
        <v>794</v>
      </c>
      <c r="K387" s="26">
        <v>592876</v>
      </c>
      <c r="L387" s="26">
        <v>0</v>
      </c>
      <c r="M387" s="26">
        <v>592876</v>
      </c>
      <c r="N387" s="26">
        <v>0</v>
      </c>
      <c r="O387" s="26">
        <v>307277.98</v>
      </c>
      <c r="P387" s="26">
        <v>285598.02</v>
      </c>
      <c r="Q387" s="26">
        <v>59657.11</v>
      </c>
      <c r="R387" s="25" t="s">
        <v>1621</v>
      </c>
    </row>
    <row r="388" spans="1:18" ht="15" customHeight="1" x14ac:dyDescent="0.25">
      <c r="A388" s="25" t="s">
        <v>736</v>
      </c>
      <c r="B388" s="25" t="s">
        <v>18</v>
      </c>
      <c r="C388" s="25" t="s">
        <v>954</v>
      </c>
      <c r="D388" s="25" t="s">
        <v>25</v>
      </c>
      <c r="E388" s="25" t="s">
        <v>26</v>
      </c>
      <c r="F388" s="25" t="s">
        <v>955</v>
      </c>
      <c r="G388" s="25" t="s">
        <v>23</v>
      </c>
      <c r="H388" s="25" t="s">
        <v>23</v>
      </c>
      <c r="I388" s="25" t="s">
        <v>765</v>
      </c>
      <c r="J388" s="25" t="s">
        <v>766</v>
      </c>
      <c r="K388" s="26">
        <v>30000</v>
      </c>
      <c r="L388" s="26">
        <v>0</v>
      </c>
      <c r="M388" s="26">
        <v>30000</v>
      </c>
      <c r="N388" s="26">
        <v>0</v>
      </c>
      <c r="O388" s="26">
        <v>12676.24</v>
      </c>
      <c r="P388" s="26">
        <v>17323.759999999998</v>
      </c>
      <c r="Q388" s="26">
        <v>1194.98</v>
      </c>
      <c r="R388" s="25" t="s">
        <v>1621</v>
      </c>
    </row>
    <row r="389" spans="1:18" ht="15" customHeight="1" x14ac:dyDescent="0.25">
      <c r="A389" s="25" t="s">
        <v>736</v>
      </c>
      <c r="B389" s="25" t="s">
        <v>18</v>
      </c>
      <c r="C389" s="25" t="s">
        <v>954</v>
      </c>
      <c r="D389" s="25" t="s">
        <v>25</v>
      </c>
      <c r="E389" s="25" t="s">
        <v>26</v>
      </c>
      <c r="F389" s="25" t="s">
        <v>955</v>
      </c>
      <c r="G389" s="25" t="s">
        <v>23</v>
      </c>
      <c r="H389" s="25" t="s">
        <v>23</v>
      </c>
      <c r="I389" s="25" t="s">
        <v>757</v>
      </c>
      <c r="J389" s="25" t="s">
        <v>758</v>
      </c>
      <c r="K389" s="26">
        <v>51750</v>
      </c>
      <c r="L389" s="26">
        <v>0</v>
      </c>
      <c r="M389" s="26">
        <v>51750</v>
      </c>
      <c r="N389" s="26">
        <v>0</v>
      </c>
      <c r="O389" s="26">
        <v>39674.620000000003</v>
      </c>
      <c r="P389" s="26">
        <v>12075.38</v>
      </c>
      <c r="Q389" s="26">
        <v>10239.719999999999</v>
      </c>
      <c r="R389" s="25" t="s">
        <v>1621</v>
      </c>
    </row>
    <row r="390" spans="1:18" ht="15" customHeight="1" x14ac:dyDescent="0.25">
      <c r="A390" s="25" t="s">
        <v>736</v>
      </c>
      <c r="B390" s="25" t="s">
        <v>18</v>
      </c>
      <c r="C390" s="25" t="s">
        <v>954</v>
      </c>
      <c r="D390" s="25" t="s">
        <v>25</v>
      </c>
      <c r="E390" s="25" t="s">
        <v>26</v>
      </c>
      <c r="F390" s="25" t="s">
        <v>955</v>
      </c>
      <c r="G390" s="25" t="s">
        <v>23</v>
      </c>
      <c r="H390" s="25" t="s">
        <v>23</v>
      </c>
      <c r="I390" s="25" t="s">
        <v>761</v>
      </c>
      <c r="J390" s="25" t="s">
        <v>762</v>
      </c>
      <c r="K390" s="26">
        <v>46271</v>
      </c>
      <c r="L390" s="26">
        <v>0</v>
      </c>
      <c r="M390" s="26">
        <v>46271</v>
      </c>
      <c r="N390" s="26">
        <v>0</v>
      </c>
      <c r="O390" s="26">
        <v>10562.5</v>
      </c>
      <c r="P390" s="26">
        <v>35708.5</v>
      </c>
      <c r="Q390" s="26">
        <v>3318.57</v>
      </c>
      <c r="R390" s="25" t="s">
        <v>1621</v>
      </c>
    </row>
    <row r="391" spans="1:18" ht="15" customHeight="1" x14ac:dyDescent="0.25">
      <c r="A391" s="25" t="s">
        <v>736</v>
      </c>
      <c r="B391" s="25" t="s">
        <v>18</v>
      </c>
      <c r="C391" s="25" t="s">
        <v>954</v>
      </c>
      <c r="D391" s="25" t="s">
        <v>25</v>
      </c>
      <c r="E391" s="25" t="s">
        <v>26</v>
      </c>
      <c r="F391" s="25" t="s">
        <v>955</v>
      </c>
      <c r="G391" s="25" t="s">
        <v>23</v>
      </c>
      <c r="H391" s="25" t="s">
        <v>23</v>
      </c>
      <c r="I391" s="25" t="s">
        <v>745</v>
      </c>
      <c r="J391" s="25" t="s">
        <v>746</v>
      </c>
      <c r="K391" s="26">
        <v>1600</v>
      </c>
      <c r="L391" s="26">
        <v>0</v>
      </c>
      <c r="M391" s="26">
        <v>1600</v>
      </c>
      <c r="N391" s="26">
        <v>0</v>
      </c>
      <c r="O391" s="26">
        <v>0</v>
      </c>
      <c r="P391" s="26">
        <v>1600</v>
      </c>
      <c r="Q391" s="26">
        <v>0</v>
      </c>
      <c r="R391" s="25" t="s">
        <v>1621</v>
      </c>
    </row>
    <row r="392" spans="1:18" ht="15" customHeight="1" x14ac:dyDescent="0.25">
      <c r="A392" s="25" t="s">
        <v>736</v>
      </c>
      <c r="B392" s="25" t="s">
        <v>18</v>
      </c>
      <c r="C392" s="25" t="s">
        <v>954</v>
      </c>
      <c r="D392" s="25" t="s">
        <v>25</v>
      </c>
      <c r="E392" s="25" t="s">
        <v>26</v>
      </c>
      <c r="F392" s="25" t="s">
        <v>955</v>
      </c>
      <c r="G392" s="25" t="s">
        <v>23</v>
      </c>
      <c r="H392" s="25" t="s">
        <v>23</v>
      </c>
      <c r="I392" s="25" t="s">
        <v>747</v>
      </c>
      <c r="J392" s="25" t="s">
        <v>748</v>
      </c>
      <c r="K392" s="26">
        <v>0</v>
      </c>
      <c r="L392" s="26">
        <v>0</v>
      </c>
      <c r="M392" s="26">
        <v>0</v>
      </c>
      <c r="N392" s="26">
        <v>0</v>
      </c>
      <c r="O392" s="26">
        <v>538.65</v>
      </c>
      <c r="P392" s="26">
        <v>-538.65</v>
      </c>
      <c r="Q392" s="26">
        <v>153.9</v>
      </c>
      <c r="R392" s="25" t="s">
        <v>1621</v>
      </c>
    </row>
    <row r="393" spans="1:18" ht="15" customHeight="1" x14ac:dyDescent="0.25">
      <c r="A393" s="25" t="s">
        <v>736</v>
      </c>
      <c r="B393" s="25" t="s">
        <v>18</v>
      </c>
      <c r="C393" s="25" t="s">
        <v>954</v>
      </c>
      <c r="D393" s="25" t="s">
        <v>25</v>
      </c>
      <c r="E393" s="25" t="s">
        <v>26</v>
      </c>
      <c r="F393" s="25" t="s">
        <v>955</v>
      </c>
      <c r="G393" s="25" t="s">
        <v>23</v>
      </c>
      <c r="H393" s="25" t="s">
        <v>23</v>
      </c>
      <c r="I393" s="25" t="s">
        <v>1034</v>
      </c>
      <c r="J393" s="25" t="s">
        <v>1035</v>
      </c>
      <c r="K393" s="26">
        <v>0</v>
      </c>
      <c r="L393" s="26">
        <v>0</v>
      </c>
      <c r="M393" s="26">
        <v>0</v>
      </c>
      <c r="N393" s="26">
        <v>0</v>
      </c>
      <c r="O393" s="26">
        <v>0</v>
      </c>
      <c r="P393" s="26">
        <v>0</v>
      </c>
      <c r="Q393" s="26">
        <v>0</v>
      </c>
      <c r="R393" s="25" t="s">
        <v>1621</v>
      </c>
    </row>
    <row r="394" spans="1:18" ht="15" customHeight="1" x14ac:dyDescent="0.25">
      <c r="A394" s="25" t="s">
        <v>736</v>
      </c>
      <c r="B394" s="25" t="s">
        <v>18</v>
      </c>
      <c r="C394" s="25" t="s">
        <v>954</v>
      </c>
      <c r="D394" s="25" t="s">
        <v>25</v>
      </c>
      <c r="E394" s="25" t="s">
        <v>26</v>
      </c>
      <c r="F394" s="25" t="s">
        <v>955</v>
      </c>
      <c r="G394" s="25" t="s">
        <v>23</v>
      </c>
      <c r="H394" s="25" t="s">
        <v>23</v>
      </c>
      <c r="I394" s="25" t="s">
        <v>751</v>
      </c>
      <c r="J394" s="25" t="s">
        <v>752</v>
      </c>
      <c r="K394" s="26">
        <v>9782</v>
      </c>
      <c r="L394" s="26">
        <v>0</v>
      </c>
      <c r="M394" s="26">
        <v>9782</v>
      </c>
      <c r="N394" s="26">
        <v>0</v>
      </c>
      <c r="O394" s="26">
        <v>5591.73</v>
      </c>
      <c r="P394" s="26">
        <v>4190.2700000000004</v>
      </c>
      <c r="Q394" s="26">
        <v>1057.28</v>
      </c>
      <c r="R394" s="25" t="s">
        <v>1621</v>
      </c>
    </row>
    <row r="395" spans="1:18" ht="15" customHeight="1" x14ac:dyDescent="0.25">
      <c r="A395" s="25" t="s">
        <v>736</v>
      </c>
      <c r="B395" s="25" t="s">
        <v>18</v>
      </c>
      <c r="C395" s="25" t="s">
        <v>954</v>
      </c>
      <c r="D395" s="25" t="s">
        <v>25</v>
      </c>
      <c r="E395" s="25" t="s">
        <v>26</v>
      </c>
      <c r="F395" s="25" t="s">
        <v>955</v>
      </c>
      <c r="G395" s="25" t="s">
        <v>23</v>
      </c>
      <c r="H395" s="25" t="s">
        <v>23</v>
      </c>
      <c r="I395" s="25" t="s">
        <v>763</v>
      </c>
      <c r="J395" s="25" t="s">
        <v>764</v>
      </c>
      <c r="K395" s="26">
        <v>52410</v>
      </c>
      <c r="L395" s="26">
        <v>0</v>
      </c>
      <c r="M395" s="26">
        <v>52410</v>
      </c>
      <c r="N395" s="26">
        <v>0</v>
      </c>
      <c r="O395" s="26">
        <v>103515.37</v>
      </c>
      <c r="P395" s="26">
        <v>-51105.37</v>
      </c>
      <c r="Q395" s="26">
        <v>19437.82</v>
      </c>
      <c r="R395" s="25" t="s">
        <v>1621</v>
      </c>
    </row>
    <row r="396" spans="1:18" ht="15" customHeight="1" x14ac:dyDescent="0.25">
      <c r="A396" s="25" t="s">
        <v>736</v>
      </c>
      <c r="B396" s="25" t="s">
        <v>18</v>
      </c>
      <c r="C396" s="25" t="s">
        <v>954</v>
      </c>
      <c r="D396" s="25" t="s">
        <v>25</v>
      </c>
      <c r="E396" s="25" t="s">
        <v>26</v>
      </c>
      <c r="F396" s="25" t="s">
        <v>955</v>
      </c>
      <c r="G396" s="25" t="s">
        <v>23</v>
      </c>
      <c r="H396" s="25" t="s">
        <v>23</v>
      </c>
      <c r="I396" s="25" t="s">
        <v>737</v>
      </c>
      <c r="J396" s="25" t="s">
        <v>738</v>
      </c>
      <c r="K396" s="26">
        <v>8820</v>
      </c>
      <c r="L396" s="26">
        <v>0</v>
      </c>
      <c r="M396" s="26">
        <v>8820</v>
      </c>
      <c r="N396" s="26">
        <v>0</v>
      </c>
      <c r="O396" s="26">
        <v>3516.4</v>
      </c>
      <c r="P396" s="26">
        <v>5303.6</v>
      </c>
      <c r="Q396" s="26">
        <v>636.97</v>
      </c>
      <c r="R396" s="25" t="s">
        <v>1621</v>
      </c>
    </row>
    <row r="397" spans="1:18" ht="15" customHeight="1" x14ac:dyDescent="0.25">
      <c r="A397" s="25" t="s">
        <v>736</v>
      </c>
      <c r="B397" s="25" t="s">
        <v>18</v>
      </c>
      <c r="C397" s="25" t="s">
        <v>954</v>
      </c>
      <c r="D397" s="25" t="s">
        <v>25</v>
      </c>
      <c r="E397" s="25" t="s">
        <v>26</v>
      </c>
      <c r="F397" s="25" t="s">
        <v>955</v>
      </c>
      <c r="G397" s="25" t="s">
        <v>23</v>
      </c>
      <c r="H397" s="25" t="s">
        <v>23</v>
      </c>
      <c r="I397" s="25" t="s">
        <v>743</v>
      </c>
      <c r="J397" s="25" t="s">
        <v>744</v>
      </c>
      <c r="K397" s="26">
        <v>0</v>
      </c>
      <c r="L397" s="26">
        <v>0</v>
      </c>
      <c r="M397" s="26">
        <v>0</v>
      </c>
      <c r="N397" s="26">
        <v>0</v>
      </c>
      <c r="O397" s="26">
        <v>2314.46</v>
      </c>
      <c r="P397" s="26">
        <v>-2314.46</v>
      </c>
      <c r="Q397" s="26">
        <v>0</v>
      </c>
      <c r="R397" s="25" t="s">
        <v>1621</v>
      </c>
    </row>
    <row r="398" spans="1:18" ht="15" customHeight="1" x14ac:dyDescent="0.25">
      <c r="A398" s="25" t="s">
        <v>736</v>
      </c>
      <c r="B398" s="25" t="s">
        <v>18</v>
      </c>
      <c r="C398" s="25" t="s">
        <v>954</v>
      </c>
      <c r="D398" s="25" t="s">
        <v>25</v>
      </c>
      <c r="E398" s="25" t="s">
        <v>26</v>
      </c>
      <c r="F398" s="25" t="s">
        <v>955</v>
      </c>
      <c r="G398" s="25" t="s">
        <v>23</v>
      </c>
      <c r="H398" s="25" t="s">
        <v>23</v>
      </c>
      <c r="I398" s="25" t="s">
        <v>868</v>
      </c>
      <c r="J398" s="25" t="s">
        <v>869</v>
      </c>
      <c r="K398" s="26">
        <v>0</v>
      </c>
      <c r="L398" s="26">
        <v>0</v>
      </c>
      <c r="M398" s="26">
        <v>0</v>
      </c>
      <c r="N398" s="26">
        <v>0</v>
      </c>
      <c r="O398" s="26">
        <v>1548.96</v>
      </c>
      <c r="P398" s="26">
        <v>-1548.96</v>
      </c>
      <c r="Q398" s="26">
        <v>0</v>
      </c>
      <c r="R398" s="25" t="s">
        <v>1621</v>
      </c>
    </row>
    <row r="399" spans="1:18" ht="15" customHeight="1" x14ac:dyDescent="0.25">
      <c r="A399" s="25" t="s">
        <v>736</v>
      </c>
      <c r="B399" s="25" t="s">
        <v>18</v>
      </c>
      <c r="C399" s="25" t="s">
        <v>954</v>
      </c>
      <c r="D399" s="25" t="s">
        <v>25</v>
      </c>
      <c r="E399" s="25" t="s">
        <v>26</v>
      </c>
      <c r="F399" s="25" t="s">
        <v>955</v>
      </c>
      <c r="G399" s="25" t="s">
        <v>23</v>
      </c>
      <c r="H399" s="25" t="s">
        <v>23</v>
      </c>
      <c r="I399" s="25" t="s">
        <v>956</v>
      </c>
      <c r="J399" s="25" t="s">
        <v>957</v>
      </c>
      <c r="K399" s="26">
        <v>40000</v>
      </c>
      <c r="L399" s="26">
        <v>0</v>
      </c>
      <c r="M399" s="26">
        <v>40000</v>
      </c>
      <c r="N399" s="26">
        <v>0</v>
      </c>
      <c r="O399" s="26">
        <v>35021.980000000003</v>
      </c>
      <c r="P399" s="26">
        <v>4978.0200000000004</v>
      </c>
      <c r="Q399" s="26">
        <v>1082.69</v>
      </c>
      <c r="R399" s="25" t="s">
        <v>1621</v>
      </c>
    </row>
    <row r="400" spans="1:18" ht="15" customHeight="1" x14ac:dyDescent="0.25">
      <c r="A400" s="25" t="s">
        <v>736</v>
      </c>
      <c r="B400" s="25" t="s">
        <v>18</v>
      </c>
      <c r="C400" s="25" t="s">
        <v>954</v>
      </c>
      <c r="D400" s="25" t="s">
        <v>25</v>
      </c>
      <c r="E400" s="25" t="s">
        <v>26</v>
      </c>
      <c r="F400" s="25" t="s">
        <v>955</v>
      </c>
      <c r="G400" s="25" t="s">
        <v>23</v>
      </c>
      <c r="H400" s="25" t="s">
        <v>23</v>
      </c>
      <c r="I400" s="25" t="s">
        <v>1006</v>
      </c>
      <c r="J400" s="25" t="s">
        <v>1007</v>
      </c>
      <c r="K400" s="26">
        <v>6000</v>
      </c>
      <c r="L400" s="26">
        <v>0</v>
      </c>
      <c r="M400" s="26">
        <v>6000</v>
      </c>
      <c r="N400" s="26">
        <v>934.99</v>
      </c>
      <c r="O400" s="26">
        <v>5065.01</v>
      </c>
      <c r="P400" s="26">
        <v>0</v>
      </c>
      <c r="Q400" s="26">
        <v>816.19</v>
      </c>
      <c r="R400" s="25" t="s">
        <v>1621</v>
      </c>
    </row>
    <row r="401" spans="1:18" ht="15" customHeight="1" x14ac:dyDescent="0.25">
      <c r="A401" s="25" t="s">
        <v>736</v>
      </c>
      <c r="B401" s="25" t="s">
        <v>18</v>
      </c>
      <c r="C401" s="25" t="s">
        <v>954</v>
      </c>
      <c r="D401" s="25" t="s">
        <v>25</v>
      </c>
      <c r="E401" s="25" t="s">
        <v>26</v>
      </c>
      <c r="F401" s="25" t="s">
        <v>955</v>
      </c>
      <c r="G401" s="25" t="s">
        <v>23</v>
      </c>
      <c r="H401" s="25" t="s">
        <v>23</v>
      </c>
      <c r="I401" s="25" t="s">
        <v>872</v>
      </c>
      <c r="J401" s="25" t="s">
        <v>873</v>
      </c>
      <c r="K401" s="26">
        <v>140</v>
      </c>
      <c r="L401" s="26">
        <v>0</v>
      </c>
      <c r="M401" s="26">
        <v>140</v>
      </c>
      <c r="N401" s="26">
        <v>0</v>
      </c>
      <c r="O401" s="26">
        <v>0</v>
      </c>
      <c r="P401" s="26">
        <v>140</v>
      </c>
      <c r="Q401" s="26">
        <v>0</v>
      </c>
      <c r="R401" s="25" t="s">
        <v>1621</v>
      </c>
    </row>
    <row r="402" spans="1:18" ht="15" customHeight="1" x14ac:dyDescent="0.25">
      <c r="A402" s="25" t="s">
        <v>736</v>
      </c>
      <c r="B402" s="25" t="s">
        <v>18</v>
      </c>
      <c r="C402" s="25" t="s">
        <v>954</v>
      </c>
      <c r="D402" s="25" t="s">
        <v>25</v>
      </c>
      <c r="E402" s="25" t="s">
        <v>26</v>
      </c>
      <c r="F402" s="25" t="s">
        <v>955</v>
      </c>
      <c r="G402" s="25" t="s">
        <v>23</v>
      </c>
      <c r="H402" s="25" t="s">
        <v>23</v>
      </c>
      <c r="I402" s="25" t="s">
        <v>874</v>
      </c>
      <c r="J402" s="25" t="s">
        <v>875</v>
      </c>
      <c r="K402" s="26">
        <v>0</v>
      </c>
      <c r="L402" s="26">
        <v>0</v>
      </c>
      <c r="M402" s="26">
        <v>0</v>
      </c>
      <c r="N402" s="26">
        <v>0</v>
      </c>
      <c r="O402" s="26">
        <v>0</v>
      </c>
      <c r="P402" s="26">
        <v>0</v>
      </c>
      <c r="Q402" s="26">
        <v>0</v>
      </c>
      <c r="R402" s="25" t="s">
        <v>1621</v>
      </c>
    </row>
    <row r="403" spans="1:18" ht="15" customHeight="1" x14ac:dyDescent="0.25">
      <c r="A403" s="25" t="s">
        <v>736</v>
      </c>
      <c r="B403" s="25" t="s">
        <v>18</v>
      </c>
      <c r="C403" s="25" t="s">
        <v>954</v>
      </c>
      <c r="D403" s="25" t="s">
        <v>25</v>
      </c>
      <c r="E403" s="25" t="s">
        <v>26</v>
      </c>
      <c r="F403" s="25" t="s">
        <v>955</v>
      </c>
      <c r="G403" s="25" t="s">
        <v>23</v>
      </c>
      <c r="H403" s="25" t="s">
        <v>23</v>
      </c>
      <c r="I403" s="25" t="s">
        <v>1044</v>
      </c>
      <c r="J403" s="25" t="s">
        <v>311</v>
      </c>
      <c r="K403" s="26">
        <v>161044</v>
      </c>
      <c r="L403" s="26">
        <v>-106760</v>
      </c>
      <c r="M403" s="26">
        <v>54284</v>
      </c>
      <c r="N403" s="26">
        <v>0</v>
      </c>
      <c r="O403" s="26">
        <v>29332</v>
      </c>
      <c r="P403" s="26">
        <v>24952</v>
      </c>
      <c r="Q403" s="26">
        <v>29332</v>
      </c>
      <c r="R403" s="25" t="s">
        <v>1621</v>
      </c>
    </row>
    <row r="404" spans="1:18" ht="15" customHeight="1" x14ac:dyDescent="0.25">
      <c r="A404" s="25" t="s">
        <v>736</v>
      </c>
      <c r="B404" s="25" t="s">
        <v>18</v>
      </c>
      <c r="C404" s="25" t="s">
        <v>240</v>
      </c>
      <c r="D404" s="25" t="s">
        <v>25</v>
      </c>
      <c r="E404" s="25" t="s">
        <v>26</v>
      </c>
      <c r="F404" s="25" t="s">
        <v>241</v>
      </c>
      <c r="G404" s="25" t="s">
        <v>23</v>
      </c>
      <c r="H404" s="25" t="s">
        <v>23</v>
      </c>
      <c r="I404" s="25" t="s">
        <v>793</v>
      </c>
      <c r="J404" s="25" t="s">
        <v>794</v>
      </c>
      <c r="K404" s="26">
        <v>0</v>
      </c>
      <c r="L404" s="26">
        <v>0</v>
      </c>
      <c r="M404" s="26">
        <v>0</v>
      </c>
      <c r="N404" s="26">
        <v>0</v>
      </c>
      <c r="O404" s="26">
        <v>0</v>
      </c>
      <c r="P404" s="26">
        <v>0</v>
      </c>
      <c r="Q404" s="26">
        <v>0</v>
      </c>
      <c r="R404" s="25" t="s">
        <v>1622</v>
      </c>
    </row>
    <row r="405" spans="1:18" ht="15" customHeight="1" x14ac:dyDescent="0.25">
      <c r="A405" s="25" t="s">
        <v>736</v>
      </c>
      <c r="B405" s="25" t="s">
        <v>18</v>
      </c>
      <c r="C405" s="25" t="s">
        <v>240</v>
      </c>
      <c r="D405" s="25" t="s">
        <v>25</v>
      </c>
      <c r="E405" s="25" t="s">
        <v>26</v>
      </c>
      <c r="F405" s="25" t="s">
        <v>241</v>
      </c>
      <c r="G405" s="25" t="s">
        <v>23</v>
      </c>
      <c r="H405" s="25" t="s">
        <v>23</v>
      </c>
      <c r="I405" s="25" t="s">
        <v>765</v>
      </c>
      <c r="J405" s="25" t="s">
        <v>766</v>
      </c>
      <c r="K405" s="26">
        <v>0</v>
      </c>
      <c r="L405" s="26">
        <v>0</v>
      </c>
      <c r="M405" s="26">
        <v>0</v>
      </c>
      <c r="N405" s="26">
        <v>0</v>
      </c>
      <c r="O405" s="26">
        <v>0</v>
      </c>
      <c r="P405" s="26">
        <v>0</v>
      </c>
      <c r="Q405" s="26">
        <v>0</v>
      </c>
      <c r="R405" s="25" t="s">
        <v>1622</v>
      </c>
    </row>
    <row r="406" spans="1:18" ht="15" customHeight="1" x14ac:dyDescent="0.25">
      <c r="A406" s="25" t="s">
        <v>736</v>
      </c>
      <c r="B406" s="25" t="s">
        <v>18</v>
      </c>
      <c r="C406" s="25" t="s">
        <v>240</v>
      </c>
      <c r="D406" s="25" t="s">
        <v>25</v>
      </c>
      <c r="E406" s="25" t="s">
        <v>26</v>
      </c>
      <c r="F406" s="25" t="s">
        <v>241</v>
      </c>
      <c r="G406" s="25" t="s">
        <v>23</v>
      </c>
      <c r="H406" s="25" t="s">
        <v>23</v>
      </c>
      <c r="I406" s="25" t="s">
        <v>757</v>
      </c>
      <c r="J406" s="25" t="s">
        <v>758</v>
      </c>
      <c r="K406" s="26">
        <v>0</v>
      </c>
      <c r="L406" s="26">
        <v>0</v>
      </c>
      <c r="M406" s="26">
        <v>0</v>
      </c>
      <c r="N406" s="26">
        <v>0</v>
      </c>
      <c r="O406" s="26">
        <v>0</v>
      </c>
      <c r="P406" s="26">
        <v>0</v>
      </c>
      <c r="Q406" s="26">
        <v>0</v>
      </c>
      <c r="R406" s="25" t="s">
        <v>1622</v>
      </c>
    </row>
    <row r="407" spans="1:18" ht="15" customHeight="1" x14ac:dyDescent="0.25">
      <c r="A407" s="25" t="s">
        <v>736</v>
      </c>
      <c r="B407" s="25" t="s">
        <v>18</v>
      </c>
      <c r="C407" s="25" t="s">
        <v>240</v>
      </c>
      <c r="D407" s="25" t="s">
        <v>25</v>
      </c>
      <c r="E407" s="25" t="s">
        <v>26</v>
      </c>
      <c r="F407" s="25" t="s">
        <v>241</v>
      </c>
      <c r="G407" s="25" t="s">
        <v>23</v>
      </c>
      <c r="H407" s="25" t="s">
        <v>23</v>
      </c>
      <c r="I407" s="25" t="s">
        <v>761</v>
      </c>
      <c r="J407" s="25" t="s">
        <v>762</v>
      </c>
      <c r="K407" s="26">
        <v>0</v>
      </c>
      <c r="L407" s="26">
        <v>0</v>
      </c>
      <c r="M407" s="26">
        <v>0</v>
      </c>
      <c r="N407" s="26">
        <v>0</v>
      </c>
      <c r="O407" s="26">
        <v>0</v>
      </c>
      <c r="P407" s="26">
        <v>0</v>
      </c>
      <c r="Q407" s="26">
        <v>0</v>
      </c>
      <c r="R407" s="25" t="s">
        <v>1622</v>
      </c>
    </row>
    <row r="408" spans="1:18" ht="15" customHeight="1" x14ac:dyDescent="0.25">
      <c r="A408" s="25" t="s">
        <v>736</v>
      </c>
      <c r="B408" s="25" t="s">
        <v>18</v>
      </c>
      <c r="C408" s="25" t="s">
        <v>240</v>
      </c>
      <c r="D408" s="25" t="s">
        <v>25</v>
      </c>
      <c r="E408" s="25" t="s">
        <v>26</v>
      </c>
      <c r="F408" s="25" t="s">
        <v>241</v>
      </c>
      <c r="G408" s="25" t="s">
        <v>23</v>
      </c>
      <c r="H408" s="25" t="s">
        <v>23</v>
      </c>
      <c r="I408" s="25" t="s">
        <v>747</v>
      </c>
      <c r="J408" s="25" t="s">
        <v>748</v>
      </c>
      <c r="K408" s="26">
        <v>0</v>
      </c>
      <c r="L408" s="26">
        <v>0</v>
      </c>
      <c r="M408" s="26">
        <v>0</v>
      </c>
      <c r="N408" s="26">
        <v>0</v>
      </c>
      <c r="O408" s="26">
        <v>0</v>
      </c>
      <c r="P408" s="26">
        <v>0</v>
      </c>
      <c r="Q408" s="26">
        <v>0</v>
      </c>
      <c r="R408" s="25" t="s">
        <v>1622</v>
      </c>
    </row>
    <row r="409" spans="1:18" ht="15" customHeight="1" x14ac:dyDescent="0.25">
      <c r="A409" s="25" t="s">
        <v>736</v>
      </c>
      <c r="B409" s="25" t="s">
        <v>18</v>
      </c>
      <c r="C409" s="25" t="s">
        <v>240</v>
      </c>
      <c r="D409" s="25" t="s">
        <v>25</v>
      </c>
      <c r="E409" s="25" t="s">
        <v>26</v>
      </c>
      <c r="F409" s="25" t="s">
        <v>241</v>
      </c>
      <c r="G409" s="25" t="s">
        <v>23</v>
      </c>
      <c r="H409" s="25" t="s">
        <v>23</v>
      </c>
      <c r="I409" s="25" t="s">
        <v>1034</v>
      </c>
      <c r="J409" s="25" t="s">
        <v>1035</v>
      </c>
      <c r="K409" s="26">
        <v>0</v>
      </c>
      <c r="L409" s="26">
        <v>0</v>
      </c>
      <c r="M409" s="26">
        <v>0</v>
      </c>
      <c r="N409" s="26">
        <v>0</v>
      </c>
      <c r="O409" s="26">
        <v>0</v>
      </c>
      <c r="P409" s="26">
        <v>0</v>
      </c>
      <c r="Q409" s="26">
        <v>0</v>
      </c>
      <c r="R409" s="25" t="s">
        <v>1622</v>
      </c>
    </row>
    <row r="410" spans="1:18" ht="15" customHeight="1" x14ac:dyDescent="0.25">
      <c r="A410" s="25" t="s">
        <v>736</v>
      </c>
      <c r="B410" s="25" t="s">
        <v>18</v>
      </c>
      <c r="C410" s="25" t="s">
        <v>240</v>
      </c>
      <c r="D410" s="25" t="s">
        <v>25</v>
      </c>
      <c r="E410" s="25" t="s">
        <v>26</v>
      </c>
      <c r="F410" s="25" t="s">
        <v>241</v>
      </c>
      <c r="G410" s="25" t="s">
        <v>23</v>
      </c>
      <c r="H410" s="25" t="s">
        <v>23</v>
      </c>
      <c r="I410" s="25" t="s">
        <v>841</v>
      </c>
      <c r="J410" s="25" t="s">
        <v>842</v>
      </c>
      <c r="K410" s="26">
        <v>0</v>
      </c>
      <c r="L410" s="26">
        <v>0</v>
      </c>
      <c r="M410" s="26">
        <v>0</v>
      </c>
      <c r="N410" s="26">
        <v>0</v>
      </c>
      <c r="O410" s="26">
        <v>0</v>
      </c>
      <c r="P410" s="26">
        <v>0</v>
      </c>
      <c r="Q410" s="26">
        <v>0</v>
      </c>
      <c r="R410" s="25" t="s">
        <v>1622</v>
      </c>
    </row>
    <row r="411" spans="1:18" ht="15" customHeight="1" x14ac:dyDescent="0.25">
      <c r="A411" s="25" t="s">
        <v>736</v>
      </c>
      <c r="B411" s="25" t="s">
        <v>18</v>
      </c>
      <c r="C411" s="25" t="s">
        <v>240</v>
      </c>
      <c r="D411" s="25" t="s">
        <v>25</v>
      </c>
      <c r="E411" s="25" t="s">
        <v>26</v>
      </c>
      <c r="F411" s="25" t="s">
        <v>241</v>
      </c>
      <c r="G411" s="25" t="s">
        <v>23</v>
      </c>
      <c r="H411" s="25" t="s">
        <v>23</v>
      </c>
      <c r="I411" s="25" t="s">
        <v>870</v>
      </c>
      <c r="J411" s="25" t="s">
        <v>871</v>
      </c>
      <c r="K411" s="26">
        <v>0</v>
      </c>
      <c r="L411" s="26">
        <v>0</v>
      </c>
      <c r="M411" s="26">
        <v>0</v>
      </c>
      <c r="N411" s="26">
        <v>0</v>
      </c>
      <c r="O411" s="26">
        <v>0</v>
      </c>
      <c r="P411" s="26">
        <v>0</v>
      </c>
      <c r="Q411" s="26">
        <v>0</v>
      </c>
      <c r="R411" s="25" t="s">
        <v>1622</v>
      </c>
    </row>
    <row r="412" spans="1:18" ht="15" customHeight="1" x14ac:dyDescent="0.25">
      <c r="A412" s="25" t="s">
        <v>736</v>
      </c>
      <c r="B412" s="25" t="s">
        <v>18</v>
      </c>
      <c r="C412" s="25" t="s">
        <v>240</v>
      </c>
      <c r="D412" s="25" t="s">
        <v>25</v>
      </c>
      <c r="E412" s="25" t="s">
        <v>26</v>
      </c>
      <c r="F412" s="25" t="s">
        <v>241</v>
      </c>
      <c r="G412" s="25" t="s">
        <v>23</v>
      </c>
      <c r="H412" s="25" t="s">
        <v>23</v>
      </c>
      <c r="I412" s="25" t="s">
        <v>872</v>
      </c>
      <c r="J412" s="25" t="s">
        <v>873</v>
      </c>
      <c r="K412" s="26">
        <v>0</v>
      </c>
      <c r="L412" s="26">
        <v>0</v>
      </c>
      <c r="M412" s="26">
        <v>0</v>
      </c>
      <c r="N412" s="26">
        <v>0</v>
      </c>
      <c r="O412" s="26">
        <v>0</v>
      </c>
      <c r="P412" s="26">
        <v>0</v>
      </c>
      <c r="Q412" s="26">
        <v>0</v>
      </c>
      <c r="R412" s="25" t="s">
        <v>1622</v>
      </c>
    </row>
    <row r="413" spans="1:18" ht="15" customHeight="1" x14ac:dyDescent="0.25">
      <c r="A413" s="25" t="s">
        <v>736</v>
      </c>
      <c r="B413" s="25" t="s">
        <v>18</v>
      </c>
      <c r="C413" s="25" t="s">
        <v>240</v>
      </c>
      <c r="D413" s="25" t="s">
        <v>25</v>
      </c>
      <c r="E413" s="25" t="s">
        <v>26</v>
      </c>
      <c r="F413" s="25" t="s">
        <v>241</v>
      </c>
      <c r="G413" s="25" t="s">
        <v>23</v>
      </c>
      <c r="H413" s="25" t="s">
        <v>23</v>
      </c>
      <c r="I413" s="25" t="s">
        <v>779</v>
      </c>
      <c r="J413" s="25" t="s">
        <v>780</v>
      </c>
      <c r="K413" s="26">
        <v>0</v>
      </c>
      <c r="L413" s="26">
        <v>0</v>
      </c>
      <c r="M413" s="26">
        <v>0</v>
      </c>
      <c r="N413" s="26">
        <v>0</v>
      </c>
      <c r="O413" s="26">
        <v>0</v>
      </c>
      <c r="P413" s="26">
        <v>0</v>
      </c>
      <c r="Q413" s="26">
        <v>0</v>
      </c>
      <c r="R413" s="25" t="s">
        <v>1622</v>
      </c>
    </row>
    <row r="414" spans="1:18" ht="15" customHeight="1" x14ac:dyDescent="0.25">
      <c r="A414" s="25" t="s">
        <v>736</v>
      </c>
      <c r="B414" s="25" t="s">
        <v>18</v>
      </c>
      <c r="C414" s="25" t="s">
        <v>240</v>
      </c>
      <c r="D414" s="25" t="s">
        <v>25</v>
      </c>
      <c r="E414" s="25" t="s">
        <v>26</v>
      </c>
      <c r="F414" s="25" t="s">
        <v>241</v>
      </c>
      <c r="G414" s="25" t="s">
        <v>23</v>
      </c>
      <c r="H414" s="25" t="s">
        <v>23</v>
      </c>
      <c r="I414" s="25" t="s">
        <v>894</v>
      </c>
      <c r="J414" s="25" t="s">
        <v>895</v>
      </c>
      <c r="K414" s="26">
        <v>0</v>
      </c>
      <c r="L414" s="26">
        <v>0</v>
      </c>
      <c r="M414" s="26">
        <v>0</v>
      </c>
      <c r="N414" s="26">
        <v>0</v>
      </c>
      <c r="O414" s="26">
        <v>0</v>
      </c>
      <c r="P414" s="26">
        <v>0</v>
      </c>
      <c r="Q414" s="26">
        <v>0</v>
      </c>
      <c r="R414" s="25" t="s">
        <v>1622</v>
      </c>
    </row>
    <row r="415" spans="1:18" ht="15" customHeight="1" x14ac:dyDescent="0.25">
      <c r="A415" s="25" t="s">
        <v>736</v>
      </c>
      <c r="B415" s="25" t="s">
        <v>18</v>
      </c>
      <c r="C415" s="25" t="s">
        <v>240</v>
      </c>
      <c r="D415" s="25" t="s">
        <v>25</v>
      </c>
      <c r="E415" s="25" t="s">
        <v>26</v>
      </c>
      <c r="F415" s="25" t="s">
        <v>241</v>
      </c>
      <c r="G415" s="25" t="s">
        <v>23</v>
      </c>
      <c r="H415" s="25" t="s">
        <v>23</v>
      </c>
      <c r="I415" s="25" t="s">
        <v>803</v>
      </c>
      <c r="J415" s="25" t="s">
        <v>804</v>
      </c>
      <c r="K415" s="26">
        <v>0</v>
      </c>
      <c r="L415" s="26">
        <v>0</v>
      </c>
      <c r="M415" s="26">
        <v>0</v>
      </c>
      <c r="N415" s="26">
        <v>0</v>
      </c>
      <c r="O415" s="26">
        <v>0</v>
      </c>
      <c r="P415" s="26">
        <v>0</v>
      </c>
      <c r="Q415" s="26">
        <v>0</v>
      </c>
      <c r="R415" s="25" t="s">
        <v>1622</v>
      </c>
    </row>
    <row r="416" spans="1:18" ht="15" customHeight="1" x14ac:dyDescent="0.25">
      <c r="A416" s="25" t="s">
        <v>736</v>
      </c>
      <c r="B416" s="25" t="s">
        <v>18</v>
      </c>
      <c r="C416" s="25" t="s">
        <v>240</v>
      </c>
      <c r="D416" s="25" t="s">
        <v>25</v>
      </c>
      <c r="E416" s="25" t="s">
        <v>26</v>
      </c>
      <c r="F416" s="25" t="s">
        <v>241</v>
      </c>
      <c r="G416" s="25" t="s">
        <v>23</v>
      </c>
      <c r="H416" s="25" t="s">
        <v>23</v>
      </c>
      <c r="I416" s="25" t="s">
        <v>807</v>
      </c>
      <c r="J416" s="25" t="s">
        <v>808</v>
      </c>
      <c r="K416" s="26">
        <v>0</v>
      </c>
      <c r="L416" s="26">
        <v>0</v>
      </c>
      <c r="M416" s="26">
        <v>0</v>
      </c>
      <c r="N416" s="26">
        <v>0</v>
      </c>
      <c r="O416" s="26">
        <v>0</v>
      </c>
      <c r="P416" s="26">
        <v>0</v>
      </c>
      <c r="Q416" s="26">
        <v>0</v>
      </c>
      <c r="R416" s="25" t="s">
        <v>1622</v>
      </c>
    </row>
    <row r="417" spans="1:18" ht="15" customHeight="1" x14ac:dyDescent="0.25">
      <c r="A417" s="25" t="s">
        <v>736</v>
      </c>
      <c r="B417" s="25" t="s">
        <v>18</v>
      </c>
      <c r="C417" s="25" t="s">
        <v>759</v>
      </c>
      <c r="D417" s="25" t="s">
        <v>25</v>
      </c>
      <c r="E417" s="25" t="s">
        <v>26</v>
      </c>
      <c r="F417" s="25" t="s">
        <v>760</v>
      </c>
      <c r="G417" s="25" t="s">
        <v>23</v>
      </c>
      <c r="H417" s="25" t="s">
        <v>23</v>
      </c>
      <c r="I417" s="25" t="s">
        <v>793</v>
      </c>
      <c r="J417" s="25" t="s">
        <v>794</v>
      </c>
      <c r="K417" s="26">
        <v>0</v>
      </c>
      <c r="L417" s="26">
        <v>0</v>
      </c>
      <c r="M417" s="26">
        <v>0</v>
      </c>
      <c r="N417" s="26">
        <v>0</v>
      </c>
      <c r="O417" s="26">
        <v>0</v>
      </c>
      <c r="P417" s="26">
        <v>0</v>
      </c>
      <c r="Q417" s="26">
        <v>0</v>
      </c>
      <c r="R417" s="25" t="s">
        <v>1623</v>
      </c>
    </row>
    <row r="418" spans="1:18" ht="15" customHeight="1" x14ac:dyDescent="0.25">
      <c r="A418" s="25" t="s">
        <v>736</v>
      </c>
      <c r="B418" s="25" t="s">
        <v>18</v>
      </c>
      <c r="C418" s="25" t="s">
        <v>759</v>
      </c>
      <c r="D418" s="25" t="s">
        <v>25</v>
      </c>
      <c r="E418" s="25" t="s">
        <v>26</v>
      </c>
      <c r="F418" s="25" t="s">
        <v>760</v>
      </c>
      <c r="G418" s="25" t="s">
        <v>23</v>
      </c>
      <c r="H418" s="25" t="s">
        <v>23</v>
      </c>
      <c r="I418" s="25" t="s">
        <v>761</v>
      </c>
      <c r="J418" s="25" t="s">
        <v>762</v>
      </c>
      <c r="K418" s="26">
        <v>0</v>
      </c>
      <c r="L418" s="26">
        <v>0</v>
      </c>
      <c r="M418" s="26">
        <v>0</v>
      </c>
      <c r="N418" s="26">
        <v>0</v>
      </c>
      <c r="O418" s="26">
        <v>0</v>
      </c>
      <c r="P418" s="26">
        <v>0</v>
      </c>
      <c r="Q418" s="26">
        <v>0</v>
      </c>
      <c r="R418" s="25" t="s">
        <v>1623</v>
      </c>
    </row>
    <row r="419" spans="1:18" ht="15" customHeight="1" x14ac:dyDescent="0.25">
      <c r="A419" s="25" t="s">
        <v>736</v>
      </c>
      <c r="B419" s="25" t="s">
        <v>18</v>
      </c>
      <c r="C419" s="25" t="s">
        <v>239</v>
      </c>
      <c r="D419" s="25" t="s">
        <v>25</v>
      </c>
      <c r="E419" s="25" t="s">
        <v>26</v>
      </c>
      <c r="F419" s="25" t="s">
        <v>229</v>
      </c>
      <c r="G419" s="25" t="s">
        <v>23</v>
      </c>
      <c r="H419" s="25" t="s">
        <v>23</v>
      </c>
      <c r="I419" s="25" t="s">
        <v>765</v>
      </c>
      <c r="J419" s="25" t="s">
        <v>766</v>
      </c>
      <c r="K419" s="26">
        <v>65763</v>
      </c>
      <c r="L419" s="26">
        <v>65764</v>
      </c>
      <c r="M419" s="26">
        <v>131527</v>
      </c>
      <c r="N419" s="26">
        <v>0</v>
      </c>
      <c r="O419" s="26">
        <v>26410.13</v>
      </c>
      <c r="P419" s="26">
        <v>105116.87</v>
      </c>
      <c r="Q419" s="26">
        <v>0</v>
      </c>
      <c r="R419" s="25" t="s">
        <v>1624</v>
      </c>
    </row>
    <row r="420" spans="1:18" ht="15" customHeight="1" x14ac:dyDescent="0.25">
      <c r="A420" s="25" t="s">
        <v>736</v>
      </c>
      <c r="B420" s="25" t="s">
        <v>18</v>
      </c>
      <c r="C420" s="25" t="s">
        <v>239</v>
      </c>
      <c r="D420" s="25" t="s">
        <v>25</v>
      </c>
      <c r="E420" s="25" t="s">
        <v>26</v>
      </c>
      <c r="F420" s="25" t="s">
        <v>229</v>
      </c>
      <c r="G420" s="25" t="s">
        <v>23</v>
      </c>
      <c r="H420" s="25" t="s">
        <v>23</v>
      </c>
      <c r="I420" s="25" t="s">
        <v>757</v>
      </c>
      <c r="J420" s="25" t="s">
        <v>758</v>
      </c>
      <c r="K420" s="26">
        <v>6000</v>
      </c>
      <c r="L420" s="26">
        <v>6000</v>
      </c>
      <c r="M420" s="26">
        <v>12000</v>
      </c>
      <c r="N420" s="26">
        <v>0</v>
      </c>
      <c r="O420" s="26">
        <v>18352.45</v>
      </c>
      <c r="P420" s="26">
        <v>-6352.45</v>
      </c>
      <c r="Q420" s="26">
        <v>0</v>
      </c>
      <c r="R420" s="25" t="s">
        <v>1624</v>
      </c>
    </row>
    <row r="421" spans="1:18" ht="15" customHeight="1" x14ac:dyDescent="0.25">
      <c r="A421" s="25" t="s">
        <v>736</v>
      </c>
      <c r="B421" s="25" t="s">
        <v>18</v>
      </c>
      <c r="C421" s="25" t="s">
        <v>239</v>
      </c>
      <c r="D421" s="25" t="s">
        <v>25</v>
      </c>
      <c r="E421" s="25" t="s">
        <v>26</v>
      </c>
      <c r="F421" s="25" t="s">
        <v>229</v>
      </c>
      <c r="G421" s="25" t="s">
        <v>23</v>
      </c>
      <c r="H421" s="25" t="s">
        <v>23</v>
      </c>
      <c r="I421" s="25" t="s">
        <v>751</v>
      </c>
      <c r="J421" s="25" t="s">
        <v>752</v>
      </c>
      <c r="K421" s="26">
        <v>1500</v>
      </c>
      <c r="L421" s="26">
        <v>1500</v>
      </c>
      <c r="M421" s="26">
        <v>3000</v>
      </c>
      <c r="N421" s="26">
        <v>0</v>
      </c>
      <c r="O421" s="26">
        <v>636.59</v>
      </c>
      <c r="P421" s="26">
        <v>2363.41</v>
      </c>
      <c r="Q421" s="26">
        <v>0</v>
      </c>
      <c r="R421" s="25" t="s">
        <v>1624</v>
      </c>
    </row>
    <row r="422" spans="1:18" ht="15" customHeight="1" x14ac:dyDescent="0.25">
      <c r="A422" s="25" t="s">
        <v>736</v>
      </c>
      <c r="B422" s="25" t="s">
        <v>18</v>
      </c>
      <c r="C422" s="25" t="s">
        <v>239</v>
      </c>
      <c r="D422" s="25" t="s">
        <v>25</v>
      </c>
      <c r="E422" s="25" t="s">
        <v>26</v>
      </c>
      <c r="F422" s="25" t="s">
        <v>229</v>
      </c>
      <c r="G422" s="25" t="s">
        <v>23</v>
      </c>
      <c r="H422" s="25" t="s">
        <v>23</v>
      </c>
      <c r="I422" s="25" t="s">
        <v>737</v>
      </c>
      <c r="J422" s="25" t="s">
        <v>738</v>
      </c>
      <c r="K422" s="26">
        <v>0</v>
      </c>
      <c r="L422" s="26">
        <v>0</v>
      </c>
      <c r="M422" s="26">
        <v>0</v>
      </c>
      <c r="N422" s="26">
        <v>0</v>
      </c>
      <c r="O422" s="26">
        <v>329.2</v>
      </c>
      <c r="P422" s="26">
        <v>-329.2</v>
      </c>
      <c r="Q422" s="26">
        <v>0</v>
      </c>
      <c r="R422" s="25" t="s">
        <v>1624</v>
      </c>
    </row>
    <row r="423" spans="1:18" ht="15" customHeight="1" x14ac:dyDescent="0.25">
      <c r="A423" s="25" t="s">
        <v>736</v>
      </c>
      <c r="B423" s="25" t="s">
        <v>18</v>
      </c>
      <c r="C423" s="25" t="s">
        <v>239</v>
      </c>
      <c r="D423" s="25" t="s">
        <v>25</v>
      </c>
      <c r="E423" s="25" t="s">
        <v>26</v>
      </c>
      <c r="F423" s="25" t="s">
        <v>229</v>
      </c>
      <c r="G423" s="25" t="s">
        <v>23</v>
      </c>
      <c r="H423" s="25" t="s">
        <v>23</v>
      </c>
      <c r="I423" s="25" t="s">
        <v>743</v>
      </c>
      <c r="J423" s="25" t="s">
        <v>744</v>
      </c>
      <c r="K423" s="26">
        <v>0</v>
      </c>
      <c r="L423" s="26">
        <v>0</v>
      </c>
      <c r="M423" s="26">
        <v>0</v>
      </c>
      <c r="N423" s="26">
        <v>0</v>
      </c>
      <c r="O423" s="26">
        <v>317.58999999999997</v>
      </c>
      <c r="P423" s="26">
        <v>-317.58999999999997</v>
      </c>
      <c r="Q423" s="26">
        <v>0</v>
      </c>
      <c r="R423" s="25" t="s">
        <v>1624</v>
      </c>
    </row>
    <row r="424" spans="1:18" ht="15" customHeight="1" x14ac:dyDescent="0.25">
      <c r="A424" s="25" t="s">
        <v>736</v>
      </c>
      <c r="B424" s="25" t="s">
        <v>18</v>
      </c>
      <c r="C424" s="25" t="s">
        <v>239</v>
      </c>
      <c r="D424" s="25" t="s">
        <v>25</v>
      </c>
      <c r="E424" s="25" t="s">
        <v>26</v>
      </c>
      <c r="F424" s="25" t="s">
        <v>229</v>
      </c>
      <c r="G424" s="25" t="s">
        <v>23</v>
      </c>
      <c r="H424" s="25" t="s">
        <v>23</v>
      </c>
      <c r="I424" s="25" t="s">
        <v>801</v>
      </c>
      <c r="J424" s="25" t="s">
        <v>802</v>
      </c>
      <c r="K424" s="26">
        <v>0</v>
      </c>
      <c r="L424" s="26">
        <v>0</v>
      </c>
      <c r="M424" s="26">
        <v>0</v>
      </c>
      <c r="N424" s="26">
        <v>0</v>
      </c>
      <c r="O424" s="26">
        <v>0</v>
      </c>
      <c r="P424" s="26">
        <v>0</v>
      </c>
      <c r="Q424" s="26">
        <v>0</v>
      </c>
      <c r="R424" s="25" t="s">
        <v>1624</v>
      </c>
    </row>
    <row r="425" spans="1:18" ht="15" customHeight="1" x14ac:dyDescent="0.25">
      <c r="A425" s="25" t="s">
        <v>736</v>
      </c>
      <c r="B425" s="25" t="s">
        <v>18</v>
      </c>
      <c r="C425" s="25" t="s">
        <v>239</v>
      </c>
      <c r="D425" s="25" t="s">
        <v>25</v>
      </c>
      <c r="E425" s="25" t="s">
        <v>26</v>
      </c>
      <c r="F425" s="25" t="s">
        <v>229</v>
      </c>
      <c r="G425" s="25" t="s">
        <v>23</v>
      </c>
      <c r="H425" s="25" t="s">
        <v>23</v>
      </c>
      <c r="I425" s="25" t="s">
        <v>781</v>
      </c>
      <c r="J425" s="25" t="s">
        <v>782</v>
      </c>
      <c r="K425" s="26">
        <v>0</v>
      </c>
      <c r="L425" s="26">
        <v>0</v>
      </c>
      <c r="M425" s="26">
        <v>0</v>
      </c>
      <c r="N425" s="26">
        <v>0</v>
      </c>
      <c r="O425" s="26">
        <v>0</v>
      </c>
      <c r="P425" s="26">
        <v>0</v>
      </c>
      <c r="Q425" s="26">
        <v>0</v>
      </c>
      <c r="R425" s="25" t="s">
        <v>1624</v>
      </c>
    </row>
    <row r="426" spans="1:18" ht="15" customHeight="1" x14ac:dyDescent="0.25">
      <c r="A426" s="25" t="s">
        <v>736</v>
      </c>
      <c r="B426" s="25" t="s">
        <v>18</v>
      </c>
      <c r="C426" s="25" t="s">
        <v>239</v>
      </c>
      <c r="D426" s="25" t="s">
        <v>25</v>
      </c>
      <c r="E426" s="25" t="s">
        <v>26</v>
      </c>
      <c r="F426" s="25" t="s">
        <v>229</v>
      </c>
      <c r="G426" s="25" t="s">
        <v>23</v>
      </c>
      <c r="H426" s="25" t="s">
        <v>23</v>
      </c>
      <c r="I426" s="25" t="s">
        <v>785</v>
      </c>
      <c r="J426" s="25" t="s">
        <v>786</v>
      </c>
      <c r="K426" s="26">
        <v>0</v>
      </c>
      <c r="L426" s="26">
        <v>0</v>
      </c>
      <c r="M426" s="26">
        <v>0</v>
      </c>
      <c r="N426" s="26">
        <v>0</v>
      </c>
      <c r="O426" s="26">
        <v>0</v>
      </c>
      <c r="P426" s="26">
        <v>0</v>
      </c>
      <c r="Q426" s="26">
        <v>0</v>
      </c>
      <c r="R426" s="25" t="s">
        <v>1624</v>
      </c>
    </row>
    <row r="427" spans="1:18" ht="15" customHeight="1" x14ac:dyDescent="0.25">
      <c r="A427" s="25" t="s">
        <v>736</v>
      </c>
      <c r="B427" s="25" t="s">
        <v>18</v>
      </c>
      <c r="C427" s="25" t="s">
        <v>239</v>
      </c>
      <c r="D427" s="25" t="s">
        <v>25</v>
      </c>
      <c r="E427" s="25" t="s">
        <v>26</v>
      </c>
      <c r="F427" s="25" t="s">
        <v>229</v>
      </c>
      <c r="G427" s="25" t="s">
        <v>23</v>
      </c>
      <c r="H427" s="25" t="s">
        <v>23</v>
      </c>
      <c r="I427" s="25" t="s">
        <v>753</v>
      </c>
      <c r="J427" s="25" t="s">
        <v>754</v>
      </c>
      <c r="K427" s="26">
        <v>2400</v>
      </c>
      <c r="L427" s="26">
        <v>6400</v>
      </c>
      <c r="M427" s="26">
        <v>8800</v>
      </c>
      <c r="N427" s="26">
        <v>0</v>
      </c>
      <c r="O427" s="26">
        <v>0</v>
      </c>
      <c r="P427" s="26">
        <v>8800</v>
      </c>
      <c r="Q427" s="26">
        <v>0</v>
      </c>
      <c r="R427" s="25" t="s">
        <v>1624</v>
      </c>
    </row>
    <row r="428" spans="1:18" ht="15" customHeight="1" x14ac:dyDescent="0.25">
      <c r="A428" s="25" t="s">
        <v>736</v>
      </c>
      <c r="B428" s="25" t="s">
        <v>18</v>
      </c>
      <c r="C428" s="25" t="s">
        <v>239</v>
      </c>
      <c r="D428" s="25" t="s">
        <v>25</v>
      </c>
      <c r="E428" s="25" t="s">
        <v>26</v>
      </c>
      <c r="F428" s="25" t="s">
        <v>229</v>
      </c>
      <c r="G428" s="25" t="s">
        <v>23</v>
      </c>
      <c r="H428" s="25" t="s">
        <v>23</v>
      </c>
      <c r="I428" s="25" t="s">
        <v>827</v>
      </c>
      <c r="J428" s="25" t="s">
        <v>828</v>
      </c>
      <c r="K428" s="26">
        <v>2100</v>
      </c>
      <c r="L428" s="26">
        <v>2600</v>
      </c>
      <c r="M428" s="26">
        <v>4700</v>
      </c>
      <c r="N428" s="26">
        <v>0</v>
      </c>
      <c r="O428" s="26">
        <v>0</v>
      </c>
      <c r="P428" s="26">
        <v>4700</v>
      </c>
      <c r="Q428" s="26">
        <v>0</v>
      </c>
      <c r="R428" s="25" t="s">
        <v>1624</v>
      </c>
    </row>
    <row r="429" spans="1:18" ht="15" customHeight="1" x14ac:dyDescent="0.25">
      <c r="A429" s="25" t="s">
        <v>736</v>
      </c>
      <c r="B429" s="25" t="s">
        <v>18</v>
      </c>
      <c r="C429" s="25" t="s">
        <v>236</v>
      </c>
      <c r="D429" s="25" t="s">
        <v>25</v>
      </c>
      <c r="E429" s="25" t="s">
        <v>57</v>
      </c>
      <c r="F429" s="25" t="s">
        <v>22</v>
      </c>
      <c r="G429" s="25" t="s">
        <v>23</v>
      </c>
      <c r="H429" s="25" t="s">
        <v>23</v>
      </c>
      <c r="I429" s="25" t="s">
        <v>797</v>
      </c>
      <c r="J429" s="25" t="s">
        <v>798</v>
      </c>
      <c r="K429" s="26">
        <v>30000</v>
      </c>
      <c r="L429" s="26">
        <v>5000</v>
      </c>
      <c r="M429" s="26">
        <v>35000</v>
      </c>
      <c r="N429" s="26">
        <v>31753.59</v>
      </c>
      <c r="O429" s="26">
        <v>0</v>
      </c>
      <c r="P429" s="26">
        <v>3246.41</v>
      </c>
      <c r="Q429" s="26">
        <v>0</v>
      </c>
      <c r="R429" s="25" t="s">
        <v>1625</v>
      </c>
    </row>
    <row r="430" spans="1:18" ht="15" customHeight="1" x14ac:dyDescent="0.25">
      <c r="A430" s="25" t="s">
        <v>736</v>
      </c>
      <c r="B430" s="25" t="s">
        <v>18</v>
      </c>
      <c r="C430" s="25" t="s">
        <v>236</v>
      </c>
      <c r="D430" s="25" t="s">
        <v>25</v>
      </c>
      <c r="E430" s="25" t="s">
        <v>57</v>
      </c>
      <c r="F430" s="25" t="s">
        <v>22</v>
      </c>
      <c r="G430" s="25" t="s">
        <v>23</v>
      </c>
      <c r="H430" s="25" t="s">
        <v>23</v>
      </c>
      <c r="I430" s="25" t="s">
        <v>795</v>
      </c>
      <c r="J430" s="25" t="s">
        <v>796</v>
      </c>
      <c r="K430" s="26">
        <v>14000</v>
      </c>
      <c r="L430" s="26">
        <v>-5000</v>
      </c>
      <c r="M430" s="26">
        <v>9000</v>
      </c>
      <c r="N430" s="26">
        <v>0</v>
      </c>
      <c r="O430" s="26">
        <v>3903.2</v>
      </c>
      <c r="P430" s="26">
        <v>5096.8</v>
      </c>
      <c r="Q430" s="26">
        <v>0</v>
      </c>
      <c r="R430" s="25" t="s">
        <v>1625</v>
      </c>
    </row>
    <row r="431" spans="1:18" ht="15" customHeight="1" x14ac:dyDescent="0.25">
      <c r="A431" s="25" t="s">
        <v>736</v>
      </c>
      <c r="B431" s="25" t="s">
        <v>18</v>
      </c>
      <c r="C431" s="25" t="s">
        <v>236</v>
      </c>
      <c r="D431" s="25" t="s">
        <v>25</v>
      </c>
      <c r="E431" s="25" t="s">
        <v>57</v>
      </c>
      <c r="F431" s="25" t="s">
        <v>22</v>
      </c>
      <c r="G431" s="25" t="s">
        <v>23</v>
      </c>
      <c r="H431" s="25" t="s">
        <v>23</v>
      </c>
      <c r="I431" s="25" t="s">
        <v>829</v>
      </c>
      <c r="J431" s="25" t="s">
        <v>830</v>
      </c>
      <c r="K431" s="26">
        <v>15000</v>
      </c>
      <c r="L431" s="26">
        <v>0</v>
      </c>
      <c r="M431" s="26">
        <v>15000</v>
      </c>
      <c r="N431" s="26">
        <v>10900</v>
      </c>
      <c r="O431" s="26">
        <v>1920</v>
      </c>
      <c r="P431" s="26">
        <v>2180</v>
      </c>
      <c r="Q431" s="26">
        <v>1920</v>
      </c>
      <c r="R431" s="25" t="s">
        <v>1625</v>
      </c>
    </row>
    <row r="432" spans="1:18" ht="15" customHeight="1" x14ac:dyDescent="0.25">
      <c r="A432" s="25" t="s">
        <v>736</v>
      </c>
      <c r="B432" s="25" t="s">
        <v>18</v>
      </c>
      <c r="C432" s="25" t="s">
        <v>236</v>
      </c>
      <c r="D432" s="25" t="s">
        <v>25</v>
      </c>
      <c r="E432" s="25" t="s">
        <v>57</v>
      </c>
      <c r="F432" s="25" t="s">
        <v>22</v>
      </c>
      <c r="G432" s="25" t="s">
        <v>23</v>
      </c>
      <c r="H432" s="25" t="s">
        <v>23</v>
      </c>
      <c r="I432" s="25" t="s">
        <v>783</v>
      </c>
      <c r="J432" s="25" t="s">
        <v>784</v>
      </c>
      <c r="K432" s="26">
        <v>15000</v>
      </c>
      <c r="L432" s="26">
        <v>0</v>
      </c>
      <c r="M432" s="26">
        <v>15000</v>
      </c>
      <c r="N432" s="26">
        <v>0</v>
      </c>
      <c r="O432" s="26">
        <v>1565</v>
      </c>
      <c r="P432" s="26">
        <v>13435</v>
      </c>
      <c r="Q432" s="26">
        <v>1565</v>
      </c>
      <c r="R432" s="25" t="s">
        <v>1625</v>
      </c>
    </row>
    <row r="433" spans="1:18" ht="15" customHeight="1" x14ac:dyDescent="0.25">
      <c r="A433" s="25" t="s">
        <v>736</v>
      </c>
      <c r="B433" s="25" t="s">
        <v>18</v>
      </c>
      <c r="C433" s="25" t="s">
        <v>236</v>
      </c>
      <c r="D433" s="25" t="s">
        <v>25</v>
      </c>
      <c r="E433" s="25" t="s">
        <v>57</v>
      </c>
      <c r="F433" s="25" t="s">
        <v>22</v>
      </c>
      <c r="G433" s="25" t="s">
        <v>23</v>
      </c>
      <c r="H433" s="25" t="s">
        <v>23</v>
      </c>
      <c r="I433" s="25" t="s">
        <v>767</v>
      </c>
      <c r="J433" s="25" t="s">
        <v>768</v>
      </c>
      <c r="K433" s="26">
        <v>46000</v>
      </c>
      <c r="L433" s="26">
        <v>0</v>
      </c>
      <c r="M433" s="26">
        <v>46000</v>
      </c>
      <c r="N433" s="26">
        <v>3470</v>
      </c>
      <c r="O433" s="26">
        <v>1530</v>
      </c>
      <c r="P433" s="26">
        <v>41000</v>
      </c>
      <c r="Q433" s="26">
        <v>490</v>
      </c>
      <c r="R433" s="25" t="s">
        <v>1625</v>
      </c>
    </row>
    <row r="434" spans="1:18" ht="15" customHeight="1" x14ac:dyDescent="0.25">
      <c r="A434" s="25" t="s">
        <v>736</v>
      </c>
      <c r="B434" s="25" t="s">
        <v>18</v>
      </c>
      <c r="C434" s="25" t="s">
        <v>228</v>
      </c>
      <c r="D434" s="25" t="s">
        <v>25</v>
      </c>
      <c r="E434" s="25" t="s">
        <v>57</v>
      </c>
      <c r="F434" s="25" t="s">
        <v>229</v>
      </c>
      <c r="G434" s="25" t="s">
        <v>23</v>
      </c>
      <c r="H434" s="25" t="s">
        <v>23</v>
      </c>
      <c r="I434" s="25" t="s">
        <v>765</v>
      </c>
      <c r="J434" s="25" t="s">
        <v>766</v>
      </c>
      <c r="K434" s="26">
        <v>68852</v>
      </c>
      <c r="L434" s="26">
        <v>-1503</v>
      </c>
      <c r="M434" s="26">
        <v>67349</v>
      </c>
      <c r="N434" s="26">
        <v>0</v>
      </c>
      <c r="O434" s="26">
        <v>1340.42</v>
      </c>
      <c r="P434" s="26">
        <v>66008.58</v>
      </c>
      <c r="Q434" s="26">
        <v>276.98</v>
      </c>
      <c r="R434" s="25" t="s">
        <v>1626</v>
      </c>
    </row>
    <row r="435" spans="1:18" ht="15" customHeight="1" x14ac:dyDescent="0.25">
      <c r="A435" s="25" t="s">
        <v>736</v>
      </c>
      <c r="B435" s="25" t="s">
        <v>18</v>
      </c>
      <c r="C435" s="25" t="s">
        <v>228</v>
      </c>
      <c r="D435" s="25" t="s">
        <v>25</v>
      </c>
      <c r="E435" s="25" t="s">
        <v>57</v>
      </c>
      <c r="F435" s="25" t="s">
        <v>229</v>
      </c>
      <c r="G435" s="25" t="s">
        <v>23</v>
      </c>
      <c r="H435" s="25" t="s">
        <v>23</v>
      </c>
      <c r="I435" s="25" t="s">
        <v>751</v>
      </c>
      <c r="J435" s="25" t="s">
        <v>752</v>
      </c>
      <c r="K435" s="26">
        <v>0</v>
      </c>
      <c r="L435" s="26">
        <v>0</v>
      </c>
      <c r="M435" s="26">
        <v>0</v>
      </c>
      <c r="N435" s="26">
        <v>0</v>
      </c>
      <c r="O435" s="26">
        <v>18.989999999999998</v>
      </c>
      <c r="P435" s="26">
        <v>-18.989999999999998</v>
      </c>
      <c r="Q435" s="26">
        <v>3.9</v>
      </c>
      <c r="R435" s="25" t="s">
        <v>1626</v>
      </c>
    </row>
    <row r="436" spans="1:18" ht="15" customHeight="1" x14ac:dyDescent="0.25">
      <c r="A436" s="25" t="s">
        <v>736</v>
      </c>
      <c r="B436" s="25" t="s">
        <v>18</v>
      </c>
      <c r="C436" s="25" t="s">
        <v>228</v>
      </c>
      <c r="D436" s="25" t="s">
        <v>25</v>
      </c>
      <c r="E436" s="25" t="s">
        <v>57</v>
      </c>
      <c r="F436" s="25" t="s">
        <v>229</v>
      </c>
      <c r="G436" s="25" t="s">
        <v>23</v>
      </c>
      <c r="H436" s="25" t="s">
        <v>23</v>
      </c>
      <c r="I436" s="25" t="s">
        <v>737</v>
      </c>
      <c r="J436" s="25" t="s">
        <v>738</v>
      </c>
      <c r="K436" s="26">
        <v>0</v>
      </c>
      <c r="L436" s="26">
        <v>0</v>
      </c>
      <c r="M436" s="26">
        <v>0</v>
      </c>
      <c r="N436" s="26">
        <v>0</v>
      </c>
      <c r="O436" s="26">
        <v>11.03</v>
      </c>
      <c r="P436" s="26">
        <v>-11.03</v>
      </c>
      <c r="Q436" s="26">
        <v>3.15</v>
      </c>
      <c r="R436" s="25" t="s">
        <v>1626</v>
      </c>
    </row>
    <row r="437" spans="1:18" ht="15" customHeight="1" x14ac:dyDescent="0.25">
      <c r="A437" s="25" t="s">
        <v>736</v>
      </c>
      <c r="B437" s="25" t="s">
        <v>18</v>
      </c>
      <c r="C437" s="25" t="s">
        <v>228</v>
      </c>
      <c r="D437" s="25" t="s">
        <v>25</v>
      </c>
      <c r="E437" s="25" t="s">
        <v>57</v>
      </c>
      <c r="F437" s="25" t="s">
        <v>229</v>
      </c>
      <c r="G437" s="25" t="s">
        <v>23</v>
      </c>
      <c r="H437" s="25" t="s">
        <v>23</v>
      </c>
      <c r="I437" s="25" t="s">
        <v>743</v>
      </c>
      <c r="J437" s="25" t="s">
        <v>744</v>
      </c>
      <c r="K437" s="26">
        <v>0</v>
      </c>
      <c r="L437" s="26">
        <v>0</v>
      </c>
      <c r="M437" s="26">
        <v>0</v>
      </c>
      <c r="N437" s="26">
        <v>0</v>
      </c>
      <c r="O437" s="26">
        <v>2.79</v>
      </c>
      <c r="P437" s="26">
        <v>-2.79</v>
      </c>
      <c r="Q437" s="26">
        <v>0</v>
      </c>
      <c r="R437" s="25" t="s">
        <v>1626</v>
      </c>
    </row>
    <row r="438" spans="1:18" ht="15" customHeight="1" x14ac:dyDescent="0.25">
      <c r="A438" s="25" t="s">
        <v>736</v>
      </c>
      <c r="B438" s="25" t="s">
        <v>18</v>
      </c>
      <c r="C438" s="25" t="s">
        <v>228</v>
      </c>
      <c r="D438" s="25" t="s">
        <v>25</v>
      </c>
      <c r="E438" s="25" t="s">
        <v>57</v>
      </c>
      <c r="F438" s="25" t="s">
        <v>229</v>
      </c>
      <c r="G438" s="25" t="s">
        <v>23</v>
      </c>
      <c r="H438" s="25" t="s">
        <v>23</v>
      </c>
      <c r="I438" s="25" t="s">
        <v>797</v>
      </c>
      <c r="J438" s="25" t="s">
        <v>798</v>
      </c>
      <c r="K438" s="26">
        <v>6037</v>
      </c>
      <c r="L438" s="26">
        <v>50952</v>
      </c>
      <c r="M438" s="26">
        <v>56989</v>
      </c>
      <c r="N438" s="26">
        <v>0</v>
      </c>
      <c r="O438" s="26">
        <v>36954.26</v>
      </c>
      <c r="P438" s="26">
        <v>20034.740000000002</v>
      </c>
      <c r="Q438" s="26">
        <v>0</v>
      </c>
      <c r="R438" s="25" t="s">
        <v>1626</v>
      </c>
    </row>
    <row r="439" spans="1:18" ht="15" customHeight="1" x14ac:dyDescent="0.25">
      <c r="A439" s="25" t="s">
        <v>736</v>
      </c>
      <c r="B439" s="25" t="s">
        <v>18</v>
      </c>
      <c r="C439" s="25" t="s">
        <v>228</v>
      </c>
      <c r="D439" s="25" t="s">
        <v>25</v>
      </c>
      <c r="E439" s="25" t="s">
        <v>57</v>
      </c>
      <c r="F439" s="25" t="s">
        <v>229</v>
      </c>
      <c r="G439" s="25" t="s">
        <v>23</v>
      </c>
      <c r="H439" s="25" t="s">
        <v>23</v>
      </c>
      <c r="I439" s="25" t="s">
        <v>795</v>
      </c>
      <c r="J439" s="25" t="s">
        <v>796</v>
      </c>
      <c r="K439" s="26">
        <v>5999</v>
      </c>
      <c r="L439" s="26">
        <v>5212</v>
      </c>
      <c r="M439" s="26">
        <v>11211</v>
      </c>
      <c r="N439" s="26">
        <v>0</v>
      </c>
      <c r="O439" s="26">
        <v>2713.53</v>
      </c>
      <c r="P439" s="26">
        <v>8497.4699999999993</v>
      </c>
      <c r="Q439" s="26">
        <v>0</v>
      </c>
      <c r="R439" s="25" t="s">
        <v>1626</v>
      </c>
    </row>
    <row r="440" spans="1:18" ht="15" customHeight="1" x14ac:dyDescent="0.25">
      <c r="A440" s="25" t="s">
        <v>736</v>
      </c>
      <c r="B440" s="25" t="s">
        <v>18</v>
      </c>
      <c r="C440" s="25" t="s">
        <v>228</v>
      </c>
      <c r="D440" s="25" t="s">
        <v>25</v>
      </c>
      <c r="E440" s="25" t="s">
        <v>57</v>
      </c>
      <c r="F440" s="25" t="s">
        <v>229</v>
      </c>
      <c r="G440" s="25" t="s">
        <v>23</v>
      </c>
      <c r="H440" s="25" t="s">
        <v>23</v>
      </c>
      <c r="I440" s="25" t="s">
        <v>829</v>
      </c>
      <c r="J440" s="25" t="s">
        <v>830</v>
      </c>
      <c r="K440" s="26">
        <v>7255</v>
      </c>
      <c r="L440" s="26">
        <v>11814</v>
      </c>
      <c r="M440" s="26">
        <v>19069</v>
      </c>
      <c r="N440" s="26">
        <v>0</v>
      </c>
      <c r="O440" s="26">
        <v>12840.3</v>
      </c>
      <c r="P440" s="26">
        <v>6228.7</v>
      </c>
      <c r="Q440" s="26">
        <v>0</v>
      </c>
      <c r="R440" s="25" t="s">
        <v>1626</v>
      </c>
    </row>
    <row r="441" spans="1:18" ht="15" customHeight="1" x14ac:dyDescent="0.25">
      <c r="A441" s="25" t="s">
        <v>736</v>
      </c>
      <c r="B441" s="25" t="s">
        <v>18</v>
      </c>
      <c r="C441" s="25" t="s">
        <v>228</v>
      </c>
      <c r="D441" s="25" t="s">
        <v>25</v>
      </c>
      <c r="E441" s="25" t="s">
        <v>57</v>
      </c>
      <c r="F441" s="25" t="s">
        <v>229</v>
      </c>
      <c r="G441" s="25" t="s">
        <v>23</v>
      </c>
      <c r="H441" s="25" t="s">
        <v>23</v>
      </c>
      <c r="I441" s="25" t="s">
        <v>781</v>
      </c>
      <c r="J441" s="25" t="s">
        <v>782</v>
      </c>
      <c r="K441" s="26">
        <v>10795</v>
      </c>
      <c r="L441" s="26">
        <v>-8167</v>
      </c>
      <c r="M441" s="26">
        <v>2628</v>
      </c>
      <c r="N441" s="26">
        <v>0</v>
      </c>
      <c r="O441" s="26">
        <v>1849.56</v>
      </c>
      <c r="P441" s="26">
        <v>778.44</v>
      </c>
      <c r="Q441" s="26">
        <v>744.95</v>
      </c>
      <c r="R441" s="25" t="s">
        <v>1626</v>
      </c>
    </row>
    <row r="442" spans="1:18" ht="15" customHeight="1" x14ac:dyDescent="0.25">
      <c r="A442" s="25" t="s">
        <v>736</v>
      </c>
      <c r="B442" s="25" t="s">
        <v>18</v>
      </c>
      <c r="C442" s="25" t="s">
        <v>228</v>
      </c>
      <c r="D442" s="25" t="s">
        <v>25</v>
      </c>
      <c r="E442" s="25" t="s">
        <v>57</v>
      </c>
      <c r="F442" s="25" t="s">
        <v>229</v>
      </c>
      <c r="G442" s="25" t="s">
        <v>23</v>
      </c>
      <c r="H442" s="25" t="s">
        <v>23</v>
      </c>
      <c r="I442" s="25" t="s">
        <v>783</v>
      </c>
      <c r="J442" s="25" t="s">
        <v>784</v>
      </c>
      <c r="K442" s="26">
        <v>23396</v>
      </c>
      <c r="L442" s="26">
        <v>15000</v>
      </c>
      <c r="M442" s="26">
        <v>38396</v>
      </c>
      <c r="N442" s="26">
        <v>0</v>
      </c>
      <c r="O442" s="26">
        <v>6784</v>
      </c>
      <c r="P442" s="26">
        <v>31612</v>
      </c>
      <c r="Q442" s="26">
        <v>0</v>
      </c>
      <c r="R442" s="25" t="s">
        <v>1626</v>
      </c>
    </row>
    <row r="443" spans="1:18" ht="15" customHeight="1" x14ac:dyDescent="0.25">
      <c r="A443" s="25" t="s">
        <v>736</v>
      </c>
      <c r="B443" s="25" t="s">
        <v>18</v>
      </c>
      <c r="C443" s="25" t="s">
        <v>228</v>
      </c>
      <c r="D443" s="25" t="s">
        <v>25</v>
      </c>
      <c r="E443" s="25" t="s">
        <v>57</v>
      </c>
      <c r="F443" s="25" t="s">
        <v>229</v>
      </c>
      <c r="G443" s="25" t="s">
        <v>23</v>
      </c>
      <c r="H443" s="25" t="s">
        <v>23</v>
      </c>
      <c r="I443" s="25" t="s">
        <v>785</v>
      </c>
      <c r="J443" s="25" t="s">
        <v>786</v>
      </c>
      <c r="K443" s="26">
        <v>50248</v>
      </c>
      <c r="L443" s="26">
        <v>0</v>
      </c>
      <c r="M443" s="26">
        <v>50248</v>
      </c>
      <c r="N443" s="26">
        <v>0</v>
      </c>
      <c r="O443" s="26">
        <v>50248</v>
      </c>
      <c r="P443" s="26">
        <v>0</v>
      </c>
      <c r="Q443" s="26">
        <v>0</v>
      </c>
      <c r="R443" s="25" t="s">
        <v>1626</v>
      </c>
    </row>
    <row r="444" spans="1:18" ht="15" customHeight="1" x14ac:dyDescent="0.25">
      <c r="A444" s="25" t="s">
        <v>736</v>
      </c>
      <c r="B444" s="25" t="s">
        <v>18</v>
      </c>
      <c r="C444" s="25" t="s">
        <v>228</v>
      </c>
      <c r="D444" s="25" t="s">
        <v>25</v>
      </c>
      <c r="E444" s="25" t="s">
        <v>57</v>
      </c>
      <c r="F444" s="25" t="s">
        <v>229</v>
      </c>
      <c r="G444" s="25" t="s">
        <v>23</v>
      </c>
      <c r="H444" s="25" t="s">
        <v>23</v>
      </c>
      <c r="I444" s="25" t="s">
        <v>799</v>
      </c>
      <c r="J444" s="25" t="s">
        <v>800</v>
      </c>
      <c r="K444" s="26">
        <v>1043</v>
      </c>
      <c r="L444" s="26">
        <v>0</v>
      </c>
      <c r="M444" s="26">
        <v>1043</v>
      </c>
      <c r="N444" s="26">
        <v>0</v>
      </c>
      <c r="O444" s="26">
        <v>724.46</v>
      </c>
      <c r="P444" s="26">
        <v>318.54000000000002</v>
      </c>
      <c r="Q444" s="26">
        <v>0</v>
      </c>
      <c r="R444" s="25" t="s">
        <v>1626</v>
      </c>
    </row>
    <row r="445" spans="1:18" ht="15" customHeight="1" x14ac:dyDescent="0.25">
      <c r="A445" s="25" t="s">
        <v>736</v>
      </c>
      <c r="B445" s="25" t="s">
        <v>18</v>
      </c>
      <c r="C445" s="25" t="s">
        <v>228</v>
      </c>
      <c r="D445" s="25" t="s">
        <v>25</v>
      </c>
      <c r="E445" s="25" t="s">
        <v>57</v>
      </c>
      <c r="F445" s="25" t="s">
        <v>229</v>
      </c>
      <c r="G445" s="25" t="s">
        <v>23</v>
      </c>
      <c r="H445" s="25" t="s">
        <v>23</v>
      </c>
      <c r="I445" s="25" t="s">
        <v>769</v>
      </c>
      <c r="J445" s="25" t="s">
        <v>770</v>
      </c>
      <c r="K445" s="26">
        <v>110412</v>
      </c>
      <c r="L445" s="26">
        <v>-6427</v>
      </c>
      <c r="M445" s="26">
        <v>103985</v>
      </c>
      <c r="N445" s="26">
        <v>664.64</v>
      </c>
      <c r="O445" s="26">
        <v>15884.72</v>
      </c>
      <c r="P445" s="26">
        <v>87435.64</v>
      </c>
      <c r="Q445" s="26">
        <v>3647.3</v>
      </c>
      <c r="R445" s="25" t="s">
        <v>1626</v>
      </c>
    </row>
    <row r="446" spans="1:18" ht="15" customHeight="1" x14ac:dyDescent="0.25">
      <c r="A446" s="25" t="s">
        <v>736</v>
      </c>
      <c r="B446" s="25" t="s">
        <v>18</v>
      </c>
      <c r="C446" s="25" t="s">
        <v>228</v>
      </c>
      <c r="D446" s="25" t="s">
        <v>25</v>
      </c>
      <c r="E446" s="25" t="s">
        <v>57</v>
      </c>
      <c r="F446" s="25" t="s">
        <v>229</v>
      </c>
      <c r="G446" s="25" t="s">
        <v>23</v>
      </c>
      <c r="H446" s="25" t="s">
        <v>23</v>
      </c>
      <c r="I446" s="25" t="s">
        <v>767</v>
      </c>
      <c r="J446" s="25" t="s">
        <v>768</v>
      </c>
      <c r="K446" s="26">
        <v>75583</v>
      </c>
      <c r="L446" s="26">
        <v>0</v>
      </c>
      <c r="M446" s="26">
        <v>75583</v>
      </c>
      <c r="N446" s="26">
        <v>0</v>
      </c>
      <c r="O446" s="26">
        <v>0</v>
      </c>
      <c r="P446" s="26">
        <v>75583</v>
      </c>
      <c r="Q446" s="26">
        <v>0</v>
      </c>
      <c r="R446" s="25" t="s">
        <v>1626</v>
      </c>
    </row>
    <row r="447" spans="1:18" ht="15" customHeight="1" x14ac:dyDescent="0.25">
      <c r="A447" s="25" t="s">
        <v>736</v>
      </c>
      <c r="B447" s="25" t="s">
        <v>18</v>
      </c>
      <c r="C447" s="25" t="s">
        <v>228</v>
      </c>
      <c r="D447" s="25" t="s">
        <v>25</v>
      </c>
      <c r="E447" s="25" t="s">
        <v>57</v>
      </c>
      <c r="F447" s="25" t="s">
        <v>229</v>
      </c>
      <c r="G447" s="25" t="s">
        <v>23</v>
      </c>
      <c r="H447" s="25" t="s">
        <v>23</v>
      </c>
      <c r="I447" s="25" t="s">
        <v>787</v>
      </c>
      <c r="J447" s="25" t="s">
        <v>788</v>
      </c>
      <c r="K447" s="26">
        <v>13170</v>
      </c>
      <c r="L447" s="26">
        <v>8350</v>
      </c>
      <c r="M447" s="26">
        <v>21520</v>
      </c>
      <c r="N447" s="26">
        <v>0</v>
      </c>
      <c r="O447" s="26">
        <v>0</v>
      </c>
      <c r="P447" s="26">
        <v>21520</v>
      </c>
      <c r="Q447" s="26">
        <v>0</v>
      </c>
      <c r="R447" s="25" t="s">
        <v>1626</v>
      </c>
    </row>
    <row r="448" spans="1:18" ht="15" customHeight="1" x14ac:dyDescent="0.25">
      <c r="A448" s="25" t="s">
        <v>736</v>
      </c>
      <c r="B448" s="25" t="s">
        <v>18</v>
      </c>
      <c r="C448" s="25" t="s">
        <v>228</v>
      </c>
      <c r="D448" s="25" t="s">
        <v>25</v>
      </c>
      <c r="E448" s="25" t="s">
        <v>57</v>
      </c>
      <c r="F448" s="25" t="s">
        <v>229</v>
      </c>
      <c r="G448" s="25" t="s">
        <v>23</v>
      </c>
      <c r="H448" s="25" t="s">
        <v>23</v>
      </c>
      <c r="I448" s="25" t="s">
        <v>753</v>
      </c>
      <c r="J448" s="25" t="s">
        <v>754</v>
      </c>
      <c r="K448" s="26">
        <v>29987</v>
      </c>
      <c r="L448" s="26">
        <v>-5157</v>
      </c>
      <c r="M448" s="26">
        <v>24830</v>
      </c>
      <c r="N448" s="26">
        <v>0</v>
      </c>
      <c r="O448" s="26">
        <v>10149.959999999999</v>
      </c>
      <c r="P448" s="26">
        <v>14680.04</v>
      </c>
      <c r="Q448" s="26">
        <v>1684.75</v>
      </c>
      <c r="R448" s="25" t="s">
        <v>1626</v>
      </c>
    </row>
    <row r="449" spans="1:18" ht="15" customHeight="1" x14ac:dyDescent="0.25">
      <c r="A449" s="25" t="s">
        <v>736</v>
      </c>
      <c r="B449" s="25" t="s">
        <v>18</v>
      </c>
      <c r="C449" s="25" t="s">
        <v>228</v>
      </c>
      <c r="D449" s="25" t="s">
        <v>25</v>
      </c>
      <c r="E449" s="25" t="s">
        <v>57</v>
      </c>
      <c r="F449" s="25" t="s">
        <v>229</v>
      </c>
      <c r="G449" s="25" t="s">
        <v>23</v>
      </c>
      <c r="H449" s="25" t="s">
        <v>23</v>
      </c>
      <c r="I449" s="25" t="s">
        <v>789</v>
      </c>
      <c r="J449" s="25" t="s">
        <v>790</v>
      </c>
      <c r="K449" s="26">
        <v>24600</v>
      </c>
      <c r="L449" s="26">
        <v>-7732</v>
      </c>
      <c r="M449" s="26">
        <v>16868</v>
      </c>
      <c r="N449" s="26">
        <v>0</v>
      </c>
      <c r="O449" s="26">
        <v>4282.37</v>
      </c>
      <c r="P449" s="26">
        <v>12585.63</v>
      </c>
      <c r="Q449" s="26">
        <v>1546.33</v>
      </c>
      <c r="R449" s="25" t="s">
        <v>1626</v>
      </c>
    </row>
    <row r="450" spans="1:18" ht="15" customHeight="1" x14ac:dyDescent="0.25">
      <c r="A450" s="25" t="s">
        <v>736</v>
      </c>
      <c r="B450" s="25" t="s">
        <v>18</v>
      </c>
      <c r="C450" s="25" t="s">
        <v>228</v>
      </c>
      <c r="D450" s="25" t="s">
        <v>25</v>
      </c>
      <c r="E450" s="25" t="s">
        <v>57</v>
      </c>
      <c r="F450" s="25" t="s">
        <v>229</v>
      </c>
      <c r="G450" s="25" t="s">
        <v>23</v>
      </c>
      <c r="H450" s="25" t="s">
        <v>23</v>
      </c>
      <c r="I450" s="25" t="s">
        <v>791</v>
      </c>
      <c r="J450" s="25" t="s">
        <v>792</v>
      </c>
      <c r="K450" s="26">
        <v>4860</v>
      </c>
      <c r="L450" s="26">
        <v>36398</v>
      </c>
      <c r="M450" s="26">
        <v>41258</v>
      </c>
      <c r="N450" s="26">
        <v>0</v>
      </c>
      <c r="O450" s="26">
        <v>0</v>
      </c>
      <c r="P450" s="26">
        <v>41258</v>
      </c>
      <c r="Q450" s="26">
        <v>0</v>
      </c>
      <c r="R450" s="25" t="s">
        <v>1626</v>
      </c>
    </row>
    <row r="451" spans="1:18" ht="15" customHeight="1" x14ac:dyDescent="0.25">
      <c r="A451" s="25" t="s">
        <v>736</v>
      </c>
      <c r="B451" s="25" t="s">
        <v>18</v>
      </c>
      <c r="C451" s="25" t="s">
        <v>56</v>
      </c>
      <c r="D451" s="25" t="s">
        <v>25</v>
      </c>
      <c r="E451" s="25" t="s">
        <v>57</v>
      </c>
      <c r="F451" s="25" t="s">
        <v>58</v>
      </c>
      <c r="G451" s="25" t="s">
        <v>23</v>
      </c>
      <c r="H451" s="25" t="s">
        <v>23</v>
      </c>
      <c r="I451" s="25" t="s">
        <v>793</v>
      </c>
      <c r="J451" s="25" t="s">
        <v>794</v>
      </c>
      <c r="K451" s="26">
        <v>6177716</v>
      </c>
      <c r="L451" s="26">
        <v>-128293</v>
      </c>
      <c r="M451" s="26">
        <v>6049423</v>
      </c>
      <c r="N451" s="26">
        <v>0</v>
      </c>
      <c r="O451" s="26">
        <v>2989337.94</v>
      </c>
      <c r="P451" s="26">
        <v>3060085.06</v>
      </c>
      <c r="Q451" s="26">
        <v>531984.6</v>
      </c>
      <c r="R451" s="25" t="s">
        <v>1627</v>
      </c>
    </row>
    <row r="452" spans="1:18" ht="15" customHeight="1" x14ac:dyDescent="0.25">
      <c r="A452" s="25" t="s">
        <v>736</v>
      </c>
      <c r="B452" s="25" t="s">
        <v>18</v>
      </c>
      <c r="C452" s="25" t="s">
        <v>56</v>
      </c>
      <c r="D452" s="25" t="s">
        <v>25</v>
      </c>
      <c r="E452" s="25" t="s">
        <v>57</v>
      </c>
      <c r="F452" s="25" t="s">
        <v>58</v>
      </c>
      <c r="G452" s="25" t="s">
        <v>23</v>
      </c>
      <c r="H452" s="25" t="s">
        <v>23</v>
      </c>
      <c r="I452" s="25" t="s">
        <v>755</v>
      </c>
      <c r="J452" s="25" t="s">
        <v>756</v>
      </c>
      <c r="K452" s="26">
        <v>33700</v>
      </c>
      <c r="L452" s="26">
        <v>0</v>
      </c>
      <c r="M452" s="26">
        <v>33700</v>
      </c>
      <c r="N452" s="26">
        <v>0</v>
      </c>
      <c r="O452" s="26">
        <v>0</v>
      </c>
      <c r="P452" s="26">
        <v>33700</v>
      </c>
      <c r="Q452" s="26">
        <v>0</v>
      </c>
      <c r="R452" s="25" t="s">
        <v>1627</v>
      </c>
    </row>
    <row r="453" spans="1:18" ht="15" customHeight="1" x14ac:dyDescent="0.25">
      <c r="A453" s="25" t="s">
        <v>736</v>
      </c>
      <c r="B453" s="25" t="s">
        <v>18</v>
      </c>
      <c r="C453" s="25" t="s">
        <v>56</v>
      </c>
      <c r="D453" s="25" t="s">
        <v>25</v>
      </c>
      <c r="E453" s="25" t="s">
        <v>57</v>
      </c>
      <c r="F453" s="25" t="s">
        <v>58</v>
      </c>
      <c r="G453" s="25" t="s">
        <v>23</v>
      </c>
      <c r="H453" s="25" t="s">
        <v>23</v>
      </c>
      <c r="I453" s="25" t="s">
        <v>771</v>
      </c>
      <c r="J453" s="25" t="s">
        <v>772</v>
      </c>
      <c r="K453" s="26">
        <v>35000</v>
      </c>
      <c r="L453" s="26">
        <v>0</v>
      </c>
      <c r="M453" s="26">
        <v>35000</v>
      </c>
      <c r="N453" s="26">
        <v>0</v>
      </c>
      <c r="O453" s="26">
        <v>0</v>
      </c>
      <c r="P453" s="26">
        <v>35000</v>
      </c>
      <c r="Q453" s="26">
        <v>0</v>
      </c>
      <c r="R453" s="25" t="s">
        <v>1627</v>
      </c>
    </row>
    <row r="454" spans="1:18" ht="15" customHeight="1" x14ac:dyDescent="0.25">
      <c r="A454" s="25" t="s">
        <v>736</v>
      </c>
      <c r="B454" s="25" t="s">
        <v>18</v>
      </c>
      <c r="C454" s="25" t="s">
        <v>56</v>
      </c>
      <c r="D454" s="25" t="s">
        <v>25</v>
      </c>
      <c r="E454" s="25" t="s">
        <v>57</v>
      </c>
      <c r="F454" s="25" t="s">
        <v>58</v>
      </c>
      <c r="G454" s="25" t="s">
        <v>23</v>
      </c>
      <c r="H454" s="25" t="s">
        <v>23</v>
      </c>
      <c r="I454" s="25" t="s">
        <v>777</v>
      </c>
      <c r="J454" s="25" t="s">
        <v>778</v>
      </c>
      <c r="K454" s="26">
        <v>67000</v>
      </c>
      <c r="L454" s="26">
        <v>0</v>
      </c>
      <c r="M454" s="26">
        <v>67000</v>
      </c>
      <c r="N454" s="26">
        <v>0</v>
      </c>
      <c r="O454" s="26">
        <v>187.56</v>
      </c>
      <c r="P454" s="26">
        <v>66812.44</v>
      </c>
      <c r="Q454" s="26">
        <v>0</v>
      </c>
      <c r="R454" s="25" t="s">
        <v>1627</v>
      </c>
    </row>
    <row r="455" spans="1:18" ht="15" customHeight="1" x14ac:dyDescent="0.25">
      <c r="A455" s="25" t="s">
        <v>736</v>
      </c>
      <c r="B455" s="25" t="s">
        <v>18</v>
      </c>
      <c r="C455" s="25" t="s">
        <v>56</v>
      </c>
      <c r="D455" s="25" t="s">
        <v>25</v>
      </c>
      <c r="E455" s="25" t="s">
        <v>57</v>
      </c>
      <c r="F455" s="25" t="s">
        <v>58</v>
      </c>
      <c r="G455" s="25" t="s">
        <v>23</v>
      </c>
      <c r="H455" s="25" t="s">
        <v>23</v>
      </c>
      <c r="I455" s="25" t="s">
        <v>765</v>
      </c>
      <c r="J455" s="25" t="s">
        <v>766</v>
      </c>
      <c r="K455" s="26">
        <v>262457</v>
      </c>
      <c r="L455" s="26">
        <v>128293</v>
      </c>
      <c r="M455" s="26">
        <v>390750</v>
      </c>
      <c r="N455" s="26">
        <v>0</v>
      </c>
      <c r="O455" s="26">
        <v>228716.13</v>
      </c>
      <c r="P455" s="26">
        <v>162033.87</v>
      </c>
      <c r="Q455" s="26">
        <v>37977.629999999997</v>
      </c>
      <c r="R455" s="25" t="s">
        <v>1627</v>
      </c>
    </row>
    <row r="456" spans="1:18" ht="15" customHeight="1" x14ac:dyDescent="0.25">
      <c r="A456" s="25" t="s">
        <v>736</v>
      </c>
      <c r="B456" s="25" t="s">
        <v>18</v>
      </c>
      <c r="C456" s="25" t="s">
        <v>56</v>
      </c>
      <c r="D456" s="25" t="s">
        <v>25</v>
      </c>
      <c r="E456" s="25" t="s">
        <v>57</v>
      </c>
      <c r="F456" s="25" t="s">
        <v>58</v>
      </c>
      <c r="G456" s="25" t="s">
        <v>23</v>
      </c>
      <c r="H456" s="25" t="s">
        <v>23</v>
      </c>
      <c r="I456" s="25" t="s">
        <v>757</v>
      </c>
      <c r="J456" s="25" t="s">
        <v>758</v>
      </c>
      <c r="K456" s="26">
        <v>125000</v>
      </c>
      <c r="L456" s="26">
        <v>9000</v>
      </c>
      <c r="M456" s="26">
        <v>134000</v>
      </c>
      <c r="N456" s="26">
        <v>0</v>
      </c>
      <c r="O456" s="26">
        <v>69465.789999999994</v>
      </c>
      <c r="P456" s="26">
        <v>64534.21</v>
      </c>
      <c r="Q456" s="26">
        <v>4990.67</v>
      </c>
      <c r="R456" s="25" t="s">
        <v>1627</v>
      </c>
    </row>
    <row r="457" spans="1:18" ht="15" customHeight="1" x14ac:dyDescent="0.25">
      <c r="A457" s="25" t="s">
        <v>736</v>
      </c>
      <c r="B457" s="25" t="s">
        <v>18</v>
      </c>
      <c r="C457" s="25" t="s">
        <v>56</v>
      </c>
      <c r="D457" s="25" t="s">
        <v>25</v>
      </c>
      <c r="E457" s="25" t="s">
        <v>57</v>
      </c>
      <c r="F457" s="25" t="s">
        <v>58</v>
      </c>
      <c r="G457" s="25" t="s">
        <v>23</v>
      </c>
      <c r="H457" s="25" t="s">
        <v>23</v>
      </c>
      <c r="I457" s="25" t="s">
        <v>773</v>
      </c>
      <c r="J457" s="25" t="s">
        <v>774</v>
      </c>
      <c r="K457" s="26">
        <v>0</v>
      </c>
      <c r="L457" s="26">
        <v>0</v>
      </c>
      <c r="M457" s="26">
        <v>0</v>
      </c>
      <c r="N457" s="26">
        <v>0</v>
      </c>
      <c r="O457" s="26">
        <v>30</v>
      </c>
      <c r="P457" s="26">
        <v>-30</v>
      </c>
      <c r="Q457" s="26">
        <v>30</v>
      </c>
      <c r="R457" s="25" t="s">
        <v>1627</v>
      </c>
    </row>
    <row r="458" spans="1:18" ht="15" customHeight="1" x14ac:dyDescent="0.25">
      <c r="A458" s="25" t="s">
        <v>736</v>
      </c>
      <c r="B458" s="25" t="s">
        <v>18</v>
      </c>
      <c r="C458" s="25" t="s">
        <v>56</v>
      </c>
      <c r="D458" s="25" t="s">
        <v>25</v>
      </c>
      <c r="E458" s="25" t="s">
        <v>57</v>
      </c>
      <c r="F458" s="25" t="s">
        <v>58</v>
      </c>
      <c r="G458" s="25" t="s">
        <v>23</v>
      </c>
      <c r="H458" s="25" t="s">
        <v>23</v>
      </c>
      <c r="I458" s="25" t="s">
        <v>761</v>
      </c>
      <c r="J458" s="25" t="s">
        <v>762</v>
      </c>
      <c r="K458" s="26">
        <v>223980</v>
      </c>
      <c r="L458" s="26">
        <v>0</v>
      </c>
      <c r="M458" s="26">
        <v>223980</v>
      </c>
      <c r="N458" s="26">
        <v>0</v>
      </c>
      <c r="O458" s="26">
        <v>172761.98</v>
      </c>
      <c r="P458" s="26">
        <v>51218.02</v>
      </c>
      <c r="Q458" s="26">
        <v>50789.19</v>
      </c>
      <c r="R458" s="25" t="s">
        <v>1627</v>
      </c>
    </row>
    <row r="459" spans="1:18" ht="15" customHeight="1" x14ac:dyDescent="0.25">
      <c r="A459" s="25" t="s">
        <v>736</v>
      </c>
      <c r="B459" s="25" t="s">
        <v>18</v>
      </c>
      <c r="C459" s="25" t="s">
        <v>56</v>
      </c>
      <c r="D459" s="25" t="s">
        <v>25</v>
      </c>
      <c r="E459" s="25" t="s">
        <v>57</v>
      </c>
      <c r="F459" s="25" t="s">
        <v>58</v>
      </c>
      <c r="G459" s="25" t="s">
        <v>23</v>
      </c>
      <c r="H459" s="25" t="s">
        <v>23</v>
      </c>
      <c r="I459" s="25" t="s">
        <v>739</v>
      </c>
      <c r="J459" s="25" t="s">
        <v>740</v>
      </c>
      <c r="K459" s="26">
        <v>77800</v>
      </c>
      <c r="L459" s="26">
        <v>0</v>
      </c>
      <c r="M459" s="26">
        <v>77800</v>
      </c>
      <c r="N459" s="26">
        <v>0</v>
      </c>
      <c r="O459" s="26">
        <v>0</v>
      </c>
      <c r="P459" s="26">
        <v>77800</v>
      </c>
      <c r="Q459" s="26">
        <v>0</v>
      </c>
      <c r="R459" s="25" t="s">
        <v>1627</v>
      </c>
    </row>
    <row r="460" spans="1:18" ht="15" customHeight="1" x14ac:dyDescent="0.25">
      <c r="A460" s="25" t="s">
        <v>736</v>
      </c>
      <c r="B460" s="25" t="s">
        <v>18</v>
      </c>
      <c r="C460" s="25" t="s">
        <v>56</v>
      </c>
      <c r="D460" s="25" t="s">
        <v>25</v>
      </c>
      <c r="E460" s="25" t="s">
        <v>57</v>
      </c>
      <c r="F460" s="25" t="s">
        <v>58</v>
      </c>
      <c r="G460" s="25" t="s">
        <v>23</v>
      </c>
      <c r="H460" s="25" t="s">
        <v>23</v>
      </c>
      <c r="I460" s="25" t="s">
        <v>741</v>
      </c>
      <c r="J460" s="25" t="s">
        <v>742</v>
      </c>
      <c r="K460" s="26">
        <v>96600</v>
      </c>
      <c r="L460" s="26">
        <v>0</v>
      </c>
      <c r="M460" s="26">
        <v>96600</v>
      </c>
      <c r="N460" s="26">
        <v>0</v>
      </c>
      <c r="O460" s="26">
        <v>53196.31</v>
      </c>
      <c r="P460" s="26">
        <v>43403.69</v>
      </c>
      <c r="Q460" s="26">
        <v>9847.5</v>
      </c>
      <c r="R460" s="25" t="s">
        <v>1627</v>
      </c>
    </row>
    <row r="461" spans="1:18" ht="15" customHeight="1" x14ac:dyDescent="0.25">
      <c r="A461" s="25" t="s">
        <v>736</v>
      </c>
      <c r="B461" s="25" t="s">
        <v>18</v>
      </c>
      <c r="C461" s="25" t="s">
        <v>56</v>
      </c>
      <c r="D461" s="25" t="s">
        <v>25</v>
      </c>
      <c r="E461" s="25" t="s">
        <v>57</v>
      </c>
      <c r="F461" s="25" t="s">
        <v>58</v>
      </c>
      <c r="G461" s="25" t="s">
        <v>23</v>
      </c>
      <c r="H461" s="25" t="s">
        <v>23</v>
      </c>
      <c r="I461" s="25" t="s">
        <v>745</v>
      </c>
      <c r="J461" s="25" t="s">
        <v>746</v>
      </c>
      <c r="K461" s="26">
        <v>3000</v>
      </c>
      <c r="L461" s="26">
        <v>0</v>
      </c>
      <c r="M461" s="26">
        <v>3000</v>
      </c>
      <c r="N461" s="26">
        <v>0</v>
      </c>
      <c r="O461" s="26">
        <v>0</v>
      </c>
      <c r="P461" s="26">
        <v>3000</v>
      </c>
      <c r="Q461" s="26">
        <v>0</v>
      </c>
      <c r="R461" s="25" t="s">
        <v>1627</v>
      </c>
    </row>
    <row r="462" spans="1:18" ht="15" customHeight="1" x14ac:dyDescent="0.25">
      <c r="A462" s="25" t="s">
        <v>736</v>
      </c>
      <c r="B462" s="25" t="s">
        <v>18</v>
      </c>
      <c r="C462" s="25" t="s">
        <v>56</v>
      </c>
      <c r="D462" s="25" t="s">
        <v>25</v>
      </c>
      <c r="E462" s="25" t="s">
        <v>57</v>
      </c>
      <c r="F462" s="25" t="s">
        <v>58</v>
      </c>
      <c r="G462" s="25" t="s">
        <v>23</v>
      </c>
      <c r="H462" s="25" t="s">
        <v>23</v>
      </c>
      <c r="I462" s="25" t="s">
        <v>747</v>
      </c>
      <c r="J462" s="25" t="s">
        <v>748</v>
      </c>
      <c r="K462" s="26">
        <v>104625</v>
      </c>
      <c r="L462" s="26">
        <v>0</v>
      </c>
      <c r="M462" s="26">
        <v>104625</v>
      </c>
      <c r="N462" s="26">
        <v>0</v>
      </c>
      <c r="O462" s="26">
        <v>64791.88</v>
      </c>
      <c r="P462" s="26">
        <v>39833.120000000003</v>
      </c>
      <c r="Q462" s="26">
        <v>55322.01</v>
      </c>
      <c r="R462" s="25" t="s">
        <v>1627</v>
      </c>
    </row>
    <row r="463" spans="1:18" ht="15" customHeight="1" x14ac:dyDescent="0.25">
      <c r="A463" s="25" t="s">
        <v>736</v>
      </c>
      <c r="B463" s="25" t="s">
        <v>18</v>
      </c>
      <c r="C463" s="25" t="s">
        <v>56</v>
      </c>
      <c r="D463" s="25" t="s">
        <v>25</v>
      </c>
      <c r="E463" s="25" t="s">
        <v>57</v>
      </c>
      <c r="F463" s="25" t="s">
        <v>58</v>
      </c>
      <c r="G463" s="25" t="s">
        <v>23</v>
      </c>
      <c r="H463" s="25" t="s">
        <v>23</v>
      </c>
      <c r="I463" s="25" t="s">
        <v>749</v>
      </c>
      <c r="J463" s="25" t="s">
        <v>750</v>
      </c>
      <c r="K463" s="26">
        <v>0</v>
      </c>
      <c r="L463" s="26">
        <v>0</v>
      </c>
      <c r="M463" s="26">
        <v>0</v>
      </c>
      <c r="N463" s="26">
        <v>0</v>
      </c>
      <c r="O463" s="26">
        <v>16628.560000000001</v>
      </c>
      <c r="P463" s="26">
        <v>-16628.560000000001</v>
      </c>
      <c r="Q463" s="26">
        <v>3154.1</v>
      </c>
      <c r="R463" s="25" t="s">
        <v>1627</v>
      </c>
    </row>
    <row r="464" spans="1:18" ht="15" customHeight="1" x14ac:dyDescent="0.25">
      <c r="A464" s="25" t="s">
        <v>736</v>
      </c>
      <c r="B464" s="25" t="s">
        <v>18</v>
      </c>
      <c r="C464" s="25" t="s">
        <v>56</v>
      </c>
      <c r="D464" s="25" t="s">
        <v>25</v>
      </c>
      <c r="E464" s="25" t="s">
        <v>57</v>
      </c>
      <c r="F464" s="25" t="s">
        <v>58</v>
      </c>
      <c r="G464" s="25" t="s">
        <v>23</v>
      </c>
      <c r="H464" s="25" t="s">
        <v>23</v>
      </c>
      <c r="I464" s="25" t="s">
        <v>751</v>
      </c>
      <c r="J464" s="25" t="s">
        <v>752</v>
      </c>
      <c r="K464" s="26">
        <v>145090</v>
      </c>
      <c r="L464" s="26">
        <v>0</v>
      </c>
      <c r="M464" s="26">
        <v>145090</v>
      </c>
      <c r="N464" s="26">
        <v>0</v>
      </c>
      <c r="O464" s="26">
        <v>78917.25</v>
      </c>
      <c r="P464" s="26">
        <v>66172.75</v>
      </c>
      <c r="Q464" s="26">
        <v>14238.5</v>
      </c>
      <c r="R464" s="25" t="s">
        <v>1627</v>
      </c>
    </row>
    <row r="465" spans="1:18" ht="15" customHeight="1" x14ac:dyDescent="0.25">
      <c r="A465" s="25" t="s">
        <v>736</v>
      </c>
      <c r="B465" s="25" t="s">
        <v>18</v>
      </c>
      <c r="C465" s="25" t="s">
        <v>56</v>
      </c>
      <c r="D465" s="25" t="s">
        <v>25</v>
      </c>
      <c r="E465" s="25" t="s">
        <v>57</v>
      </c>
      <c r="F465" s="25" t="s">
        <v>58</v>
      </c>
      <c r="G465" s="25" t="s">
        <v>23</v>
      </c>
      <c r="H465" s="25" t="s">
        <v>23</v>
      </c>
      <c r="I465" s="25" t="s">
        <v>763</v>
      </c>
      <c r="J465" s="25" t="s">
        <v>764</v>
      </c>
      <c r="K465" s="26">
        <v>487372</v>
      </c>
      <c r="L465" s="26">
        <v>0</v>
      </c>
      <c r="M465" s="26">
        <v>487372</v>
      </c>
      <c r="N465" s="26">
        <v>0</v>
      </c>
      <c r="O465" s="26">
        <v>887345.3</v>
      </c>
      <c r="P465" s="26">
        <v>-399973.3</v>
      </c>
      <c r="Q465" s="26">
        <v>155448.59</v>
      </c>
      <c r="R465" s="25" t="s">
        <v>1627</v>
      </c>
    </row>
    <row r="466" spans="1:18" ht="15" customHeight="1" x14ac:dyDescent="0.25">
      <c r="A466" s="25" t="s">
        <v>736</v>
      </c>
      <c r="B466" s="25" t="s">
        <v>18</v>
      </c>
      <c r="C466" s="25" t="s">
        <v>56</v>
      </c>
      <c r="D466" s="25" t="s">
        <v>25</v>
      </c>
      <c r="E466" s="25" t="s">
        <v>57</v>
      </c>
      <c r="F466" s="25" t="s">
        <v>58</v>
      </c>
      <c r="G466" s="25" t="s">
        <v>23</v>
      </c>
      <c r="H466" s="25" t="s">
        <v>23</v>
      </c>
      <c r="I466" s="25" t="s">
        <v>833</v>
      </c>
      <c r="J466" s="25" t="s">
        <v>834</v>
      </c>
      <c r="K466" s="26">
        <v>39755</v>
      </c>
      <c r="L466" s="26">
        <v>0</v>
      </c>
      <c r="M466" s="26">
        <v>39755</v>
      </c>
      <c r="N466" s="26">
        <v>0</v>
      </c>
      <c r="O466" s="26">
        <v>35336.76</v>
      </c>
      <c r="P466" s="26">
        <v>4418.24</v>
      </c>
      <c r="Q466" s="26">
        <v>8417.6</v>
      </c>
      <c r="R466" s="25" t="s">
        <v>1627</v>
      </c>
    </row>
    <row r="467" spans="1:18" ht="15" customHeight="1" x14ac:dyDescent="0.25">
      <c r="A467" s="25" t="s">
        <v>736</v>
      </c>
      <c r="B467" s="25" t="s">
        <v>18</v>
      </c>
      <c r="C467" s="25" t="s">
        <v>56</v>
      </c>
      <c r="D467" s="25" t="s">
        <v>25</v>
      </c>
      <c r="E467" s="25" t="s">
        <v>57</v>
      </c>
      <c r="F467" s="25" t="s">
        <v>58</v>
      </c>
      <c r="G467" s="25" t="s">
        <v>23</v>
      </c>
      <c r="H467" s="25" t="s">
        <v>23</v>
      </c>
      <c r="I467" s="25" t="s">
        <v>819</v>
      </c>
      <c r="J467" s="25" t="s">
        <v>820</v>
      </c>
      <c r="K467" s="26">
        <v>172191</v>
      </c>
      <c r="L467" s="26">
        <v>0</v>
      </c>
      <c r="M467" s="26">
        <v>172191</v>
      </c>
      <c r="N467" s="26">
        <v>0</v>
      </c>
      <c r="O467" s="26">
        <v>0</v>
      </c>
      <c r="P467" s="26">
        <v>172191</v>
      </c>
      <c r="Q467" s="26">
        <v>0</v>
      </c>
      <c r="R467" s="25" t="s">
        <v>1627</v>
      </c>
    </row>
    <row r="468" spans="1:18" ht="15" customHeight="1" x14ac:dyDescent="0.25">
      <c r="A468" s="25" t="s">
        <v>736</v>
      </c>
      <c r="B468" s="25" t="s">
        <v>18</v>
      </c>
      <c r="C468" s="25" t="s">
        <v>56</v>
      </c>
      <c r="D468" s="25" t="s">
        <v>25</v>
      </c>
      <c r="E468" s="25" t="s">
        <v>57</v>
      </c>
      <c r="F468" s="25" t="s">
        <v>58</v>
      </c>
      <c r="G468" s="25" t="s">
        <v>23</v>
      </c>
      <c r="H468" s="25" t="s">
        <v>23</v>
      </c>
      <c r="I468" s="25" t="s">
        <v>737</v>
      </c>
      <c r="J468" s="25" t="s">
        <v>738</v>
      </c>
      <c r="K468" s="26">
        <v>85775</v>
      </c>
      <c r="L468" s="26">
        <v>0</v>
      </c>
      <c r="M468" s="26">
        <v>85775</v>
      </c>
      <c r="N468" s="26">
        <v>0</v>
      </c>
      <c r="O468" s="26">
        <v>35501.269999999997</v>
      </c>
      <c r="P468" s="26">
        <v>50273.73</v>
      </c>
      <c r="Q468" s="26">
        <v>5694.7</v>
      </c>
      <c r="R468" s="25" t="s">
        <v>1627</v>
      </c>
    </row>
    <row r="469" spans="1:18" ht="15" customHeight="1" x14ac:dyDescent="0.25">
      <c r="A469" s="25" t="s">
        <v>736</v>
      </c>
      <c r="B469" s="25" t="s">
        <v>18</v>
      </c>
      <c r="C469" s="25" t="s">
        <v>56</v>
      </c>
      <c r="D469" s="25" t="s">
        <v>25</v>
      </c>
      <c r="E469" s="25" t="s">
        <v>57</v>
      </c>
      <c r="F469" s="25" t="s">
        <v>58</v>
      </c>
      <c r="G469" s="25" t="s">
        <v>23</v>
      </c>
      <c r="H469" s="25" t="s">
        <v>23</v>
      </c>
      <c r="I469" s="25" t="s">
        <v>743</v>
      </c>
      <c r="J469" s="25" t="s">
        <v>744</v>
      </c>
      <c r="K469" s="26">
        <v>0</v>
      </c>
      <c r="L469" s="26">
        <v>0</v>
      </c>
      <c r="M469" s="26">
        <v>0</v>
      </c>
      <c r="N469" s="26">
        <v>0</v>
      </c>
      <c r="O469" s="26">
        <v>18432.93</v>
      </c>
      <c r="P469" s="26">
        <v>-18432.93</v>
      </c>
      <c r="Q469" s="26">
        <v>1087.4100000000001</v>
      </c>
      <c r="R469" s="25" t="s">
        <v>1627</v>
      </c>
    </row>
    <row r="470" spans="1:18" ht="15" customHeight="1" x14ac:dyDescent="0.25">
      <c r="A470" s="25" t="s">
        <v>736</v>
      </c>
      <c r="B470" s="25" t="s">
        <v>18</v>
      </c>
      <c r="C470" s="25" t="s">
        <v>56</v>
      </c>
      <c r="D470" s="25" t="s">
        <v>25</v>
      </c>
      <c r="E470" s="25" t="s">
        <v>57</v>
      </c>
      <c r="F470" s="25" t="s">
        <v>58</v>
      </c>
      <c r="G470" s="25" t="s">
        <v>23</v>
      </c>
      <c r="H470" s="25" t="s">
        <v>23</v>
      </c>
      <c r="I470" s="25" t="s">
        <v>825</v>
      </c>
      <c r="J470" s="25" t="s">
        <v>826</v>
      </c>
      <c r="K470" s="26">
        <v>1000</v>
      </c>
      <c r="L470" s="26">
        <v>0</v>
      </c>
      <c r="M470" s="26">
        <v>1000</v>
      </c>
      <c r="N470" s="26">
        <v>0</v>
      </c>
      <c r="O470" s="26">
        <v>-80</v>
      </c>
      <c r="P470" s="26">
        <v>1080</v>
      </c>
      <c r="Q470" s="26">
        <v>0</v>
      </c>
      <c r="R470" s="25" t="s">
        <v>1627</v>
      </c>
    </row>
    <row r="471" spans="1:18" ht="15" customHeight="1" x14ac:dyDescent="0.25">
      <c r="A471" s="25" t="s">
        <v>736</v>
      </c>
      <c r="B471" s="25" t="s">
        <v>18</v>
      </c>
      <c r="C471" s="25" t="s">
        <v>56</v>
      </c>
      <c r="D471" s="25" t="s">
        <v>25</v>
      </c>
      <c r="E471" s="25" t="s">
        <v>57</v>
      </c>
      <c r="F471" s="25" t="s">
        <v>58</v>
      </c>
      <c r="G471" s="25" t="s">
        <v>23</v>
      </c>
      <c r="H471" s="25" t="s">
        <v>23</v>
      </c>
      <c r="I471" s="25" t="s">
        <v>841</v>
      </c>
      <c r="J471" s="25" t="s">
        <v>842</v>
      </c>
      <c r="K471" s="26">
        <v>7500</v>
      </c>
      <c r="L471" s="26">
        <v>0</v>
      </c>
      <c r="M471" s="26">
        <v>7500</v>
      </c>
      <c r="N471" s="26">
        <v>1230.33</v>
      </c>
      <c r="O471" s="26">
        <v>3769.67</v>
      </c>
      <c r="P471" s="26">
        <v>2500</v>
      </c>
      <c r="Q471" s="26">
        <v>737.35</v>
      </c>
      <c r="R471" s="25" t="s">
        <v>1627</v>
      </c>
    </row>
    <row r="472" spans="1:18" ht="15" customHeight="1" x14ac:dyDescent="0.25">
      <c r="A472" s="25" t="s">
        <v>736</v>
      </c>
      <c r="B472" s="25" t="s">
        <v>18</v>
      </c>
      <c r="C472" s="25" t="s">
        <v>56</v>
      </c>
      <c r="D472" s="25" t="s">
        <v>25</v>
      </c>
      <c r="E472" s="25" t="s">
        <v>57</v>
      </c>
      <c r="F472" s="25" t="s">
        <v>58</v>
      </c>
      <c r="G472" s="25" t="s">
        <v>23</v>
      </c>
      <c r="H472" s="25" t="s">
        <v>23</v>
      </c>
      <c r="I472" s="25" t="s">
        <v>866</v>
      </c>
      <c r="J472" s="25" t="s">
        <v>867</v>
      </c>
      <c r="K472" s="26">
        <v>4150</v>
      </c>
      <c r="L472" s="26">
        <v>0</v>
      </c>
      <c r="M472" s="26">
        <v>4150</v>
      </c>
      <c r="N472" s="26">
        <v>197.02</v>
      </c>
      <c r="O472" s="26">
        <v>552.98</v>
      </c>
      <c r="P472" s="26">
        <v>3400</v>
      </c>
      <c r="Q472" s="26">
        <v>35.14</v>
      </c>
      <c r="R472" s="25" t="s">
        <v>1627</v>
      </c>
    </row>
    <row r="473" spans="1:18" ht="15" customHeight="1" x14ac:dyDescent="0.25">
      <c r="A473" s="25" t="s">
        <v>736</v>
      </c>
      <c r="B473" s="25" t="s">
        <v>18</v>
      </c>
      <c r="C473" s="25" t="s">
        <v>56</v>
      </c>
      <c r="D473" s="25" t="s">
        <v>25</v>
      </c>
      <c r="E473" s="25" t="s">
        <v>57</v>
      </c>
      <c r="F473" s="25" t="s">
        <v>58</v>
      </c>
      <c r="G473" s="25" t="s">
        <v>23</v>
      </c>
      <c r="H473" s="25" t="s">
        <v>23</v>
      </c>
      <c r="I473" s="25" t="s">
        <v>797</v>
      </c>
      <c r="J473" s="25" t="s">
        <v>798</v>
      </c>
      <c r="K473" s="26">
        <v>7800</v>
      </c>
      <c r="L473" s="26">
        <v>0</v>
      </c>
      <c r="M473" s="26">
        <v>7800</v>
      </c>
      <c r="N473" s="26">
        <v>324.54000000000002</v>
      </c>
      <c r="O473" s="26">
        <v>787.82</v>
      </c>
      <c r="P473" s="26">
        <v>6687.64</v>
      </c>
      <c r="Q473" s="26">
        <v>46.22</v>
      </c>
      <c r="R473" s="25" t="s">
        <v>1627</v>
      </c>
    </row>
    <row r="474" spans="1:18" ht="15" customHeight="1" x14ac:dyDescent="0.25">
      <c r="A474" s="25" t="s">
        <v>736</v>
      </c>
      <c r="B474" s="25" t="s">
        <v>18</v>
      </c>
      <c r="C474" s="25" t="s">
        <v>56</v>
      </c>
      <c r="D474" s="25" t="s">
        <v>25</v>
      </c>
      <c r="E474" s="25" t="s">
        <v>57</v>
      </c>
      <c r="F474" s="25" t="s">
        <v>58</v>
      </c>
      <c r="G474" s="25" t="s">
        <v>23</v>
      </c>
      <c r="H474" s="25" t="s">
        <v>23</v>
      </c>
      <c r="I474" s="25" t="s">
        <v>795</v>
      </c>
      <c r="J474" s="25" t="s">
        <v>796</v>
      </c>
      <c r="K474" s="26">
        <v>0</v>
      </c>
      <c r="L474" s="26">
        <v>0</v>
      </c>
      <c r="M474" s="26">
        <v>0</v>
      </c>
      <c r="N474" s="26">
        <v>0</v>
      </c>
      <c r="O474" s="26">
        <v>129.9</v>
      </c>
      <c r="P474" s="26">
        <v>-129.9</v>
      </c>
      <c r="Q474" s="26">
        <v>0</v>
      </c>
      <c r="R474" s="25" t="s">
        <v>1627</v>
      </c>
    </row>
    <row r="475" spans="1:18" ht="15" customHeight="1" x14ac:dyDescent="0.25">
      <c r="A475" s="25" t="s">
        <v>736</v>
      </c>
      <c r="B475" s="25" t="s">
        <v>18</v>
      </c>
      <c r="C475" s="25" t="s">
        <v>56</v>
      </c>
      <c r="D475" s="25" t="s">
        <v>25</v>
      </c>
      <c r="E475" s="25" t="s">
        <v>57</v>
      </c>
      <c r="F475" s="25" t="s">
        <v>58</v>
      </c>
      <c r="G475" s="25" t="s">
        <v>23</v>
      </c>
      <c r="H475" s="25" t="s">
        <v>23</v>
      </c>
      <c r="I475" s="25" t="s">
        <v>829</v>
      </c>
      <c r="J475" s="25" t="s">
        <v>830</v>
      </c>
      <c r="K475" s="26">
        <v>7500</v>
      </c>
      <c r="L475" s="26">
        <v>0</v>
      </c>
      <c r="M475" s="26">
        <v>7500</v>
      </c>
      <c r="N475" s="26">
        <v>1.93</v>
      </c>
      <c r="O475" s="26">
        <v>5624.2</v>
      </c>
      <c r="P475" s="26">
        <v>1873.87</v>
      </c>
      <c r="Q475" s="26">
        <v>4793.71</v>
      </c>
      <c r="R475" s="25" t="s">
        <v>1627</v>
      </c>
    </row>
    <row r="476" spans="1:18" ht="15" customHeight="1" x14ac:dyDescent="0.25">
      <c r="A476" s="25" t="s">
        <v>736</v>
      </c>
      <c r="B476" s="25" t="s">
        <v>18</v>
      </c>
      <c r="C476" s="25" t="s">
        <v>56</v>
      </c>
      <c r="D476" s="25" t="s">
        <v>25</v>
      </c>
      <c r="E476" s="25" t="s">
        <v>57</v>
      </c>
      <c r="F476" s="25" t="s">
        <v>58</v>
      </c>
      <c r="G476" s="25" t="s">
        <v>23</v>
      </c>
      <c r="H476" s="25" t="s">
        <v>23</v>
      </c>
      <c r="I476" s="25" t="s">
        <v>868</v>
      </c>
      <c r="J476" s="25" t="s">
        <v>869</v>
      </c>
      <c r="K476" s="26">
        <v>22100</v>
      </c>
      <c r="L476" s="26">
        <v>0</v>
      </c>
      <c r="M476" s="26">
        <v>22100</v>
      </c>
      <c r="N476" s="26">
        <v>2454.1799999999998</v>
      </c>
      <c r="O476" s="26">
        <v>10486.68</v>
      </c>
      <c r="P476" s="26">
        <v>9159.14</v>
      </c>
      <c r="Q476" s="26">
        <v>1931</v>
      </c>
      <c r="R476" s="25" t="s">
        <v>1627</v>
      </c>
    </row>
    <row r="477" spans="1:18" ht="15" customHeight="1" x14ac:dyDescent="0.25">
      <c r="A477" s="25" t="s">
        <v>736</v>
      </c>
      <c r="B477" s="25" t="s">
        <v>18</v>
      </c>
      <c r="C477" s="25" t="s">
        <v>56</v>
      </c>
      <c r="D477" s="25" t="s">
        <v>25</v>
      </c>
      <c r="E477" s="25" t="s">
        <v>57</v>
      </c>
      <c r="F477" s="25" t="s">
        <v>58</v>
      </c>
      <c r="G477" s="25" t="s">
        <v>23</v>
      </c>
      <c r="H477" s="25" t="s">
        <v>23</v>
      </c>
      <c r="I477" s="25" t="s">
        <v>870</v>
      </c>
      <c r="J477" s="25" t="s">
        <v>871</v>
      </c>
      <c r="K477" s="26">
        <v>5100</v>
      </c>
      <c r="L477" s="26">
        <v>5300</v>
      </c>
      <c r="M477" s="26">
        <v>10400</v>
      </c>
      <c r="N477" s="26">
        <v>1753.97</v>
      </c>
      <c r="O477" s="26">
        <v>7297.92</v>
      </c>
      <c r="P477" s="26">
        <v>1348.11</v>
      </c>
      <c r="Q477" s="26">
        <v>895.68</v>
      </c>
      <c r="R477" s="25" t="s">
        <v>1627</v>
      </c>
    </row>
    <row r="478" spans="1:18" ht="15" customHeight="1" x14ac:dyDescent="0.25">
      <c r="A478" s="25" t="s">
        <v>736</v>
      </c>
      <c r="B478" s="25" t="s">
        <v>18</v>
      </c>
      <c r="C478" s="25" t="s">
        <v>56</v>
      </c>
      <c r="D478" s="25" t="s">
        <v>25</v>
      </c>
      <c r="E478" s="25" t="s">
        <v>57</v>
      </c>
      <c r="F478" s="25" t="s">
        <v>58</v>
      </c>
      <c r="G478" s="25" t="s">
        <v>23</v>
      </c>
      <c r="H478" s="25" t="s">
        <v>23</v>
      </c>
      <c r="I478" s="25" t="s">
        <v>872</v>
      </c>
      <c r="J478" s="25" t="s">
        <v>873</v>
      </c>
      <c r="K478" s="26">
        <v>3000</v>
      </c>
      <c r="L478" s="26">
        <v>0</v>
      </c>
      <c r="M478" s="26">
        <v>3000</v>
      </c>
      <c r="N478" s="26">
        <v>325</v>
      </c>
      <c r="O478" s="26">
        <v>851.85</v>
      </c>
      <c r="P478" s="26">
        <v>1823.15</v>
      </c>
      <c r="Q478" s="26">
        <v>307.97000000000003</v>
      </c>
      <c r="R478" s="25" t="s">
        <v>1627</v>
      </c>
    </row>
    <row r="479" spans="1:18" ht="15" customHeight="1" x14ac:dyDescent="0.25">
      <c r="A479" s="25" t="s">
        <v>736</v>
      </c>
      <c r="B479" s="25" t="s">
        <v>18</v>
      </c>
      <c r="C479" s="25" t="s">
        <v>56</v>
      </c>
      <c r="D479" s="25" t="s">
        <v>25</v>
      </c>
      <c r="E479" s="25" t="s">
        <v>57</v>
      </c>
      <c r="F479" s="25" t="s">
        <v>58</v>
      </c>
      <c r="G479" s="25" t="s">
        <v>23</v>
      </c>
      <c r="H479" s="25" t="s">
        <v>23</v>
      </c>
      <c r="I479" s="25" t="s">
        <v>905</v>
      </c>
      <c r="J479" s="25" t="s">
        <v>906</v>
      </c>
      <c r="K479" s="26">
        <v>500</v>
      </c>
      <c r="L479" s="26">
        <v>0</v>
      </c>
      <c r="M479" s="26">
        <v>500</v>
      </c>
      <c r="N479" s="26">
        <v>0</v>
      </c>
      <c r="O479" s="26">
        <v>2.99</v>
      </c>
      <c r="P479" s="26">
        <v>497.01</v>
      </c>
      <c r="Q479" s="26">
        <v>0</v>
      </c>
      <c r="R479" s="25" t="s">
        <v>1627</v>
      </c>
    </row>
    <row r="480" spans="1:18" ht="15" customHeight="1" x14ac:dyDescent="0.25">
      <c r="A480" s="25" t="s">
        <v>736</v>
      </c>
      <c r="B480" s="25" t="s">
        <v>18</v>
      </c>
      <c r="C480" s="25" t="s">
        <v>56</v>
      </c>
      <c r="D480" s="25" t="s">
        <v>25</v>
      </c>
      <c r="E480" s="25" t="s">
        <v>57</v>
      </c>
      <c r="F480" s="25" t="s">
        <v>58</v>
      </c>
      <c r="G480" s="25" t="s">
        <v>23</v>
      </c>
      <c r="H480" s="25" t="s">
        <v>23</v>
      </c>
      <c r="I480" s="25" t="s">
        <v>890</v>
      </c>
      <c r="J480" s="25" t="s">
        <v>891</v>
      </c>
      <c r="K480" s="26">
        <v>200</v>
      </c>
      <c r="L480" s="26">
        <v>0</v>
      </c>
      <c r="M480" s="26">
        <v>200</v>
      </c>
      <c r="N480" s="26">
        <v>0</v>
      </c>
      <c r="O480" s="26">
        <v>0</v>
      </c>
      <c r="P480" s="26">
        <v>200</v>
      </c>
      <c r="Q480" s="26">
        <v>0</v>
      </c>
      <c r="R480" s="25" t="s">
        <v>1627</v>
      </c>
    </row>
    <row r="481" spans="1:18" ht="15" customHeight="1" x14ac:dyDescent="0.25">
      <c r="A481" s="25" t="s">
        <v>736</v>
      </c>
      <c r="B481" s="25" t="s">
        <v>18</v>
      </c>
      <c r="C481" s="25" t="s">
        <v>56</v>
      </c>
      <c r="D481" s="25" t="s">
        <v>25</v>
      </c>
      <c r="E481" s="25" t="s">
        <v>57</v>
      </c>
      <c r="F481" s="25" t="s">
        <v>58</v>
      </c>
      <c r="G481" s="25" t="s">
        <v>23</v>
      </c>
      <c r="H481" s="25" t="s">
        <v>23</v>
      </c>
      <c r="I481" s="25" t="s">
        <v>781</v>
      </c>
      <c r="J481" s="25" t="s">
        <v>782</v>
      </c>
      <c r="K481" s="26">
        <v>27500</v>
      </c>
      <c r="L481" s="26">
        <v>0</v>
      </c>
      <c r="M481" s="26">
        <v>27500</v>
      </c>
      <c r="N481" s="26">
        <v>12739.32</v>
      </c>
      <c r="O481" s="26">
        <v>7016.89</v>
      </c>
      <c r="P481" s="26">
        <v>7743.79</v>
      </c>
      <c r="Q481" s="26">
        <v>556.41</v>
      </c>
      <c r="R481" s="25" t="s">
        <v>1627</v>
      </c>
    </row>
    <row r="482" spans="1:18" ht="15" customHeight="1" x14ac:dyDescent="0.25">
      <c r="A482" s="25" t="s">
        <v>736</v>
      </c>
      <c r="B482" s="25" t="s">
        <v>18</v>
      </c>
      <c r="C482" s="25" t="s">
        <v>56</v>
      </c>
      <c r="D482" s="25" t="s">
        <v>25</v>
      </c>
      <c r="E482" s="25" t="s">
        <v>57</v>
      </c>
      <c r="F482" s="25" t="s">
        <v>58</v>
      </c>
      <c r="G482" s="25" t="s">
        <v>23</v>
      </c>
      <c r="H482" s="25" t="s">
        <v>23</v>
      </c>
      <c r="I482" s="25" t="s">
        <v>880</v>
      </c>
      <c r="J482" s="25" t="s">
        <v>881</v>
      </c>
      <c r="K482" s="26">
        <v>12250</v>
      </c>
      <c r="L482" s="26">
        <v>0</v>
      </c>
      <c r="M482" s="26">
        <v>12250</v>
      </c>
      <c r="N482" s="26">
        <v>400</v>
      </c>
      <c r="O482" s="26">
        <v>883.1</v>
      </c>
      <c r="P482" s="26">
        <v>10966.9</v>
      </c>
      <c r="Q482" s="26">
        <v>0</v>
      </c>
      <c r="R482" s="25" t="s">
        <v>1627</v>
      </c>
    </row>
    <row r="483" spans="1:18" ht="15" customHeight="1" x14ac:dyDescent="0.25">
      <c r="A483" s="25" t="s">
        <v>736</v>
      </c>
      <c r="B483" s="25" t="s">
        <v>18</v>
      </c>
      <c r="C483" s="25" t="s">
        <v>56</v>
      </c>
      <c r="D483" s="25" t="s">
        <v>25</v>
      </c>
      <c r="E483" s="25" t="s">
        <v>57</v>
      </c>
      <c r="F483" s="25" t="s">
        <v>58</v>
      </c>
      <c r="G483" s="25" t="s">
        <v>23</v>
      </c>
      <c r="H483" s="25" t="s">
        <v>23</v>
      </c>
      <c r="I483" s="25" t="s">
        <v>783</v>
      </c>
      <c r="J483" s="25" t="s">
        <v>784</v>
      </c>
      <c r="K483" s="26">
        <v>37800</v>
      </c>
      <c r="L483" s="26">
        <v>0</v>
      </c>
      <c r="M483" s="26">
        <v>37800</v>
      </c>
      <c r="N483" s="26">
        <v>1755.61</v>
      </c>
      <c r="O483" s="26">
        <v>20504.52</v>
      </c>
      <c r="P483" s="26">
        <v>15539.87</v>
      </c>
      <c r="Q483" s="26">
        <v>3075.13</v>
      </c>
      <c r="R483" s="25" t="s">
        <v>1627</v>
      </c>
    </row>
    <row r="484" spans="1:18" ht="15" customHeight="1" x14ac:dyDescent="0.25">
      <c r="A484" s="25" t="s">
        <v>736</v>
      </c>
      <c r="B484" s="25" t="s">
        <v>18</v>
      </c>
      <c r="C484" s="25" t="s">
        <v>56</v>
      </c>
      <c r="D484" s="25" t="s">
        <v>25</v>
      </c>
      <c r="E484" s="25" t="s">
        <v>57</v>
      </c>
      <c r="F484" s="25" t="s">
        <v>58</v>
      </c>
      <c r="G484" s="25" t="s">
        <v>23</v>
      </c>
      <c r="H484" s="25" t="s">
        <v>23</v>
      </c>
      <c r="I484" s="25" t="s">
        <v>849</v>
      </c>
      <c r="J484" s="25" t="s">
        <v>850</v>
      </c>
      <c r="K484" s="26">
        <v>166150</v>
      </c>
      <c r="L484" s="26">
        <v>0</v>
      </c>
      <c r="M484" s="26">
        <v>166150</v>
      </c>
      <c r="N484" s="26">
        <v>0</v>
      </c>
      <c r="O484" s="26">
        <v>75882.5</v>
      </c>
      <c r="P484" s="26">
        <v>90267.5</v>
      </c>
      <c r="Q484" s="26">
        <v>12976.09</v>
      </c>
      <c r="R484" s="25" t="s">
        <v>1627</v>
      </c>
    </row>
    <row r="485" spans="1:18" ht="15" customHeight="1" x14ac:dyDescent="0.25">
      <c r="A485" s="25" t="s">
        <v>736</v>
      </c>
      <c r="B485" s="25" t="s">
        <v>18</v>
      </c>
      <c r="C485" s="25" t="s">
        <v>56</v>
      </c>
      <c r="D485" s="25" t="s">
        <v>25</v>
      </c>
      <c r="E485" s="25" t="s">
        <v>57</v>
      </c>
      <c r="F485" s="25" t="s">
        <v>58</v>
      </c>
      <c r="G485" s="25" t="s">
        <v>23</v>
      </c>
      <c r="H485" s="25" t="s">
        <v>23</v>
      </c>
      <c r="I485" s="25" t="s">
        <v>874</v>
      </c>
      <c r="J485" s="25" t="s">
        <v>875</v>
      </c>
      <c r="K485" s="26">
        <v>900</v>
      </c>
      <c r="L485" s="26">
        <v>0</v>
      </c>
      <c r="M485" s="26">
        <v>900</v>
      </c>
      <c r="N485" s="26">
        <v>97.58</v>
      </c>
      <c r="O485" s="26">
        <v>217.83</v>
      </c>
      <c r="P485" s="26">
        <v>584.59</v>
      </c>
      <c r="Q485" s="26">
        <v>0</v>
      </c>
      <c r="R485" s="25" t="s">
        <v>1627</v>
      </c>
    </row>
    <row r="486" spans="1:18" ht="15" customHeight="1" x14ac:dyDescent="0.25">
      <c r="A486" s="25" t="s">
        <v>736</v>
      </c>
      <c r="B486" s="25" t="s">
        <v>18</v>
      </c>
      <c r="C486" s="25" t="s">
        <v>56</v>
      </c>
      <c r="D486" s="25" t="s">
        <v>25</v>
      </c>
      <c r="E486" s="25" t="s">
        <v>57</v>
      </c>
      <c r="F486" s="25" t="s">
        <v>58</v>
      </c>
      <c r="G486" s="25" t="s">
        <v>23</v>
      </c>
      <c r="H486" s="25" t="s">
        <v>23</v>
      </c>
      <c r="I486" s="25" t="s">
        <v>779</v>
      </c>
      <c r="J486" s="25" t="s">
        <v>780</v>
      </c>
      <c r="K486" s="26">
        <v>46500</v>
      </c>
      <c r="L486" s="26">
        <v>0</v>
      </c>
      <c r="M486" s="26">
        <v>46500</v>
      </c>
      <c r="N486" s="26">
        <v>10442.11</v>
      </c>
      <c r="O486" s="26">
        <v>9466.73</v>
      </c>
      <c r="P486" s="26">
        <v>26591.16</v>
      </c>
      <c r="Q486" s="26">
        <v>1400.05</v>
      </c>
      <c r="R486" s="25" t="s">
        <v>1627</v>
      </c>
    </row>
    <row r="487" spans="1:18" ht="15" customHeight="1" x14ac:dyDescent="0.25">
      <c r="A487" s="25" t="s">
        <v>736</v>
      </c>
      <c r="B487" s="25" t="s">
        <v>18</v>
      </c>
      <c r="C487" s="25" t="s">
        <v>56</v>
      </c>
      <c r="D487" s="25" t="s">
        <v>25</v>
      </c>
      <c r="E487" s="25" t="s">
        <v>57</v>
      </c>
      <c r="F487" s="25" t="s">
        <v>58</v>
      </c>
      <c r="G487" s="25" t="s">
        <v>23</v>
      </c>
      <c r="H487" s="25" t="s">
        <v>23</v>
      </c>
      <c r="I487" s="25" t="s">
        <v>918</v>
      </c>
      <c r="J487" s="25" t="s">
        <v>919</v>
      </c>
      <c r="K487" s="26">
        <v>26100</v>
      </c>
      <c r="L487" s="26">
        <v>0</v>
      </c>
      <c r="M487" s="26">
        <v>26100</v>
      </c>
      <c r="N487" s="26">
        <v>1727.57</v>
      </c>
      <c r="O487" s="26">
        <v>14272.43</v>
      </c>
      <c r="P487" s="26">
        <v>10100</v>
      </c>
      <c r="Q487" s="26">
        <v>2651.91</v>
      </c>
      <c r="R487" s="25" t="s">
        <v>1627</v>
      </c>
    </row>
    <row r="488" spans="1:18" ht="15" customHeight="1" x14ac:dyDescent="0.25">
      <c r="A488" s="25" t="s">
        <v>736</v>
      </c>
      <c r="B488" s="25" t="s">
        <v>18</v>
      </c>
      <c r="C488" s="25" t="s">
        <v>56</v>
      </c>
      <c r="D488" s="25" t="s">
        <v>25</v>
      </c>
      <c r="E488" s="25" t="s">
        <v>57</v>
      </c>
      <c r="F488" s="25" t="s">
        <v>58</v>
      </c>
      <c r="G488" s="25" t="s">
        <v>23</v>
      </c>
      <c r="H488" s="25" t="s">
        <v>23</v>
      </c>
      <c r="I488" s="25" t="s">
        <v>920</v>
      </c>
      <c r="J488" s="25" t="s">
        <v>921</v>
      </c>
      <c r="K488" s="26">
        <v>20000</v>
      </c>
      <c r="L488" s="26">
        <v>0</v>
      </c>
      <c r="M488" s="26">
        <v>20000</v>
      </c>
      <c r="N488" s="26">
        <v>0</v>
      </c>
      <c r="O488" s="26">
        <v>11289</v>
      </c>
      <c r="P488" s="26">
        <v>8711</v>
      </c>
      <c r="Q488" s="26">
        <v>0</v>
      </c>
      <c r="R488" s="25" t="s">
        <v>1627</v>
      </c>
    </row>
    <row r="489" spans="1:18" ht="15" customHeight="1" x14ac:dyDescent="0.25">
      <c r="A489" s="25" t="s">
        <v>736</v>
      </c>
      <c r="B489" s="25" t="s">
        <v>18</v>
      </c>
      <c r="C489" s="25" t="s">
        <v>56</v>
      </c>
      <c r="D489" s="25" t="s">
        <v>25</v>
      </c>
      <c r="E489" s="25" t="s">
        <v>57</v>
      </c>
      <c r="F489" s="25" t="s">
        <v>58</v>
      </c>
      <c r="G489" s="25" t="s">
        <v>23</v>
      </c>
      <c r="H489" s="25" t="s">
        <v>23</v>
      </c>
      <c r="I489" s="25" t="s">
        <v>882</v>
      </c>
      <c r="J489" s="25" t="s">
        <v>883</v>
      </c>
      <c r="K489" s="26">
        <v>4000</v>
      </c>
      <c r="L489" s="26">
        <v>0</v>
      </c>
      <c r="M489" s="26">
        <v>4000</v>
      </c>
      <c r="N489" s="26">
        <v>230</v>
      </c>
      <c r="O489" s="26">
        <v>538.84</v>
      </c>
      <c r="P489" s="26">
        <v>3231.16</v>
      </c>
      <c r="Q489" s="26">
        <v>435.6</v>
      </c>
      <c r="R489" s="25" t="s">
        <v>1627</v>
      </c>
    </row>
    <row r="490" spans="1:18" ht="15" customHeight="1" x14ac:dyDescent="0.25">
      <c r="A490" s="25" t="s">
        <v>736</v>
      </c>
      <c r="B490" s="25" t="s">
        <v>18</v>
      </c>
      <c r="C490" s="25" t="s">
        <v>56</v>
      </c>
      <c r="D490" s="25" t="s">
        <v>25</v>
      </c>
      <c r="E490" s="25" t="s">
        <v>57</v>
      </c>
      <c r="F490" s="25" t="s">
        <v>58</v>
      </c>
      <c r="G490" s="25" t="s">
        <v>23</v>
      </c>
      <c r="H490" s="25" t="s">
        <v>23</v>
      </c>
      <c r="I490" s="25" t="s">
        <v>916</v>
      </c>
      <c r="J490" s="25" t="s">
        <v>917</v>
      </c>
      <c r="K490" s="26">
        <v>14400</v>
      </c>
      <c r="L490" s="26">
        <v>0</v>
      </c>
      <c r="M490" s="26">
        <v>14400</v>
      </c>
      <c r="N490" s="26">
        <v>3018.5</v>
      </c>
      <c r="O490" s="26">
        <v>1981.5</v>
      </c>
      <c r="P490" s="26">
        <v>9400</v>
      </c>
      <c r="Q490" s="26">
        <v>708.25</v>
      </c>
      <c r="R490" s="25" t="s">
        <v>1627</v>
      </c>
    </row>
    <row r="491" spans="1:18" ht="15" customHeight="1" x14ac:dyDescent="0.25">
      <c r="A491" s="25" t="s">
        <v>736</v>
      </c>
      <c r="B491" s="25" t="s">
        <v>18</v>
      </c>
      <c r="C491" s="25" t="s">
        <v>56</v>
      </c>
      <c r="D491" s="25" t="s">
        <v>25</v>
      </c>
      <c r="E491" s="25" t="s">
        <v>57</v>
      </c>
      <c r="F491" s="25" t="s">
        <v>58</v>
      </c>
      <c r="G491" s="25" t="s">
        <v>23</v>
      </c>
      <c r="H491" s="25" t="s">
        <v>23</v>
      </c>
      <c r="I491" s="25" t="s">
        <v>894</v>
      </c>
      <c r="J491" s="25" t="s">
        <v>895</v>
      </c>
      <c r="K491" s="26">
        <v>16200</v>
      </c>
      <c r="L491" s="26">
        <v>0</v>
      </c>
      <c r="M491" s="26">
        <v>16200</v>
      </c>
      <c r="N491" s="26">
        <v>3041.42</v>
      </c>
      <c r="O491" s="26">
        <v>3680.14</v>
      </c>
      <c r="P491" s="26">
        <v>9478.44</v>
      </c>
      <c r="Q491" s="26">
        <v>394.06</v>
      </c>
      <c r="R491" s="25" t="s">
        <v>1627</v>
      </c>
    </row>
    <row r="492" spans="1:18" ht="15" customHeight="1" x14ac:dyDescent="0.25">
      <c r="A492" s="25" t="s">
        <v>736</v>
      </c>
      <c r="B492" s="25" t="s">
        <v>18</v>
      </c>
      <c r="C492" s="25" t="s">
        <v>56</v>
      </c>
      <c r="D492" s="25" t="s">
        <v>25</v>
      </c>
      <c r="E492" s="25" t="s">
        <v>57</v>
      </c>
      <c r="F492" s="25" t="s">
        <v>58</v>
      </c>
      <c r="G492" s="25" t="s">
        <v>23</v>
      </c>
      <c r="H492" s="25" t="s">
        <v>23</v>
      </c>
      <c r="I492" s="25" t="s">
        <v>775</v>
      </c>
      <c r="J492" s="25" t="s">
        <v>776</v>
      </c>
      <c r="K492" s="26">
        <v>6100</v>
      </c>
      <c r="L492" s="26">
        <v>-1500</v>
      </c>
      <c r="M492" s="26">
        <v>4600</v>
      </c>
      <c r="N492" s="26">
        <v>870</v>
      </c>
      <c r="O492" s="26">
        <v>1800</v>
      </c>
      <c r="P492" s="26">
        <v>1930</v>
      </c>
      <c r="Q492" s="26">
        <v>600</v>
      </c>
      <c r="R492" s="25" t="s">
        <v>1627</v>
      </c>
    </row>
    <row r="493" spans="1:18" ht="15" customHeight="1" x14ac:dyDescent="0.25">
      <c r="A493" s="25" t="s">
        <v>736</v>
      </c>
      <c r="B493" s="25" t="s">
        <v>18</v>
      </c>
      <c r="C493" s="25" t="s">
        <v>56</v>
      </c>
      <c r="D493" s="25" t="s">
        <v>25</v>
      </c>
      <c r="E493" s="25" t="s">
        <v>57</v>
      </c>
      <c r="F493" s="25" t="s">
        <v>58</v>
      </c>
      <c r="G493" s="25" t="s">
        <v>23</v>
      </c>
      <c r="H493" s="25" t="s">
        <v>23</v>
      </c>
      <c r="I493" s="25" t="s">
        <v>809</v>
      </c>
      <c r="J493" s="25" t="s">
        <v>810</v>
      </c>
      <c r="K493" s="26">
        <v>2950</v>
      </c>
      <c r="L493" s="26">
        <v>-1500</v>
      </c>
      <c r="M493" s="26">
        <v>1450</v>
      </c>
      <c r="N493" s="26">
        <v>0</v>
      </c>
      <c r="O493" s="26">
        <v>874</v>
      </c>
      <c r="P493" s="26">
        <v>576</v>
      </c>
      <c r="Q493" s="26">
        <v>54</v>
      </c>
      <c r="R493" s="25" t="s">
        <v>1627</v>
      </c>
    </row>
    <row r="494" spans="1:18" ht="15" customHeight="1" x14ac:dyDescent="0.25">
      <c r="A494" s="25" t="s">
        <v>736</v>
      </c>
      <c r="B494" s="25" t="s">
        <v>18</v>
      </c>
      <c r="C494" s="25" t="s">
        <v>56</v>
      </c>
      <c r="D494" s="25" t="s">
        <v>25</v>
      </c>
      <c r="E494" s="25" t="s">
        <v>57</v>
      </c>
      <c r="F494" s="25" t="s">
        <v>58</v>
      </c>
      <c r="G494" s="25" t="s">
        <v>23</v>
      </c>
      <c r="H494" s="25" t="s">
        <v>23</v>
      </c>
      <c r="I494" s="25" t="s">
        <v>805</v>
      </c>
      <c r="J494" s="25" t="s">
        <v>806</v>
      </c>
      <c r="K494" s="26">
        <v>65000</v>
      </c>
      <c r="L494" s="26">
        <v>0</v>
      </c>
      <c r="M494" s="26">
        <v>65000</v>
      </c>
      <c r="N494" s="26">
        <v>17786.060000000001</v>
      </c>
      <c r="O494" s="26">
        <v>30213.94</v>
      </c>
      <c r="P494" s="26">
        <v>17000</v>
      </c>
      <c r="Q494" s="26">
        <v>8160.42</v>
      </c>
      <c r="R494" s="25" t="s">
        <v>1627</v>
      </c>
    </row>
    <row r="495" spans="1:18" ht="15" customHeight="1" x14ac:dyDescent="0.25">
      <c r="A495" s="25" t="s">
        <v>736</v>
      </c>
      <c r="B495" s="25" t="s">
        <v>18</v>
      </c>
      <c r="C495" s="25" t="s">
        <v>56</v>
      </c>
      <c r="D495" s="25" t="s">
        <v>25</v>
      </c>
      <c r="E495" s="25" t="s">
        <v>57</v>
      </c>
      <c r="F495" s="25" t="s">
        <v>58</v>
      </c>
      <c r="G495" s="25" t="s">
        <v>23</v>
      </c>
      <c r="H495" s="25" t="s">
        <v>23</v>
      </c>
      <c r="I495" s="25" t="s">
        <v>898</v>
      </c>
      <c r="J495" s="25" t="s">
        <v>899</v>
      </c>
      <c r="K495" s="26">
        <v>11000</v>
      </c>
      <c r="L495" s="26">
        <v>0</v>
      </c>
      <c r="M495" s="26">
        <v>11000</v>
      </c>
      <c r="N495" s="26">
        <v>0</v>
      </c>
      <c r="O495" s="26">
        <v>2819.48</v>
      </c>
      <c r="P495" s="26">
        <v>8180.52</v>
      </c>
      <c r="Q495" s="26">
        <v>1336.13</v>
      </c>
      <c r="R495" s="25" t="s">
        <v>1627</v>
      </c>
    </row>
    <row r="496" spans="1:18" ht="15" customHeight="1" x14ac:dyDescent="0.25">
      <c r="A496" s="25" t="s">
        <v>736</v>
      </c>
      <c r="B496" s="25" t="s">
        <v>18</v>
      </c>
      <c r="C496" s="25" t="s">
        <v>56</v>
      </c>
      <c r="D496" s="25" t="s">
        <v>25</v>
      </c>
      <c r="E496" s="25" t="s">
        <v>57</v>
      </c>
      <c r="F496" s="25" t="s">
        <v>58</v>
      </c>
      <c r="G496" s="25" t="s">
        <v>23</v>
      </c>
      <c r="H496" s="25" t="s">
        <v>23</v>
      </c>
      <c r="I496" s="25" t="s">
        <v>835</v>
      </c>
      <c r="J496" s="25" t="s">
        <v>836</v>
      </c>
      <c r="K496" s="26">
        <v>2800</v>
      </c>
      <c r="L496" s="26">
        <v>0</v>
      </c>
      <c r="M496" s="26">
        <v>2800</v>
      </c>
      <c r="N496" s="26">
        <v>0</v>
      </c>
      <c r="O496" s="26">
        <v>2049.4499999999998</v>
      </c>
      <c r="P496" s="26">
        <v>750.55</v>
      </c>
      <c r="Q496" s="26">
        <v>357.61</v>
      </c>
      <c r="R496" s="25" t="s">
        <v>1627</v>
      </c>
    </row>
    <row r="497" spans="1:18" ht="15" customHeight="1" x14ac:dyDescent="0.25">
      <c r="A497" s="25" t="s">
        <v>736</v>
      </c>
      <c r="B497" s="25" t="s">
        <v>18</v>
      </c>
      <c r="C497" s="25" t="s">
        <v>56</v>
      </c>
      <c r="D497" s="25" t="s">
        <v>25</v>
      </c>
      <c r="E497" s="25" t="s">
        <v>57</v>
      </c>
      <c r="F497" s="25" t="s">
        <v>58</v>
      </c>
      <c r="G497" s="25" t="s">
        <v>23</v>
      </c>
      <c r="H497" s="25" t="s">
        <v>23</v>
      </c>
      <c r="I497" s="25" t="s">
        <v>837</v>
      </c>
      <c r="J497" s="25" t="s">
        <v>838</v>
      </c>
      <c r="K497" s="26">
        <v>782</v>
      </c>
      <c r="L497" s="26">
        <v>0</v>
      </c>
      <c r="M497" s="26">
        <v>782</v>
      </c>
      <c r="N497" s="26">
        <v>0</v>
      </c>
      <c r="O497" s="26">
        <v>383.58</v>
      </c>
      <c r="P497" s="26">
        <v>398.42</v>
      </c>
      <c r="Q497" s="26">
        <v>63.93</v>
      </c>
      <c r="R497" s="25" t="s">
        <v>1627</v>
      </c>
    </row>
    <row r="498" spans="1:18" ht="15" customHeight="1" x14ac:dyDescent="0.25">
      <c r="A498" s="25" t="s">
        <v>736</v>
      </c>
      <c r="B498" s="25" t="s">
        <v>18</v>
      </c>
      <c r="C498" s="25" t="s">
        <v>56</v>
      </c>
      <c r="D498" s="25" t="s">
        <v>25</v>
      </c>
      <c r="E498" s="25" t="s">
        <v>57</v>
      </c>
      <c r="F498" s="25" t="s">
        <v>58</v>
      </c>
      <c r="G498" s="25" t="s">
        <v>23</v>
      </c>
      <c r="H498" s="25" t="s">
        <v>23</v>
      </c>
      <c r="I498" s="25" t="s">
        <v>799</v>
      </c>
      <c r="J498" s="25" t="s">
        <v>800</v>
      </c>
      <c r="K498" s="26">
        <v>1200</v>
      </c>
      <c r="L498" s="26">
        <v>-1200</v>
      </c>
      <c r="M498" s="26">
        <v>0</v>
      </c>
      <c r="N498" s="26">
        <v>0</v>
      </c>
      <c r="O498" s="26">
        <v>0</v>
      </c>
      <c r="P498" s="26">
        <v>0</v>
      </c>
      <c r="Q498" s="26">
        <v>0</v>
      </c>
      <c r="R498" s="25" t="s">
        <v>1627</v>
      </c>
    </row>
    <row r="499" spans="1:18" ht="15" customHeight="1" x14ac:dyDescent="0.25">
      <c r="A499" s="25" t="s">
        <v>736</v>
      </c>
      <c r="B499" s="25" t="s">
        <v>18</v>
      </c>
      <c r="C499" s="25" t="s">
        <v>56</v>
      </c>
      <c r="D499" s="25" t="s">
        <v>25</v>
      </c>
      <c r="E499" s="25" t="s">
        <v>57</v>
      </c>
      <c r="F499" s="25" t="s">
        <v>58</v>
      </c>
      <c r="G499" s="25" t="s">
        <v>23</v>
      </c>
      <c r="H499" s="25" t="s">
        <v>23</v>
      </c>
      <c r="I499" s="25" t="s">
        <v>769</v>
      </c>
      <c r="J499" s="25" t="s">
        <v>770</v>
      </c>
      <c r="K499" s="26">
        <v>40250</v>
      </c>
      <c r="L499" s="26">
        <v>0</v>
      </c>
      <c r="M499" s="26">
        <v>40250</v>
      </c>
      <c r="N499" s="26">
        <v>19199.23</v>
      </c>
      <c r="O499" s="26">
        <v>13590.17</v>
      </c>
      <c r="P499" s="26">
        <v>7460.6</v>
      </c>
      <c r="Q499" s="26">
        <v>2176.09</v>
      </c>
      <c r="R499" s="25" t="s">
        <v>1627</v>
      </c>
    </row>
    <row r="500" spans="1:18" ht="15" customHeight="1" x14ac:dyDescent="0.25">
      <c r="A500" s="25" t="s">
        <v>736</v>
      </c>
      <c r="B500" s="25" t="s">
        <v>18</v>
      </c>
      <c r="C500" s="25" t="s">
        <v>56</v>
      </c>
      <c r="D500" s="25" t="s">
        <v>25</v>
      </c>
      <c r="E500" s="25" t="s">
        <v>57</v>
      </c>
      <c r="F500" s="25" t="s">
        <v>58</v>
      </c>
      <c r="G500" s="25" t="s">
        <v>23</v>
      </c>
      <c r="H500" s="25" t="s">
        <v>23</v>
      </c>
      <c r="I500" s="25" t="s">
        <v>767</v>
      </c>
      <c r="J500" s="25" t="s">
        <v>768</v>
      </c>
      <c r="K500" s="26">
        <v>52000</v>
      </c>
      <c r="L500" s="26">
        <v>-1000</v>
      </c>
      <c r="M500" s="26">
        <v>51000</v>
      </c>
      <c r="N500" s="26">
        <v>5780</v>
      </c>
      <c r="O500" s="26">
        <v>2420</v>
      </c>
      <c r="P500" s="26">
        <v>42800</v>
      </c>
      <c r="Q500" s="26">
        <v>0</v>
      </c>
      <c r="R500" s="25" t="s">
        <v>1627</v>
      </c>
    </row>
    <row r="501" spans="1:18" ht="15" customHeight="1" x14ac:dyDescent="0.25">
      <c r="A501" s="25" t="s">
        <v>736</v>
      </c>
      <c r="B501" s="25" t="s">
        <v>18</v>
      </c>
      <c r="C501" s="25" t="s">
        <v>56</v>
      </c>
      <c r="D501" s="25" t="s">
        <v>25</v>
      </c>
      <c r="E501" s="25" t="s">
        <v>57</v>
      </c>
      <c r="F501" s="25" t="s">
        <v>58</v>
      </c>
      <c r="G501" s="25" t="s">
        <v>23</v>
      </c>
      <c r="H501" s="25" t="s">
        <v>23</v>
      </c>
      <c r="I501" s="25" t="s">
        <v>839</v>
      </c>
      <c r="J501" s="25" t="s">
        <v>840</v>
      </c>
      <c r="K501" s="26">
        <v>2000</v>
      </c>
      <c r="L501" s="26">
        <v>4000</v>
      </c>
      <c r="M501" s="26">
        <v>6000</v>
      </c>
      <c r="N501" s="26">
        <v>1734.7</v>
      </c>
      <c r="O501" s="26">
        <v>968.5</v>
      </c>
      <c r="P501" s="26">
        <v>3296.8</v>
      </c>
      <c r="Q501" s="26">
        <v>252.32</v>
      </c>
      <c r="R501" s="25" t="s">
        <v>1627</v>
      </c>
    </row>
    <row r="502" spans="1:18" ht="15" customHeight="1" x14ac:dyDescent="0.25">
      <c r="A502" s="25" t="s">
        <v>736</v>
      </c>
      <c r="B502" s="25" t="s">
        <v>18</v>
      </c>
      <c r="C502" s="25" t="s">
        <v>56</v>
      </c>
      <c r="D502" s="25" t="s">
        <v>25</v>
      </c>
      <c r="E502" s="25" t="s">
        <v>57</v>
      </c>
      <c r="F502" s="25" t="s">
        <v>58</v>
      </c>
      <c r="G502" s="25" t="s">
        <v>23</v>
      </c>
      <c r="H502" s="25" t="s">
        <v>23</v>
      </c>
      <c r="I502" s="25" t="s">
        <v>817</v>
      </c>
      <c r="J502" s="25" t="s">
        <v>818</v>
      </c>
      <c r="K502" s="26">
        <v>1000</v>
      </c>
      <c r="L502" s="26">
        <v>0</v>
      </c>
      <c r="M502" s="26">
        <v>1000</v>
      </c>
      <c r="N502" s="26">
        <v>151.1</v>
      </c>
      <c r="O502" s="26">
        <v>848.31</v>
      </c>
      <c r="P502" s="26">
        <v>0.59</v>
      </c>
      <c r="Q502" s="26">
        <v>1.21</v>
      </c>
      <c r="R502" s="25" t="s">
        <v>1627</v>
      </c>
    </row>
    <row r="503" spans="1:18" ht="15" customHeight="1" x14ac:dyDescent="0.25">
      <c r="A503" s="25" t="s">
        <v>736</v>
      </c>
      <c r="B503" s="25" t="s">
        <v>18</v>
      </c>
      <c r="C503" s="25" t="s">
        <v>56</v>
      </c>
      <c r="D503" s="25" t="s">
        <v>25</v>
      </c>
      <c r="E503" s="25" t="s">
        <v>57</v>
      </c>
      <c r="F503" s="25" t="s">
        <v>58</v>
      </c>
      <c r="G503" s="25" t="s">
        <v>23</v>
      </c>
      <c r="H503" s="25" t="s">
        <v>23</v>
      </c>
      <c r="I503" s="25" t="s">
        <v>815</v>
      </c>
      <c r="J503" s="25" t="s">
        <v>816</v>
      </c>
      <c r="K503" s="26">
        <v>1000</v>
      </c>
      <c r="L503" s="26">
        <v>0</v>
      </c>
      <c r="M503" s="26">
        <v>1000</v>
      </c>
      <c r="N503" s="26">
        <v>0</v>
      </c>
      <c r="O503" s="26">
        <v>0</v>
      </c>
      <c r="P503" s="26">
        <v>1000</v>
      </c>
      <c r="Q503" s="26">
        <v>0</v>
      </c>
      <c r="R503" s="25" t="s">
        <v>1627</v>
      </c>
    </row>
    <row r="504" spans="1:18" ht="15" customHeight="1" x14ac:dyDescent="0.25">
      <c r="A504" s="25" t="s">
        <v>736</v>
      </c>
      <c r="B504" s="25" t="s">
        <v>18</v>
      </c>
      <c r="C504" s="25" t="s">
        <v>56</v>
      </c>
      <c r="D504" s="25" t="s">
        <v>25</v>
      </c>
      <c r="E504" s="25" t="s">
        <v>57</v>
      </c>
      <c r="F504" s="25" t="s">
        <v>58</v>
      </c>
      <c r="G504" s="25" t="s">
        <v>23</v>
      </c>
      <c r="H504" s="25" t="s">
        <v>23</v>
      </c>
      <c r="I504" s="25" t="s">
        <v>831</v>
      </c>
      <c r="J504" s="25" t="s">
        <v>832</v>
      </c>
      <c r="K504" s="26">
        <v>52300</v>
      </c>
      <c r="L504" s="26">
        <v>-5550</v>
      </c>
      <c r="M504" s="26">
        <v>46750</v>
      </c>
      <c r="N504" s="26">
        <v>2458</v>
      </c>
      <c r="O504" s="26">
        <v>28365.040000000001</v>
      </c>
      <c r="P504" s="26">
        <v>15926.96</v>
      </c>
      <c r="Q504" s="26">
        <v>0</v>
      </c>
      <c r="R504" s="25" t="s">
        <v>1627</v>
      </c>
    </row>
    <row r="505" spans="1:18" ht="15" customHeight="1" x14ac:dyDescent="0.25">
      <c r="A505" s="25" t="s">
        <v>736</v>
      </c>
      <c r="B505" s="25" t="s">
        <v>18</v>
      </c>
      <c r="C505" s="25" t="s">
        <v>56</v>
      </c>
      <c r="D505" s="25" t="s">
        <v>25</v>
      </c>
      <c r="E505" s="25" t="s">
        <v>57</v>
      </c>
      <c r="F505" s="25" t="s">
        <v>58</v>
      </c>
      <c r="G505" s="25" t="s">
        <v>23</v>
      </c>
      <c r="H505" s="25" t="s">
        <v>23</v>
      </c>
      <c r="I505" s="25" t="s">
        <v>803</v>
      </c>
      <c r="J505" s="25" t="s">
        <v>804</v>
      </c>
      <c r="K505" s="26">
        <v>3000</v>
      </c>
      <c r="L505" s="26">
        <v>0</v>
      </c>
      <c r="M505" s="26">
        <v>3000</v>
      </c>
      <c r="N505" s="26">
        <v>0</v>
      </c>
      <c r="O505" s="26">
        <v>2878</v>
      </c>
      <c r="P505" s="26">
        <v>122</v>
      </c>
      <c r="Q505" s="26">
        <v>178</v>
      </c>
      <c r="R505" s="25" t="s">
        <v>1627</v>
      </c>
    </row>
    <row r="506" spans="1:18" ht="15" customHeight="1" x14ac:dyDescent="0.25">
      <c r="A506" s="25" t="s">
        <v>736</v>
      </c>
      <c r="B506" s="25" t="s">
        <v>18</v>
      </c>
      <c r="C506" s="25" t="s">
        <v>56</v>
      </c>
      <c r="D506" s="25" t="s">
        <v>25</v>
      </c>
      <c r="E506" s="25" t="s">
        <v>57</v>
      </c>
      <c r="F506" s="25" t="s">
        <v>58</v>
      </c>
      <c r="G506" s="25" t="s">
        <v>23</v>
      </c>
      <c r="H506" s="25" t="s">
        <v>23</v>
      </c>
      <c r="I506" s="25" t="s">
        <v>787</v>
      </c>
      <c r="J506" s="25" t="s">
        <v>788</v>
      </c>
      <c r="K506" s="26">
        <v>63000</v>
      </c>
      <c r="L506" s="26">
        <v>0</v>
      </c>
      <c r="M506" s="26">
        <v>63000</v>
      </c>
      <c r="N506" s="26">
        <v>4054.5</v>
      </c>
      <c r="O506" s="26">
        <v>26756.240000000002</v>
      </c>
      <c r="P506" s="26">
        <v>32189.26</v>
      </c>
      <c r="Q506" s="26">
        <v>1080.5899999999999</v>
      </c>
      <c r="R506" s="25" t="s">
        <v>1627</v>
      </c>
    </row>
    <row r="507" spans="1:18" ht="15" customHeight="1" x14ac:dyDescent="0.25">
      <c r="A507" s="25" t="s">
        <v>736</v>
      </c>
      <c r="B507" s="25" t="s">
        <v>18</v>
      </c>
      <c r="C507" s="25" t="s">
        <v>56</v>
      </c>
      <c r="D507" s="25" t="s">
        <v>25</v>
      </c>
      <c r="E507" s="25" t="s">
        <v>57</v>
      </c>
      <c r="F507" s="25" t="s">
        <v>58</v>
      </c>
      <c r="G507" s="25" t="s">
        <v>23</v>
      </c>
      <c r="H507" s="25" t="s">
        <v>23</v>
      </c>
      <c r="I507" s="25" t="s">
        <v>821</v>
      </c>
      <c r="J507" s="25" t="s">
        <v>822</v>
      </c>
      <c r="K507" s="26">
        <v>5000</v>
      </c>
      <c r="L507" s="26">
        <v>0</v>
      </c>
      <c r="M507" s="26">
        <v>5000</v>
      </c>
      <c r="N507" s="26">
        <v>0</v>
      </c>
      <c r="O507" s="26">
        <v>758.3</v>
      </c>
      <c r="P507" s="26">
        <v>4241.7</v>
      </c>
      <c r="Q507" s="26">
        <v>758.3</v>
      </c>
      <c r="R507" s="25" t="s">
        <v>1627</v>
      </c>
    </row>
    <row r="508" spans="1:18" ht="15" customHeight="1" x14ac:dyDescent="0.25">
      <c r="A508" s="25" t="s">
        <v>736</v>
      </c>
      <c r="B508" s="25" t="s">
        <v>18</v>
      </c>
      <c r="C508" s="25" t="s">
        <v>56</v>
      </c>
      <c r="D508" s="25" t="s">
        <v>25</v>
      </c>
      <c r="E508" s="25" t="s">
        <v>57</v>
      </c>
      <c r="F508" s="25" t="s">
        <v>58</v>
      </c>
      <c r="G508" s="25" t="s">
        <v>23</v>
      </c>
      <c r="H508" s="25" t="s">
        <v>23</v>
      </c>
      <c r="I508" s="25" t="s">
        <v>807</v>
      </c>
      <c r="J508" s="25" t="s">
        <v>808</v>
      </c>
      <c r="K508" s="26">
        <v>1500</v>
      </c>
      <c r="L508" s="26">
        <v>0</v>
      </c>
      <c r="M508" s="26">
        <v>1500</v>
      </c>
      <c r="N508" s="26">
        <v>0</v>
      </c>
      <c r="O508" s="26">
        <v>390.86</v>
      </c>
      <c r="P508" s="26">
        <v>1109.1400000000001</v>
      </c>
      <c r="Q508" s="26">
        <v>88.29</v>
      </c>
      <c r="R508" s="25" t="s">
        <v>1627</v>
      </c>
    </row>
    <row r="509" spans="1:18" ht="15" customHeight="1" x14ac:dyDescent="0.25">
      <c r="A509" s="25" t="s">
        <v>736</v>
      </c>
      <c r="B509" s="25" t="s">
        <v>18</v>
      </c>
      <c r="C509" s="25" t="s">
        <v>56</v>
      </c>
      <c r="D509" s="25" t="s">
        <v>25</v>
      </c>
      <c r="E509" s="25" t="s">
        <v>57</v>
      </c>
      <c r="F509" s="25" t="s">
        <v>58</v>
      </c>
      <c r="G509" s="25" t="s">
        <v>23</v>
      </c>
      <c r="H509" s="25" t="s">
        <v>23</v>
      </c>
      <c r="I509" s="25" t="s">
        <v>827</v>
      </c>
      <c r="J509" s="25" t="s">
        <v>828</v>
      </c>
      <c r="K509" s="26">
        <v>13200</v>
      </c>
      <c r="L509" s="26">
        <v>0</v>
      </c>
      <c r="M509" s="26">
        <v>13200</v>
      </c>
      <c r="N509" s="26">
        <v>4.5999999999999996</v>
      </c>
      <c r="O509" s="26">
        <v>1552.98</v>
      </c>
      <c r="P509" s="26">
        <v>11642.42</v>
      </c>
      <c r="Q509" s="26">
        <v>54.99</v>
      </c>
      <c r="R509" s="25" t="s">
        <v>1627</v>
      </c>
    </row>
    <row r="510" spans="1:18" ht="15" customHeight="1" x14ac:dyDescent="0.25">
      <c r="A510" s="25" t="s">
        <v>736</v>
      </c>
      <c r="B510" s="25" t="s">
        <v>18</v>
      </c>
      <c r="C510" s="25" t="s">
        <v>56</v>
      </c>
      <c r="D510" s="25" t="s">
        <v>25</v>
      </c>
      <c r="E510" s="25" t="s">
        <v>57</v>
      </c>
      <c r="F510" s="25" t="s">
        <v>58</v>
      </c>
      <c r="G510" s="25" t="s">
        <v>23</v>
      </c>
      <c r="H510" s="25" t="s">
        <v>23</v>
      </c>
      <c r="I510" s="25" t="s">
        <v>811</v>
      </c>
      <c r="J510" s="25" t="s">
        <v>812</v>
      </c>
      <c r="K510" s="26">
        <v>226050</v>
      </c>
      <c r="L510" s="26">
        <v>-30000</v>
      </c>
      <c r="M510" s="26">
        <v>196050</v>
      </c>
      <c r="N510" s="26">
        <v>0</v>
      </c>
      <c r="O510" s="26">
        <v>76135.19</v>
      </c>
      <c r="P510" s="26">
        <v>119914.81</v>
      </c>
      <c r="Q510" s="26">
        <v>26026.400000000001</v>
      </c>
      <c r="R510" s="25" t="s">
        <v>1627</v>
      </c>
    </row>
    <row r="511" spans="1:18" ht="15" customHeight="1" x14ac:dyDescent="0.25">
      <c r="A511" s="25" t="s">
        <v>736</v>
      </c>
      <c r="B511" s="25" t="s">
        <v>18</v>
      </c>
      <c r="C511" s="25" t="s">
        <v>56</v>
      </c>
      <c r="D511" s="25" t="s">
        <v>25</v>
      </c>
      <c r="E511" s="25" t="s">
        <v>57</v>
      </c>
      <c r="F511" s="25" t="s">
        <v>58</v>
      </c>
      <c r="G511" s="25" t="s">
        <v>23</v>
      </c>
      <c r="H511" s="25" t="s">
        <v>23</v>
      </c>
      <c r="I511" s="25" t="s">
        <v>813</v>
      </c>
      <c r="J511" s="25" t="s">
        <v>814</v>
      </c>
      <c r="K511" s="26">
        <v>125000</v>
      </c>
      <c r="L511" s="26">
        <v>0</v>
      </c>
      <c r="M511" s="26">
        <v>125000</v>
      </c>
      <c r="N511" s="26">
        <v>93.02</v>
      </c>
      <c r="O511" s="26">
        <v>59926.79</v>
      </c>
      <c r="P511" s="26">
        <v>64980.19</v>
      </c>
      <c r="Q511" s="26">
        <v>13985.15</v>
      </c>
      <c r="R511" s="25" t="s">
        <v>1627</v>
      </c>
    </row>
    <row r="512" spans="1:18" ht="15" customHeight="1" x14ac:dyDescent="0.25">
      <c r="A512" s="25" t="s">
        <v>736</v>
      </c>
      <c r="B512" s="25" t="s">
        <v>18</v>
      </c>
      <c r="C512" s="25" t="s">
        <v>143</v>
      </c>
      <c r="D512" s="25" t="s">
        <v>25</v>
      </c>
      <c r="E512" s="25" t="s">
        <v>57</v>
      </c>
      <c r="F512" s="25" t="s">
        <v>144</v>
      </c>
      <c r="G512" s="25" t="s">
        <v>23</v>
      </c>
      <c r="H512" s="25" t="s">
        <v>23</v>
      </c>
      <c r="I512" s="25" t="s">
        <v>793</v>
      </c>
      <c r="J512" s="25" t="s">
        <v>794</v>
      </c>
      <c r="K512" s="26">
        <v>478353</v>
      </c>
      <c r="L512" s="26">
        <v>0</v>
      </c>
      <c r="M512" s="26">
        <v>478353</v>
      </c>
      <c r="N512" s="26">
        <v>0</v>
      </c>
      <c r="O512" s="26">
        <v>138235.51</v>
      </c>
      <c r="P512" s="26">
        <v>340117.49</v>
      </c>
      <c r="Q512" s="26">
        <v>32258.16</v>
      </c>
      <c r="R512" s="25" t="s">
        <v>1628</v>
      </c>
    </row>
    <row r="513" spans="1:18" ht="15" customHeight="1" x14ac:dyDescent="0.25">
      <c r="A513" s="25" t="s">
        <v>736</v>
      </c>
      <c r="B513" s="25" t="s">
        <v>18</v>
      </c>
      <c r="C513" s="25" t="s">
        <v>143</v>
      </c>
      <c r="D513" s="25" t="s">
        <v>25</v>
      </c>
      <c r="E513" s="25" t="s">
        <v>57</v>
      </c>
      <c r="F513" s="25" t="s">
        <v>144</v>
      </c>
      <c r="G513" s="25" t="s">
        <v>23</v>
      </c>
      <c r="H513" s="25" t="s">
        <v>23</v>
      </c>
      <c r="I513" s="25" t="s">
        <v>765</v>
      </c>
      <c r="J513" s="25" t="s">
        <v>766</v>
      </c>
      <c r="K513" s="26">
        <v>33120</v>
      </c>
      <c r="L513" s="26">
        <v>0</v>
      </c>
      <c r="M513" s="26">
        <v>33120</v>
      </c>
      <c r="N513" s="26">
        <v>0</v>
      </c>
      <c r="O513" s="26">
        <v>54308.68</v>
      </c>
      <c r="P513" s="26">
        <v>-21188.68</v>
      </c>
      <c r="Q513" s="26">
        <v>4629.1899999999996</v>
      </c>
      <c r="R513" s="25" t="s">
        <v>1628</v>
      </c>
    </row>
    <row r="514" spans="1:18" ht="15" customHeight="1" x14ac:dyDescent="0.25">
      <c r="A514" s="25" t="s">
        <v>736</v>
      </c>
      <c r="B514" s="25" t="s">
        <v>18</v>
      </c>
      <c r="C514" s="25" t="s">
        <v>143</v>
      </c>
      <c r="D514" s="25" t="s">
        <v>25</v>
      </c>
      <c r="E514" s="25" t="s">
        <v>57</v>
      </c>
      <c r="F514" s="25" t="s">
        <v>144</v>
      </c>
      <c r="G514" s="25" t="s">
        <v>23</v>
      </c>
      <c r="H514" s="25" t="s">
        <v>23</v>
      </c>
      <c r="I514" s="25" t="s">
        <v>761</v>
      </c>
      <c r="J514" s="25" t="s">
        <v>762</v>
      </c>
      <c r="K514" s="26">
        <v>26700</v>
      </c>
      <c r="L514" s="26">
        <v>0</v>
      </c>
      <c r="M514" s="26">
        <v>26700</v>
      </c>
      <c r="N514" s="26">
        <v>0</v>
      </c>
      <c r="O514" s="26">
        <v>12933.02</v>
      </c>
      <c r="P514" s="26">
        <v>13766.98</v>
      </c>
      <c r="Q514" s="26">
        <v>4094.67</v>
      </c>
      <c r="R514" s="25" t="s">
        <v>1628</v>
      </c>
    </row>
    <row r="515" spans="1:18" ht="15" customHeight="1" x14ac:dyDescent="0.25">
      <c r="A515" s="25" t="s">
        <v>736</v>
      </c>
      <c r="B515" s="25" t="s">
        <v>18</v>
      </c>
      <c r="C515" s="25" t="s">
        <v>143</v>
      </c>
      <c r="D515" s="25" t="s">
        <v>25</v>
      </c>
      <c r="E515" s="25" t="s">
        <v>57</v>
      </c>
      <c r="F515" s="25" t="s">
        <v>144</v>
      </c>
      <c r="G515" s="25" t="s">
        <v>23</v>
      </c>
      <c r="H515" s="25" t="s">
        <v>23</v>
      </c>
      <c r="I515" s="25" t="s">
        <v>741</v>
      </c>
      <c r="J515" s="25" t="s">
        <v>742</v>
      </c>
      <c r="K515" s="26">
        <v>17700</v>
      </c>
      <c r="L515" s="26">
        <v>0</v>
      </c>
      <c r="M515" s="26">
        <v>17700</v>
      </c>
      <c r="N515" s="26">
        <v>0</v>
      </c>
      <c r="O515" s="26">
        <v>3464.07</v>
      </c>
      <c r="P515" s="26">
        <v>14235.93</v>
      </c>
      <c r="Q515" s="26">
        <v>786.75</v>
      </c>
      <c r="R515" s="25" t="s">
        <v>1628</v>
      </c>
    </row>
    <row r="516" spans="1:18" ht="15" customHeight="1" x14ac:dyDescent="0.25">
      <c r="A516" s="25" t="s">
        <v>736</v>
      </c>
      <c r="B516" s="25" t="s">
        <v>18</v>
      </c>
      <c r="C516" s="25" t="s">
        <v>143</v>
      </c>
      <c r="D516" s="25" t="s">
        <v>25</v>
      </c>
      <c r="E516" s="25" t="s">
        <v>57</v>
      </c>
      <c r="F516" s="25" t="s">
        <v>144</v>
      </c>
      <c r="G516" s="25" t="s">
        <v>23</v>
      </c>
      <c r="H516" s="25" t="s">
        <v>23</v>
      </c>
      <c r="I516" s="25" t="s">
        <v>749</v>
      </c>
      <c r="J516" s="25" t="s">
        <v>750</v>
      </c>
      <c r="K516" s="26">
        <v>0</v>
      </c>
      <c r="L516" s="26">
        <v>0</v>
      </c>
      <c r="M516" s="26">
        <v>0</v>
      </c>
      <c r="N516" s="26">
        <v>0</v>
      </c>
      <c r="O516" s="26">
        <v>1162.94</v>
      </c>
      <c r="P516" s="26">
        <v>-1162.94</v>
      </c>
      <c r="Q516" s="26">
        <v>286.79000000000002</v>
      </c>
      <c r="R516" s="25" t="s">
        <v>1628</v>
      </c>
    </row>
    <row r="517" spans="1:18" ht="15" customHeight="1" x14ac:dyDescent="0.25">
      <c r="A517" s="25" t="s">
        <v>736</v>
      </c>
      <c r="B517" s="25" t="s">
        <v>18</v>
      </c>
      <c r="C517" s="25" t="s">
        <v>143</v>
      </c>
      <c r="D517" s="25" t="s">
        <v>25</v>
      </c>
      <c r="E517" s="25" t="s">
        <v>57</v>
      </c>
      <c r="F517" s="25" t="s">
        <v>144</v>
      </c>
      <c r="G517" s="25" t="s">
        <v>23</v>
      </c>
      <c r="H517" s="25" t="s">
        <v>23</v>
      </c>
      <c r="I517" s="25" t="s">
        <v>751</v>
      </c>
      <c r="J517" s="25" t="s">
        <v>752</v>
      </c>
      <c r="K517" s="26">
        <v>9145</v>
      </c>
      <c r="L517" s="26">
        <v>0</v>
      </c>
      <c r="M517" s="26">
        <v>9145</v>
      </c>
      <c r="N517" s="26">
        <v>0</v>
      </c>
      <c r="O517" s="26">
        <v>3058.79</v>
      </c>
      <c r="P517" s="26">
        <v>6086.21</v>
      </c>
      <c r="Q517" s="26">
        <v>598.51</v>
      </c>
      <c r="R517" s="25" t="s">
        <v>1628</v>
      </c>
    </row>
    <row r="518" spans="1:18" ht="15" customHeight="1" x14ac:dyDescent="0.25">
      <c r="A518" s="25" t="s">
        <v>736</v>
      </c>
      <c r="B518" s="25" t="s">
        <v>18</v>
      </c>
      <c r="C518" s="25" t="s">
        <v>143</v>
      </c>
      <c r="D518" s="25" t="s">
        <v>25</v>
      </c>
      <c r="E518" s="25" t="s">
        <v>57</v>
      </c>
      <c r="F518" s="25" t="s">
        <v>144</v>
      </c>
      <c r="G518" s="25" t="s">
        <v>23</v>
      </c>
      <c r="H518" s="25" t="s">
        <v>23</v>
      </c>
      <c r="I518" s="25" t="s">
        <v>763</v>
      </c>
      <c r="J518" s="25" t="s">
        <v>764</v>
      </c>
      <c r="K518" s="26">
        <v>42140</v>
      </c>
      <c r="L518" s="26">
        <v>0</v>
      </c>
      <c r="M518" s="26">
        <v>42140</v>
      </c>
      <c r="N518" s="26">
        <v>0</v>
      </c>
      <c r="O518" s="26">
        <v>49454.720000000001</v>
      </c>
      <c r="P518" s="26">
        <v>-7314.72</v>
      </c>
      <c r="Q518" s="26">
        <v>10679.06</v>
      </c>
      <c r="R518" s="25" t="s">
        <v>1628</v>
      </c>
    </row>
    <row r="519" spans="1:18" ht="15" customHeight="1" x14ac:dyDescent="0.25">
      <c r="A519" s="25" t="s">
        <v>736</v>
      </c>
      <c r="B519" s="25" t="s">
        <v>18</v>
      </c>
      <c r="C519" s="25" t="s">
        <v>143</v>
      </c>
      <c r="D519" s="25" t="s">
        <v>25</v>
      </c>
      <c r="E519" s="25" t="s">
        <v>57</v>
      </c>
      <c r="F519" s="25" t="s">
        <v>144</v>
      </c>
      <c r="G519" s="25" t="s">
        <v>23</v>
      </c>
      <c r="H519" s="25" t="s">
        <v>23</v>
      </c>
      <c r="I519" s="25" t="s">
        <v>819</v>
      </c>
      <c r="J519" s="25" t="s">
        <v>820</v>
      </c>
      <c r="K519" s="26">
        <v>9471</v>
      </c>
      <c r="L519" s="26">
        <v>0</v>
      </c>
      <c r="M519" s="26">
        <v>9471</v>
      </c>
      <c r="N519" s="26">
        <v>0</v>
      </c>
      <c r="O519" s="26">
        <v>0</v>
      </c>
      <c r="P519" s="26">
        <v>9471</v>
      </c>
      <c r="Q519" s="26">
        <v>0</v>
      </c>
      <c r="R519" s="25" t="s">
        <v>1628</v>
      </c>
    </row>
    <row r="520" spans="1:18" ht="15" customHeight="1" x14ac:dyDescent="0.25">
      <c r="A520" s="25" t="s">
        <v>736</v>
      </c>
      <c r="B520" s="25" t="s">
        <v>18</v>
      </c>
      <c r="C520" s="25" t="s">
        <v>143</v>
      </c>
      <c r="D520" s="25" t="s">
        <v>25</v>
      </c>
      <c r="E520" s="25" t="s">
        <v>57</v>
      </c>
      <c r="F520" s="25" t="s">
        <v>144</v>
      </c>
      <c r="G520" s="25" t="s">
        <v>23</v>
      </c>
      <c r="H520" s="25" t="s">
        <v>23</v>
      </c>
      <c r="I520" s="25" t="s">
        <v>737</v>
      </c>
      <c r="J520" s="25" t="s">
        <v>738</v>
      </c>
      <c r="K520" s="26">
        <v>0</v>
      </c>
      <c r="L520" s="26">
        <v>0</v>
      </c>
      <c r="M520" s="26">
        <v>0</v>
      </c>
      <c r="N520" s="26">
        <v>0</v>
      </c>
      <c r="O520" s="26">
        <v>2841.73</v>
      </c>
      <c r="P520" s="26">
        <v>-2841.73</v>
      </c>
      <c r="Q520" s="26">
        <v>496.59</v>
      </c>
      <c r="R520" s="25" t="s">
        <v>1628</v>
      </c>
    </row>
    <row r="521" spans="1:18" ht="15" customHeight="1" x14ac:dyDescent="0.25">
      <c r="A521" s="25" t="s">
        <v>736</v>
      </c>
      <c r="B521" s="25" t="s">
        <v>18</v>
      </c>
      <c r="C521" s="25" t="s">
        <v>143</v>
      </c>
      <c r="D521" s="25" t="s">
        <v>25</v>
      </c>
      <c r="E521" s="25" t="s">
        <v>57</v>
      </c>
      <c r="F521" s="25" t="s">
        <v>144</v>
      </c>
      <c r="G521" s="25" t="s">
        <v>23</v>
      </c>
      <c r="H521" s="25" t="s">
        <v>23</v>
      </c>
      <c r="I521" s="25" t="s">
        <v>743</v>
      </c>
      <c r="J521" s="25" t="s">
        <v>744</v>
      </c>
      <c r="K521" s="26">
        <v>0</v>
      </c>
      <c r="L521" s="26">
        <v>0</v>
      </c>
      <c r="M521" s="26">
        <v>0</v>
      </c>
      <c r="N521" s="26">
        <v>0</v>
      </c>
      <c r="O521" s="26">
        <v>1002.88</v>
      </c>
      <c r="P521" s="26">
        <v>-1002.88</v>
      </c>
      <c r="Q521" s="26">
        <v>8.56</v>
      </c>
      <c r="R521" s="25" t="s">
        <v>1628</v>
      </c>
    </row>
    <row r="522" spans="1:18" ht="15" customHeight="1" x14ac:dyDescent="0.25">
      <c r="A522" s="25" t="s">
        <v>736</v>
      </c>
      <c r="B522" s="25" t="s">
        <v>18</v>
      </c>
      <c r="C522" s="25" t="s">
        <v>143</v>
      </c>
      <c r="D522" s="25" t="s">
        <v>25</v>
      </c>
      <c r="E522" s="25" t="s">
        <v>57</v>
      </c>
      <c r="F522" s="25" t="s">
        <v>144</v>
      </c>
      <c r="G522" s="25" t="s">
        <v>23</v>
      </c>
      <c r="H522" s="25" t="s">
        <v>23</v>
      </c>
      <c r="I522" s="25" t="s">
        <v>779</v>
      </c>
      <c r="J522" s="25" t="s">
        <v>780</v>
      </c>
      <c r="K522" s="26">
        <v>0</v>
      </c>
      <c r="L522" s="26">
        <v>0</v>
      </c>
      <c r="M522" s="26">
        <v>0</v>
      </c>
      <c r="N522" s="26">
        <v>0</v>
      </c>
      <c r="O522" s="26">
        <v>0</v>
      </c>
      <c r="P522" s="26">
        <v>0</v>
      </c>
      <c r="Q522" s="26">
        <v>0</v>
      </c>
      <c r="R522" s="25" t="s">
        <v>1628</v>
      </c>
    </row>
    <row r="523" spans="1:18" ht="15" customHeight="1" x14ac:dyDescent="0.25">
      <c r="A523" s="25" t="s">
        <v>736</v>
      </c>
      <c r="B523" s="25" t="s">
        <v>18</v>
      </c>
      <c r="C523" s="25" t="s">
        <v>143</v>
      </c>
      <c r="D523" s="25" t="s">
        <v>25</v>
      </c>
      <c r="E523" s="25" t="s">
        <v>57</v>
      </c>
      <c r="F523" s="25" t="s">
        <v>144</v>
      </c>
      <c r="G523" s="25" t="s">
        <v>23</v>
      </c>
      <c r="H523" s="25" t="s">
        <v>23</v>
      </c>
      <c r="I523" s="25" t="s">
        <v>918</v>
      </c>
      <c r="J523" s="25" t="s">
        <v>919</v>
      </c>
      <c r="K523" s="26">
        <v>1700</v>
      </c>
      <c r="L523" s="26">
        <v>0</v>
      </c>
      <c r="M523" s="26">
        <v>1700</v>
      </c>
      <c r="N523" s="26">
        <v>365.02</v>
      </c>
      <c r="O523" s="26">
        <v>634.98</v>
      </c>
      <c r="P523" s="26">
        <v>700</v>
      </c>
      <c r="Q523" s="26">
        <v>73</v>
      </c>
      <c r="R523" s="25" t="s">
        <v>1628</v>
      </c>
    </row>
    <row r="524" spans="1:18" ht="15" customHeight="1" x14ac:dyDescent="0.25">
      <c r="A524" s="25" t="s">
        <v>736</v>
      </c>
      <c r="B524" s="25" t="s">
        <v>18</v>
      </c>
      <c r="C524" s="25" t="s">
        <v>143</v>
      </c>
      <c r="D524" s="25" t="s">
        <v>25</v>
      </c>
      <c r="E524" s="25" t="s">
        <v>57</v>
      </c>
      <c r="F524" s="25" t="s">
        <v>144</v>
      </c>
      <c r="G524" s="25" t="s">
        <v>23</v>
      </c>
      <c r="H524" s="25" t="s">
        <v>23</v>
      </c>
      <c r="I524" s="25" t="s">
        <v>862</v>
      </c>
      <c r="J524" s="25" t="s">
        <v>863</v>
      </c>
      <c r="K524" s="26">
        <v>15000</v>
      </c>
      <c r="L524" s="26">
        <v>0</v>
      </c>
      <c r="M524" s="26">
        <v>15000</v>
      </c>
      <c r="N524" s="26">
        <v>0</v>
      </c>
      <c r="O524" s="26">
        <v>0</v>
      </c>
      <c r="P524" s="26">
        <v>15000</v>
      </c>
      <c r="Q524" s="26">
        <v>0</v>
      </c>
      <c r="R524" s="25" t="s">
        <v>1628</v>
      </c>
    </row>
    <row r="525" spans="1:18" ht="15" customHeight="1" x14ac:dyDescent="0.25">
      <c r="A525" s="25" t="s">
        <v>736</v>
      </c>
      <c r="B525" s="25" t="s">
        <v>18</v>
      </c>
      <c r="C525" s="25" t="s">
        <v>141</v>
      </c>
      <c r="D525" s="25" t="s">
        <v>25</v>
      </c>
      <c r="E525" s="25" t="s">
        <v>57</v>
      </c>
      <c r="F525" s="25" t="s">
        <v>142</v>
      </c>
      <c r="G525" s="25" t="s">
        <v>23</v>
      </c>
      <c r="H525" s="25" t="s">
        <v>23</v>
      </c>
      <c r="I525" s="25" t="s">
        <v>793</v>
      </c>
      <c r="J525" s="25" t="s">
        <v>794</v>
      </c>
      <c r="K525" s="26">
        <v>577877</v>
      </c>
      <c r="L525" s="26">
        <v>0</v>
      </c>
      <c r="M525" s="26">
        <v>577877</v>
      </c>
      <c r="N525" s="26">
        <v>0</v>
      </c>
      <c r="O525" s="26">
        <v>279432.11</v>
      </c>
      <c r="P525" s="26">
        <v>298444.89</v>
      </c>
      <c r="Q525" s="26">
        <v>51034.8</v>
      </c>
      <c r="R525" s="25" t="s">
        <v>1629</v>
      </c>
    </row>
    <row r="526" spans="1:18" ht="15" customHeight="1" x14ac:dyDescent="0.25">
      <c r="A526" s="25" t="s">
        <v>736</v>
      </c>
      <c r="B526" s="25" t="s">
        <v>18</v>
      </c>
      <c r="C526" s="25" t="s">
        <v>141</v>
      </c>
      <c r="D526" s="25" t="s">
        <v>25</v>
      </c>
      <c r="E526" s="25" t="s">
        <v>57</v>
      </c>
      <c r="F526" s="25" t="s">
        <v>142</v>
      </c>
      <c r="G526" s="25" t="s">
        <v>23</v>
      </c>
      <c r="H526" s="25" t="s">
        <v>23</v>
      </c>
      <c r="I526" s="25" t="s">
        <v>771</v>
      </c>
      <c r="J526" s="25" t="s">
        <v>772</v>
      </c>
      <c r="K526" s="26">
        <v>10000</v>
      </c>
      <c r="L526" s="26">
        <v>0</v>
      </c>
      <c r="M526" s="26">
        <v>10000</v>
      </c>
      <c r="N526" s="26">
        <v>0</v>
      </c>
      <c r="O526" s="26">
        <v>0</v>
      </c>
      <c r="P526" s="26">
        <v>10000</v>
      </c>
      <c r="Q526" s="26">
        <v>0</v>
      </c>
      <c r="R526" s="25" t="s">
        <v>1629</v>
      </c>
    </row>
    <row r="527" spans="1:18" ht="15" customHeight="1" x14ac:dyDescent="0.25">
      <c r="A527" s="25" t="s">
        <v>736</v>
      </c>
      <c r="B527" s="25" t="s">
        <v>18</v>
      </c>
      <c r="C527" s="25" t="s">
        <v>141</v>
      </c>
      <c r="D527" s="25" t="s">
        <v>25</v>
      </c>
      <c r="E527" s="25" t="s">
        <v>57</v>
      </c>
      <c r="F527" s="25" t="s">
        <v>142</v>
      </c>
      <c r="G527" s="25" t="s">
        <v>23</v>
      </c>
      <c r="H527" s="25" t="s">
        <v>23</v>
      </c>
      <c r="I527" s="25" t="s">
        <v>777</v>
      </c>
      <c r="J527" s="25" t="s">
        <v>778</v>
      </c>
      <c r="K527" s="26">
        <v>3000</v>
      </c>
      <c r="L527" s="26">
        <v>0</v>
      </c>
      <c r="M527" s="26">
        <v>3000</v>
      </c>
      <c r="N527" s="26">
        <v>0</v>
      </c>
      <c r="O527" s="26">
        <v>0</v>
      </c>
      <c r="P527" s="26">
        <v>3000</v>
      </c>
      <c r="Q527" s="26">
        <v>0</v>
      </c>
      <c r="R527" s="25" t="s">
        <v>1629</v>
      </c>
    </row>
    <row r="528" spans="1:18" ht="15" customHeight="1" x14ac:dyDescent="0.25">
      <c r="A528" s="25" t="s">
        <v>736</v>
      </c>
      <c r="B528" s="25" t="s">
        <v>18</v>
      </c>
      <c r="C528" s="25" t="s">
        <v>141</v>
      </c>
      <c r="D528" s="25" t="s">
        <v>25</v>
      </c>
      <c r="E528" s="25" t="s">
        <v>57</v>
      </c>
      <c r="F528" s="25" t="s">
        <v>142</v>
      </c>
      <c r="G528" s="25" t="s">
        <v>23</v>
      </c>
      <c r="H528" s="25" t="s">
        <v>23</v>
      </c>
      <c r="I528" s="25" t="s">
        <v>765</v>
      </c>
      <c r="J528" s="25" t="s">
        <v>766</v>
      </c>
      <c r="K528" s="26">
        <v>152145</v>
      </c>
      <c r="L528" s="26">
        <v>0</v>
      </c>
      <c r="M528" s="26">
        <v>152145</v>
      </c>
      <c r="N528" s="26">
        <v>0</v>
      </c>
      <c r="O528" s="26">
        <v>57616.73</v>
      </c>
      <c r="P528" s="26">
        <v>94528.27</v>
      </c>
      <c r="Q528" s="26">
        <v>10473.06</v>
      </c>
      <c r="R528" s="25" t="s">
        <v>1629</v>
      </c>
    </row>
    <row r="529" spans="1:18" ht="15" customHeight="1" x14ac:dyDescent="0.25">
      <c r="A529" s="25" t="s">
        <v>736</v>
      </c>
      <c r="B529" s="25" t="s">
        <v>18</v>
      </c>
      <c r="C529" s="25" t="s">
        <v>141</v>
      </c>
      <c r="D529" s="25" t="s">
        <v>25</v>
      </c>
      <c r="E529" s="25" t="s">
        <v>57</v>
      </c>
      <c r="F529" s="25" t="s">
        <v>142</v>
      </c>
      <c r="G529" s="25" t="s">
        <v>23</v>
      </c>
      <c r="H529" s="25" t="s">
        <v>23</v>
      </c>
      <c r="I529" s="25" t="s">
        <v>761</v>
      </c>
      <c r="J529" s="25" t="s">
        <v>762</v>
      </c>
      <c r="K529" s="26">
        <v>46610</v>
      </c>
      <c r="L529" s="26">
        <v>0</v>
      </c>
      <c r="M529" s="26">
        <v>46610</v>
      </c>
      <c r="N529" s="26">
        <v>0</v>
      </c>
      <c r="O529" s="26">
        <v>26927.07</v>
      </c>
      <c r="P529" s="26">
        <v>19682.93</v>
      </c>
      <c r="Q529" s="26">
        <v>7332.12</v>
      </c>
      <c r="R529" s="25" t="s">
        <v>1629</v>
      </c>
    </row>
    <row r="530" spans="1:18" ht="15" customHeight="1" x14ac:dyDescent="0.25">
      <c r="A530" s="25" t="s">
        <v>736</v>
      </c>
      <c r="B530" s="25" t="s">
        <v>18</v>
      </c>
      <c r="C530" s="25" t="s">
        <v>141</v>
      </c>
      <c r="D530" s="25" t="s">
        <v>25</v>
      </c>
      <c r="E530" s="25" t="s">
        <v>57</v>
      </c>
      <c r="F530" s="25" t="s">
        <v>142</v>
      </c>
      <c r="G530" s="25" t="s">
        <v>23</v>
      </c>
      <c r="H530" s="25" t="s">
        <v>23</v>
      </c>
      <c r="I530" s="25" t="s">
        <v>741</v>
      </c>
      <c r="J530" s="25" t="s">
        <v>742</v>
      </c>
      <c r="K530" s="26">
        <v>18525</v>
      </c>
      <c r="L530" s="26">
        <v>0</v>
      </c>
      <c r="M530" s="26">
        <v>18525</v>
      </c>
      <c r="N530" s="26">
        <v>0</v>
      </c>
      <c r="O530" s="26">
        <v>9420.34</v>
      </c>
      <c r="P530" s="26">
        <v>9104.66</v>
      </c>
      <c r="Q530" s="26">
        <v>1822.97</v>
      </c>
      <c r="R530" s="25" t="s">
        <v>1629</v>
      </c>
    </row>
    <row r="531" spans="1:18" ht="15" customHeight="1" x14ac:dyDescent="0.25">
      <c r="A531" s="25" t="s">
        <v>736</v>
      </c>
      <c r="B531" s="25" t="s">
        <v>18</v>
      </c>
      <c r="C531" s="25" t="s">
        <v>141</v>
      </c>
      <c r="D531" s="25" t="s">
        <v>25</v>
      </c>
      <c r="E531" s="25" t="s">
        <v>57</v>
      </c>
      <c r="F531" s="25" t="s">
        <v>142</v>
      </c>
      <c r="G531" s="25" t="s">
        <v>23</v>
      </c>
      <c r="H531" s="25" t="s">
        <v>23</v>
      </c>
      <c r="I531" s="25" t="s">
        <v>745</v>
      </c>
      <c r="J531" s="25" t="s">
        <v>746</v>
      </c>
      <c r="K531" s="26">
        <v>3000</v>
      </c>
      <c r="L531" s="26">
        <v>0</v>
      </c>
      <c r="M531" s="26">
        <v>3000</v>
      </c>
      <c r="N531" s="26">
        <v>0</v>
      </c>
      <c r="O531" s="26">
        <v>0</v>
      </c>
      <c r="P531" s="26">
        <v>3000</v>
      </c>
      <c r="Q531" s="26">
        <v>0</v>
      </c>
      <c r="R531" s="25" t="s">
        <v>1629</v>
      </c>
    </row>
    <row r="532" spans="1:18" ht="15" customHeight="1" x14ac:dyDescent="0.25">
      <c r="A532" s="25" t="s">
        <v>736</v>
      </c>
      <c r="B532" s="25" t="s">
        <v>18</v>
      </c>
      <c r="C532" s="25" t="s">
        <v>141</v>
      </c>
      <c r="D532" s="25" t="s">
        <v>25</v>
      </c>
      <c r="E532" s="25" t="s">
        <v>57</v>
      </c>
      <c r="F532" s="25" t="s">
        <v>142</v>
      </c>
      <c r="G532" s="25" t="s">
        <v>23</v>
      </c>
      <c r="H532" s="25" t="s">
        <v>23</v>
      </c>
      <c r="I532" s="25" t="s">
        <v>747</v>
      </c>
      <c r="J532" s="25" t="s">
        <v>748</v>
      </c>
      <c r="K532" s="26">
        <v>5100</v>
      </c>
      <c r="L532" s="26">
        <v>0</v>
      </c>
      <c r="M532" s="26">
        <v>5100</v>
      </c>
      <c r="N532" s="26">
        <v>0</v>
      </c>
      <c r="O532" s="26">
        <v>5765.61</v>
      </c>
      <c r="P532" s="26">
        <v>-665.61</v>
      </c>
      <c r="Q532" s="26">
        <v>192.3</v>
      </c>
      <c r="R532" s="25" t="s">
        <v>1629</v>
      </c>
    </row>
    <row r="533" spans="1:18" ht="15" customHeight="1" x14ac:dyDescent="0.25">
      <c r="A533" s="25" t="s">
        <v>736</v>
      </c>
      <c r="B533" s="25" t="s">
        <v>18</v>
      </c>
      <c r="C533" s="25" t="s">
        <v>141</v>
      </c>
      <c r="D533" s="25" t="s">
        <v>25</v>
      </c>
      <c r="E533" s="25" t="s">
        <v>57</v>
      </c>
      <c r="F533" s="25" t="s">
        <v>142</v>
      </c>
      <c r="G533" s="25" t="s">
        <v>23</v>
      </c>
      <c r="H533" s="25" t="s">
        <v>23</v>
      </c>
      <c r="I533" s="25" t="s">
        <v>751</v>
      </c>
      <c r="J533" s="25" t="s">
        <v>752</v>
      </c>
      <c r="K533" s="26">
        <v>59843</v>
      </c>
      <c r="L533" s="26">
        <v>0</v>
      </c>
      <c r="M533" s="26">
        <v>59843</v>
      </c>
      <c r="N533" s="26">
        <v>0</v>
      </c>
      <c r="O533" s="26">
        <v>28138.17</v>
      </c>
      <c r="P533" s="26">
        <v>31704.83</v>
      </c>
      <c r="Q533" s="26">
        <v>4980.34</v>
      </c>
      <c r="R533" s="25" t="s">
        <v>1629</v>
      </c>
    </row>
    <row r="534" spans="1:18" ht="15" customHeight="1" x14ac:dyDescent="0.25">
      <c r="A534" s="25" t="s">
        <v>736</v>
      </c>
      <c r="B534" s="25" t="s">
        <v>18</v>
      </c>
      <c r="C534" s="25" t="s">
        <v>141</v>
      </c>
      <c r="D534" s="25" t="s">
        <v>25</v>
      </c>
      <c r="E534" s="25" t="s">
        <v>57</v>
      </c>
      <c r="F534" s="25" t="s">
        <v>142</v>
      </c>
      <c r="G534" s="25" t="s">
        <v>23</v>
      </c>
      <c r="H534" s="25" t="s">
        <v>23</v>
      </c>
      <c r="I534" s="25" t="s">
        <v>833</v>
      </c>
      <c r="J534" s="25" t="s">
        <v>834</v>
      </c>
      <c r="K534" s="26">
        <v>33819</v>
      </c>
      <c r="L534" s="26">
        <v>0</v>
      </c>
      <c r="M534" s="26">
        <v>33819</v>
      </c>
      <c r="N534" s="26">
        <v>0</v>
      </c>
      <c r="O534" s="26">
        <v>38241.43</v>
      </c>
      <c r="P534" s="26">
        <v>-4422.43</v>
      </c>
      <c r="Q534" s="26">
        <v>7451.39</v>
      </c>
      <c r="R534" s="25" t="s">
        <v>1629</v>
      </c>
    </row>
    <row r="535" spans="1:18" ht="15" customHeight="1" x14ac:dyDescent="0.25">
      <c r="A535" s="25" t="s">
        <v>736</v>
      </c>
      <c r="B535" s="25" t="s">
        <v>18</v>
      </c>
      <c r="C535" s="25" t="s">
        <v>141</v>
      </c>
      <c r="D535" s="25" t="s">
        <v>25</v>
      </c>
      <c r="E535" s="25" t="s">
        <v>57</v>
      </c>
      <c r="F535" s="25" t="s">
        <v>142</v>
      </c>
      <c r="G535" s="25" t="s">
        <v>23</v>
      </c>
      <c r="H535" s="25" t="s">
        <v>23</v>
      </c>
      <c r="I535" s="25" t="s">
        <v>819</v>
      </c>
      <c r="J535" s="25" t="s">
        <v>820</v>
      </c>
      <c r="K535" s="26">
        <v>11582</v>
      </c>
      <c r="L535" s="26">
        <v>0</v>
      </c>
      <c r="M535" s="26">
        <v>11582</v>
      </c>
      <c r="N535" s="26">
        <v>0</v>
      </c>
      <c r="O535" s="26">
        <v>0</v>
      </c>
      <c r="P535" s="26">
        <v>11582</v>
      </c>
      <c r="Q535" s="26">
        <v>0</v>
      </c>
      <c r="R535" s="25" t="s">
        <v>1629</v>
      </c>
    </row>
    <row r="536" spans="1:18" ht="15" customHeight="1" x14ac:dyDescent="0.25">
      <c r="A536" s="25" t="s">
        <v>736</v>
      </c>
      <c r="B536" s="25" t="s">
        <v>18</v>
      </c>
      <c r="C536" s="25" t="s">
        <v>141</v>
      </c>
      <c r="D536" s="25" t="s">
        <v>25</v>
      </c>
      <c r="E536" s="25" t="s">
        <v>57</v>
      </c>
      <c r="F536" s="25" t="s">
        <v>142</v>
      </c>
      <c r="G536" s="25" t="s">
        <v>23</v>
      </c>
      <c r="H536" s="25" t="s">
        <v>23</v>
      </c>
      <c r="I536" s="25" t="s">
        <v>737</v>
      </c>
      <c r="J536" s="25" t="s">
        <v>738</v>
      </c>
      <c r="K536" s="26">
        <v>9555</v>
      </c>
      <c r="L536" s="26">
        <v>0</v>
      </c>
      <c r="M536" s="26">
        <v>9555</v>
      </c>
      <c r="N536" s="26">
        <v>0</v>
      </c>
      <c r="O536" s="26">
        <v>3589.45</v>
      </c>
      <c r="P536" s="26">
        <v>5965.55</v>
      </c>
      <c r="Q536" s="26">
        <v>506.58</v>
      </c>
      <c r="R536" s="25" t="s">
        <v>1629</v>
      </c>
    </row>
    <row r="537" spans="1:18" ht="15" customHeight="1" x14ac:dyDescent="0.25">
      <c r="A537" s="25" t="s">
        <v>736</v>
      </c>
      <c r="B537" s="25" t="s">
        <v>18</v>
      </c>
      <c r="C537" s="25" t="s">
        <v>141</v>
      </c>
      <c r="D537" s="25" t="s">
        <v>25</v>
      </c>
      <c r="E537" s="25" t="s">
        <v>57</v>
      </c>
      <c r="F537" s="25" t="s">
        <v>142</v>
      </c>
      <c r="G537" s="25" t="s">
        <v>23</v>
      </c>
      <c r="H537" s="25" t="s">
        <v>23</v>
      </c>
      <c r="I537" s="25" t="s">
        <v>743</v>
      </c>
      <c r="J537" s="25" t="s">
        <v>744</v>
      </c>
      <c r="K537" s="26">
        <v>0</v>
      </c>
      <c r="L537" s="26">
        <v>0</v>
      </c>
      <c r="M537" s="26">
        <v>0</v>
      </c>
      <c r="N537" s="26">
        <v>0</v>
      </c>
      <c r="O537" s="26">
        <v>2511.1999999999998</v>
      </c>
      <c r="P537" s="26">
        <v>-2511.1999999999998</v>
      </c>
      <c r="Q537" s="26">
        <v>439.77</v>
      </c>
      <c r="R537" s="25" t="s">
        <v>1629</v>
      </c>
    </row>
    <row r="538" spans="1:18" ht="15" customHeight="1" x14ac:dyDescent="0.25">
      <c r="A538" s="25" t="s">
        <v>736</v>
      </c>
      <c r="B538" s="25" t="s">
        <v>18</v>
      </c>
      <c r="C538" s="25" t="s">
        <v>141</v>
      </c>
      <c r="D538" s="25" t="s">
        <v>25</v>
      </c>
      <c r="E538" s="25" t="s">
        <v>57</v>
      </c>
      <c r="F538" s="25" t="s">
        <v>142</v>
      </c>
      <c r="G538" s="25" t="s">
        <v>23</v>
      </c>
      <c r="H538" s="25" t="s">
        <v>23</v>
      </c>
      <c r="I538" s="25" t="s">
        <v>841</v>
      </c>
      <c r="J538" s="25" t="s">
        <v>842</v>
      </c>
      <c r="K538" s="26">
        <v>0</v>
      </c>
      <c r="L538" s="26">
        <v>0</v>
      </c>
      <c r="M538" s="26">
        <v>0</v>
      </c>
      <c r="N538" s="26">
        <v>0</v>
      </c>
      <c r="O538" s="26">
        <v>0</v>
      </c>
      <c r="P538" s="26">
        <v>0</v>
      </c>
      <c r="Q538" s="26">
        <v>0</v>
      </c>
      <c r="R538" s="25" t="s">
        <v>1629</v>
      </c>
    </row>
    <row r="539" spans="1:18" ht="15" customHeight="1" x14ac:dyDescent="0.25">
      <c r="A539" s="25" t="s">
        <v>736</v>
      </c>
      <c r="B539" s="25" t="s">
        <v>18</v>
      </c>
      <c r="C539" s="25" t="s">
        <v>141</v>
      </c>
      <c r="D539" s="25" t="s">
        <v>25</v>
      </c>
      <c r="E539" s="25" t="s">
        <v>57</v>
      </c>
      <c r="F539" s="25" t="s">
        <v>142</v>
      </c>
      <c r="G539" s="25" t="s">
        <v>23</v>
      </c>
      <c r="H539" s="25" t="s">
        <v>23</v>
      </c>
      <c r="I539" s="25" t="s">
        <v>843</v>
      </c>
      <c r="J539" s="25" t="s">
        <v>844</v>
      </c>
      <c r="K539" s="26">
        <v>0</v>
      </c>
      <c r="L539" s="26">
        <v>0</v>
      </c>
      <c r="M539" s="26">
        <v>0</v>
      </c>
      <c r="N539" s="26">
        <v>0</v>
      </c>
      <c r="O539" s="26">
        <v>0</v>
      </c>
      <c r="P539" s="26">
        <v>0</v>
      </c>
      <c r="Q539" s="26">
        <v>0</v>
      </c>
      <c r="R539" s="25" t="s">
        <v>1629</v>
      </c>
    </row>
    <row r="540" spans="1:18" ht="15" customHeight="1" x14ac:dyDescent="0.25">
      <c r="A540" s="25" t="s">
        <v>736</v>
      </c>
      <c r="B540" s="25" t="s">
        <v>18</v>
      </c>
      <c r="C540" s="25" t="s">
        <v>141</v>
      </c>
      <c r="D540" s="25" t="s">
        <v>25</v>
      </c>
      <c r="E540" s="25" t="s">
        <v>57</v>
      </c>
      <c r="F540" s="25" t="s">
        <v>142</v>
      </c>
      <c r="G540" s="25" t="s">
        <v>23</v>
      </c>
      <c r="H540" s="25" t="s">
        <v>23</v>
      </c>
      <c r="I540" s="25" t="s">
        <v>783</v>
      </c>
      <c r="J540" s="25" t="s">
        <v>784</v>
      </c>
      <c r="K540" s="26">
        <v>0</v>
      </c>
      <c r="L540" s="26">
        <v>0</v>
      </c>
      <c r="M540" s="26">
        <v>0</v>
      </c>
      <c r="N540" s="26">
        <v>0</v>
      </c>
      <c r="O540" s="26">
        <v>0</v>
      </c>
      <c r="P540" s="26">
        <v>0</v>
      </c>
      <c r="Q540" s="26">
        <v>0</v>
      </c>
      <c r="R540" s="25" t="s">
        <v>1629</v>
      </c>
    </row>
    <row r="541" spans="1:18" ht="15" customHeight="1" x14ac:dyDescent="0.25">
      <c r="A541" s="25" t="s">
        <v>736</v>
      </c>
      <c r="B541" s="25" t="s">
        <v>18</v>
      </c>
      <c r="C541" s="25" t="s">
        <v>141</v>
      </c>
      <c r="D541" s="25" t="s">
        <v>25</v>
      </c>
      <c r="E541" s="25" t="s">
        <v>57</v>
      </c>
      <c r="F541" s="25" t="s">
        <v>142</v>
      </c>
      <c r="G541" s="25" t="s">
        <v>23</v>
      </c>
      <c r="H541" s="25" t="s">
        <v>23</v>
      </c>
      <c r="I541" s="25" t="s">
        <v>845</v>
      </c>
      <c r="J541" s="25" t="s">
        <v>846</v>
      </c>
      <c r="K541" s="26">
        <v>35000</v>
      </c>
      <c r="L541" s="26">
        <v>0</v>
      </c>
      <c r="M541" s="26">
        <v>35000</v>
      </c>
      <c r="N541" s="26">
        <v>6283.26</v>
      </c>
      <c r="O541" s="26">
        <v>26789.99</v>
      </c>
      <c r="P541" s="26">
        <v>1926.75</v>
      </c>
      <c r="Q541" s="26">
        <v>4251.8900000000003</v>
      </c>
      <c r="R541" s="25" t="s">
        <v>1629</v>
      </c>
    </row>
    <row r="542" spans="1:18" ht="15" customHeight="1" x14ac:dyDescent="0.25">
      <c r="A542" s="25" t="s">
        <v>736</v>
      </c>
      <c r="B542" s="25" t="s">
        <v>18</v>
      </c>
      <c r="C542" s="25" t="s">
        <v>141</v>
      </c>
      <c r="D542" s="25" t="s">
        <v>25</v>
      </c>
      <c r="E542" s="25" t="s">
        <v>57</v>
      </c>
      <c r="F542" s="25" t="s">
        <v>142</v>
      </c>
      <c r="G542" s="25" t="s">
        <v>23</v>
      </c>
      <c r="H542" s="25" t="s">
        <v>23</v>
      </c>
      <c r="I542" s="25" t="s">
        <v>799</v>
      </c>
      <c r="J542" s="25" t="s">
        <v>800</v>
      </c>
      <c r="K542" s="26">
        <v>31200</v>
      </c>
      <c r="L542" s="26">
        <v>1200</v>
      </c>
      <c r="M542" s="26">
        <v>32400</v>
      </c>
      <c r="N542" s="26">
        <v>1267.4000000000001</v>
      </c>
      <c r="O542" s="26">
        <v>13002.39</v>
      </c>
      <c r="P542" s="26">
        <v>18130.21</v>
      </c>
      <c r="Q542" s="26">
        <v>4073.91</v>
      </c>
      <c r="R542" s="25" t="s">
        <v>1629</v>
      </c>
    </row>
    <row r="543" spans="1:18" ht="15" customHeight="1" x14ac:dyDescent="0.25">
      <c r="A543" s="25" t="s">
        <v>736</v>
      </c>
      <c r="B543" s="25" t="s">
        <v>18</v>
      </c>
      <c r="C543" s="25" t="s">
        <v>141</v>
      </c>
      <c r="D543" s="25" t="s">
        <v>25</v>
      </c>
      <c r="E543" s="25" t="s">
        <v>57</v>
      </c>
      <c r="F543" s="25" t="s">
        <v>142</v>
      </c>
      <c r="G543" s="25" t="s">
        <v>23</v>
      </c>
      <c r="H543" s="25" t="s">
        <v>23</v>
      </c>
      <c r="I543" s="25" t="s">
        <v>847</v>
      </c>
      <c r="J543" s="25" t="s">
        <v>848</v>
      </c>
      <c r="K543" s="26">
        <v>0</v>
      </c>
      <c r="L543" s="26">
        <v>0</v>
      </c>
      <c r="M543" s="26">
        <v>0</v>
      </c>
      <c r="N543" s="26">
        <v>0</v>
      </c>
      <c r="O543" s="26">
        <v>0</v>
      </c>
      <c r="P543" s="26">
        <v>0</v>
      </c>
      <c r="Q543" s="26">
        <v>0</v>
      </c>
      <c r="R543" s="25" t="s">
        <v>1629</v>
      </c>
    </row>
    <row r="544" spans="1:18" ht="15" customHeight="1" x14ac:dyDescent="0.25">
      <c r="A544" s="25" t="s">
        <v>736</v>
      </c>
      <c r="B544" s="25" t="s">
        <v>18</v>
      </c>
      <c r="C544" s="25" t="s">
        <v>137</v>
      </c>
      <c r="D544" s="25" t="s">
        <v>25</v>
      </c>
      <c r="E544" s="25" t="s">
        <v>57</v>
      </c>
      <c r="F544" s="25" t="s">
        <v>138</v>
      </c>
      <c r="G544" s="25" t="s">
        <v>23</v>
      </c>
      <c r="H544" s="25" t="s">
        <v>23</v>
      </c>
      <c r="I544" s="25" t="s">
        <v>793</v>
      </c>
      <c r="J544" s="25" t="s">
        <v>794</v>
      </c>
      <c r="K544" s="26">
        <v>257043</v>
      </c>
      <c r="L544" s="26">
        <v>0</v>
      </c>
      <c r="M544" s="26">
        <v>257043</v>
      </c>
      <c r="N544" s="26">
        <v>0</v>
      </c>
      <c r="O544" s="26">
        <v>159788.17000000001</v>
      </c>
      <c r="P544" s="26">
        <v>97254.83</v>
      </c>
      <c r="Q544" s="26">
        <v>30216.22</v>
      </c>
      <c r="R544" s="25" t="s">
        <v>1630</v>
      </c>
    </row>
    <row r="545" spans="1:18" ht="15" customHeight="1" x14ac:dyDescent="0.25">
      <c r="A545" s="25" t="s">
        <v>736</v>
      </c>
      <c r="B545" s="25" t="s">
        <v>18</v>
      </c>
      <c r="C545" s="25" t="s">
        <v>137</v>
      </c>
      <c r="D545" s="25" t="s">
        <v>25</v>
      </c>
      <c r="E545" s="25" t="s">
        <v>57</v>
      </c>
      <c r="F545" s="25" t="s">
        <v>138</v>
      </c>
      <c r="G545" s="25" t="s">
        <v>23</v>
      </c>
      <c r="H545" s="25" t="s">
        <v>23</v>
      </c>
      <c r="I545" s="25" t="s">
        <v>777</v>
      </c>
      <c r="J545" s="25" t="s">
        <v>778</v>
      </c>
      <c r="K545" s="26">
        <v>0</v>
      </c>
      <c r="L545" s="26">
        <v>0</v>
      </c>
      <c r="M545" s="26">
        <v>0</v>
      </c>
      <c r="N545" s="26">
        <v>0</v>
      </c>
      <c r="O545" s="26">
        <v>0</v>
      </c>
      <c r="P545" s="26">
        <v>0</v>
      </c>
      <c r="Q545" s="26">
        <v>0</v>
      </c>
      <c r="R545" s="25" t="s">
        <v>1630</v>
      </c>
    </row>
    <row r="546" spans="1:18" ht="15" customHeight="1" x14ac:dyDescent="0.25">
      <c r="A546" s="25" t="s">
        <v>736</v>
      </c>
      <c r="B546" s="25" t="s">
        <v>18</v>
      </c>
      <c r="C546" s="25" t="s">
        <v>137</v>
      </c>
      <c r="D546" s="25" t="s">
        <v>25</v>
      </c>
      <c r="E546" s="25" t="s">
        <v>57</v>
      </c>
      <c r="F546" s="25" t="s">
        <v>138</v>
      </c>
      <c r="G546" s="25" t="s">
        <v>23</v>
      </c>
      <c r="H546" s="25" t="s">
        <v>23</v>
      </c>
      <c r="I546" s="25" t="s">
        <v>765</v>
      </c>
      <c r="J546" s="25" t="s">
        <v>766</v>
      </c>
      <c r="K546" s="26">
        <v>23020</v>
      </c>
      <c r="L546" s="26">
        <v>0</v>
      </c>
      <c r="M546" s="26">
        <v>23020</v>
      </c>
      <c r="N546" s="26">
        <v>0</v>
      </c>
      <c r="O546" s="26">
        <v>12356.76</v>
      </c>
      <c r="P546" s="26">
        <v>10663.24</v>
      </c>
      <c r="Q546" s="26">
        <v>2181.02</v>
      </c>
      <c r="R546" s="25" t="s">
        <v>1630</v>
      </c>
    </row>
    <row r="547" spans="1:18" ht="15" customHeight="1" x14ac:dyDescent="0.25">
      <c r="A547" s="25" t="s">
        <v>736</v>
      </c>
      <c r="B547" s="25" t="s">
        <v>18</v>
      </c>
      <c r="C547" s="25" t="s">
        <v>137</v>
      </c>
      <c r="D547" s="25" t="s">
        <v>25</v>
      </c>
      <c r="E547" s="25" t="s">
        <v>57</v>
      </c>
      <c r="F547" s="25" t="s">
        <v>138</v>
      </c>
      <c r="G547" s="25" t="s">
        <v>23</v>
      </c>
      <c r="H547" s="25" t="s">
        <v>23</v>
      </c>
      <c r="I547" s="25" t="s">
        <v>773</v>
      </c>
      <c r="J547" s="25" t="s">
        <v>774</v>
      </c>
      <c r="K547" s="26">
        <v>0</v>
      </c>
      <c r="L547" s="26">
        <v>0</v>
      </c>
      <c r="M547" s="26">
        <v>0</v>
      </c>
      <c r="N547" s="26">
        <v>0</v>
      </c>
      <c r="O547" s="26">
        <v>180</v>
      </c>
      <c r="P547" s="26">
        <v>-180</v>
      </c>
      <c r="Q547" s="26">
        <v>180</v>
      </c>
      <c r="R547" s="25" t="s">
        <v>1630</v>
      </c>
    </row>
    <row r="548" spans="1:18" ht="15" customHeight="1" x14ac:dyDescent="0.25">
      <c r="A548" s="25" t="s">
        <v>736</v>
      </c>
      <c r="B548" s="25" t="s">
        <v>18</v>
      </c>
      <c r="C548" s="25" t="s">
        <v>137</v>
      </c>
      <c r="D548" s="25" t="s">
        <v>25</v>
      </c>
      <c r="E548" s="25" t="s">
        <v>57</v>
      </c>
      <c r="F548" s="25" t="s">
        <v>138</v>
      </c>
      <c r="G548" s="25" t="s">
        <v>23</v>
      </c>
      <c r="H548" s="25" t="s">
        <v>23</v>
      </c>
      <c r="I548" s="25" t="s">
        <v>761</v>
      </c>
      <c r="J548" s="25" t="s">
        <v>762</v>
      </c>
      <c r="K548" s="26">
        <v>2300</v>
      </c>
      <c r="L548" s="26">
        <v>0</v>
      </c>
      <c r="M548" s="26">
        <v>2300</v>
      </c>
      <c r="N548" s="26">
        <v>0</v>
      </c>
      <c r="O548" s="26">
        <v>1080</v>
      </c>
      <c r="P548" s="26">
        <v>1220</v>
      </c>
      <c r="Q548" s="26">
        <v>0</v>
      </c>
      <c r="R548" s="25" t="s">
        <v>1630</v>
      </c>
    </row>
    <row r="549" spans="1:18" ht="15" customHeight="1" x14ac:dyDescent="0.25">
      <c r="A549" s="25" t="s">
        <v>736</v>
      </c>
      <c r="B549" s="25" t="s">
        <v>18</v>
      </c>
      <c r="C549" s="25" t="s">
        <v>137</v>
      </c>
      <c r="D549" s="25" t="s">
        <v>25</v>
      </c>
      <c r="E549" s="25" t="s">
        <v>57</v>
      </c>
      <c r="F549" s="25" t="s">
        <v>138</v>
      </c>
      <c r="G549" s="25" t="s">
        <v>23</v>
      </c>
      <c r="H549" s="25" t="s">
        <v>23</v>
      </c>
      <c r="I549" s="25" t="s">
        <v>741</v>
      </c>
      <c r="J549" s="25" t="s">
        <v>742</v>
      </c>
      <c r="K549" s="26">
        <v>1600</v>
      </c>
      <c r="L549" s="26">
        <v>0</v>
      </c>
      <c r="M549" s="26">
        <v>1600</v>
      </c>
      <c r="N549" s="26">
        <v>0</v>
      </c>
      <c r="O549" s="26">
        <v>831.26</v>
      </c>
      <c r="P549" s="26">
        <v>768.74</v>
      </c>
      <c r="Q549" s="26">
        <v>153.93</v>
      </c>
      <c r="R549" s="25" t="s">
        <v>1630</v>
      </c>
    </row>
    <row r="550" spans="1:18" ht="15" customHeight="1" x14ac:dyDescent="0.25">
      <c r="A550" s="25" t="s">
        <v>736</v>
      </c>
      <c r="B550" s="25" t="s">
        <v>18</v>
      </c>
      <c r="C550" s="25" t="s">
        <v>137</v>
      </c>
      <c r="D550" s="25" t="s">
        <v>25</v>
      </c>
      <c r="E550" s="25" t="s">
        <v>57</v>
      </c>
      <c r="F550" s="25" t="s">
        <v>138</v>
      </c>
      <c r="G550" s="25" t="s">
        <v>23</v>
      </c>
      <c r="H550" s="25" t="s">
        <v>23</v>
      </c>
      <c r="I550" s="25" t="s">
        <v>747</v>
      </c>
      <c r="J550" s="25" t="s">
        <v>748</v>
      </c>
      <c r="K550" s="26">
        <v>2975</v>
      </c>
      <c r="L550" s="26">
        <v>0</v>
      </c>
      <c r="M550" s="26">
        <v>2975</v>
      </c>
      <c r="N550" s="26">
        <v>0</v>
      </c>
      <c r="O550" s="26">
        <v>850</v>
      </c>
      <c r="P550" s="26">
        <v>2125</v>
      </c>
      <c r="Q550" s="26">
        <v>0</v>
      </c>
      <c r="R550" s="25" t="s">
        <v>1630</v>
      </c>
    </row>
    <row r="551" spans="1:18" ht="15" customHeight="1" x14ac:dyDescent="0.25">
      <c r="A551" s="25" t="s">
        <v>736</v>
      </c>
      <c r="B551" s="25" t="s">
        <v>18</v>
      </c>
      <c r="C551" s="25" t="s">
        <v>137</v>
      </c>
      <c r="D551" s="25" t="s">
        <v>25</v>
      </c>
      <c r="E551" s="25" t="s">
        <v>57</v>
      </c>
      <c r="F551" s="25" t="s">
        <v>138</v>
      </c>
      <c r="G551" s="25" t="s">
        <v>23</v>
      </c>
      <c r="H551" s="25" t="s">
        <v>23</v>
      </c>
      <c r="I551" s="25" t="s">
        <v>751</v>
      </c>
      <c r="J551" s="25" t="s">
        <v>752</v>
      </c>
      <c r="K551" s="26">
        <v>19706</v>
      </c>
      <c r="L551" s="26">
        <v>0</v>
      </c>
      <c r="M551" s="26">
        <v>19706</v>
      </c>
      <c r="N551" s="26">
        <v>0</v>
      </c>
      <c r="O551" s="26">
        <v>13355.67</v>
      </c>
      <c r="P551" s="26">
        <v>6350.33</v>
      </c>
      <c r="Q551" s="26">
        <v>2422.21</v>
      </c>
      <c r="R551" s="25" t="s">
        <v>1630</v>
      </c>
    </row>
    <row r="552" spans="1:18" ht="15" customHeight="1" x14ac:dyDescent="0.25">
      <c r="A552" s="25" t="s">
        <v>736</v>
      </c>
      <c r="B552" s="25" t="s">
        <v>18</v>
      </c>
      <c r="C552" s="25" t="s">
        <v>137</v>
      </c>
      <c r="D552" s="25" t="s">
        <v>25</v>
      </c>
      <c r="E552" s="25" t="s">
        <v>57</v>
      </c>
      <c r="F552" s="25" t="s">
        <v>138</v>
      </c>
      <c r="G552" s="25" t="s">
        <v>23</v>
      </c>
      <c r="H552" s="25" t="s">
        <v>23</v>
      </c>
      <c r="I552" s="25" t="s">
        <v>833</v>
      </c>
      <c r="J552" s="25" t="s">
        <v>834</v>
      </c>
      <c r="K552" s="26">
        <v>15069</v>
      </c>
      <c r="L552" s="26">
        <v>0</v>
      </c>
      <c r="M552" s="26">
        <v>15069</v>
      </c>
      <c r="N552" s="26">
        <v>0</v>
      </c>
      <c r="O552" s="26">
        <v>23290.65</v>
      </c>
      <c r="P552" s="26">
        <v>-8221.65</v>
      </c>
      <c r="Q552" s="26">
        <v>4380.28</v>
      </c>
      <c r="R552" s="25" t="s">
        <v>1630</v>
      </c>
    </row>
    <row r="553" spans="1:18" ht="15" customHeight="1" x14ac:dyDescent="0.25">
      <c r="A553" s="25" t="s">
        <v>736</v>
      </c>
      <c r="B553" s="25" t="s">
        <v>18</v>
      </c>
      <c r="C553" s="25" t="s">
        <v>137</v>
      </c>
      <c r="D553" s="25" t="s">
        <v>25</v>
      </c>
      <c r="E553" s="25" t="s">
        <v>57</v>
      </c>
      <c r="F553" s="25" t="s">
        <v>138</v>
      </c>
      <c r="G553" s="25" t="s">
        <v>23</v>
      </c>
      <c r="H553" s="25" t="s">
        <v>23</v>
      </c>
      <c r="I553" s="25" t="s">
        <v>819</v>
      </c>
      <c r="J553" s="25" t="s">
        <v>820</v>
      </c>
      <c r="K553" s="26">
        <v>4939</v>
      </c>
      <c r="L553" s="26">
        <v>0</v>
      </c>
      <c r="M553" s="26">
        <v>4939</v>
      </c>
      <c r="N553" s="26">
        <v>0</v>
      </c>
      <c r="O553" s="26">
        <v>0</v>
      </c>
      <c r="P553" s="26">
        <v>4939</v>
      </c>
      <c r="Q553" s="26">
        <v>0</v>
      </c>
      <c r="R553" s="25" t="s">
        <v>1630</v>
      </c>
    </row>
    <row r="554" spans="1:18" ht="15" customHeight="1" x14ac:dyDescent="0.25">
      <c r="A554" s="25" t="s">
        <v>736</v>
      </c>
      <c r="B554" s="25" t="s">
        <v>18</v>
      </c>
      <c r="C554" s="25" t="s">
        <v>137</v>
      </c>
      <c r="D554" s="25" t="s">
        <v>25</v>
      </c>
      <c r="E554" s="25" t="s">
        <v>57</v>
      </c>
      <c r="F554" s="25" t="s">
        <v>138</v>
      </c>
      <c r="G554" s="25" t="s">
        <v>23</v>
      </c>
      <c r="H554" s="25" t="s">
        <v>23</v>
      </c>
      <c r="I554" s="25" t="s">
        <v>737</v>
      </c>
      <c r="J554" s="25" t="s">
        <v>738</v>
      </c>
      <c r="K554" s="26">
        <v>4410</v>
      </c>
      <c r="L554" s="26">
        <v>0</v>
      </c>
      <c r="M554" s="26">
        <v>4410</v>
      </c>
      <c r="N554" s="26">
        <v>0</v>
      </c>
      <c r="O554" s="26">
        <v>2473.35</v>
      </c>
      <c r="P554" s="26">
        <v>1936.65</v>
      </c>
      <c r="Q554" s="26">
        <v>392.66</v>
      </c>
      <c r="R554" s="25" t="s">
        <v>1630</v>
      </c>
    </row>
    <row r="555" spans="1:18" ht="15" customHeight="1" x14ac:dyDescent="0.25">
      <c r="A555" s="25" t="s">
        <v>736</v>
      </c>
      <c r="B555" s="25" t="s">
        <v>18</v>
      </c>
      <c r="C555" s="25" t="s">
        <v>137</v>
      </c>
      <c r="D555" s="25" t="s">
        <v>25</v>
      </c>
      <c r="E555" s="25" t="s">
        <v>57</v>
      </c>
      <c r="F555" s="25" t="s">
        <v>138</v>
      </c>
      <c r="G555" s="25" t="s">
        <v>23</v>
      </c>
      <c r="H555" s="25" t="s">
        <v>23</v>
      </c>
      <c r="I555" s="25" t="s">
        <v>743</v>
      </c>
      <c r="J555" s="25" t="s">
        <v>744</v>
      </c>
      <c r="K555" s="26">
        <v>0</v>
      </c>
      <c r="L555" s="26">
        <v>0</v>
      </c>
      <c r="M555" s="26">
        <v>0</v>
      </c>
      <c r="N555" s="26">
        <v>0</v>
      </c>
      <c r="O555" s="26">
        <v>1560.74</v>
      </c>
      <c r="P555" s="26">
        <v>-1560.74</v>
      </c>
      <c r="Q555" s="26">
        <v>296</v>
      </c>
      <c r="R555" s="25" t="s">
        <v>1630</v>
      </c>
    </row>
    <row r="556" spans="1:18" ht="15" customHeight="1" x14ac:dyDescent="0.25">
      <c r="A556" s="25" t="s">
        <v>736</v>
      </c>
      <c r="B556" s="25" t="s">
        <v>18</v>
      </c>
      <c r="C556" s="25" t="s">
        <v>137</v>
      </c>
      <c r="D556" s="25" t="s">
        <v>25</v>
      </c>
      <c r="E556" s="25" t="s">
        <v>57</v>
      </c>
      <c r="F556" s="25" t="s">
        <v>138</v>
      </c>
      <c r="G556" s="25" t="s">
        <v>23</v>
      </c>
      <c r="H556" s="25" t="s">
        <v>23</v>
      </c>
      <c r="I556" s="25" t="s">
        <v>841</v>
      </c>
      <c r="J556" s="25" t="s">
        <v>842</v>
      </c>
      <c r="K556" s="26">
        <v>1000</v>
      </c>
      <c r="L556" s="26">
        <v>0</v>
      </c>
      <c r="M556" s="26">
        <v>1000</v>
      </c>
      <c r="N556" s="26">
        <v>238.7</v>
      </c>
      <c r="O556" s="26">
        <v>261.3</v>
      </c>
      <c r="P556" s="26">
        <v>500</v>
      </c>
      <c r="Q556" s="26">
        <v>22.52</v>
      </c>
      <c r="R556" s="25" t="s">
        <v>1630</v>
      </c>
    </row>
    <row r="557" spans="1:18" ht="15" customHeight="1" x14ac:dyDescent="0.25">
      <c r="A557" s="25" t="s">
        <v>736</v>
      </c>
      <c r="B557" s="25" t="s">
        <v>18</v>
      </c>
      <c r="C557" s="25" t="s">
        <v>137</v>
      </c>
      <c r="D557" s="25" t="s">
        <v>25</v>
      </c>
      <c r="E557" s="25" t="s">
        <v>57</v>
      </c>
      <c r="F557" s="25" t="s">
        <v>138</v>
      </c>
      <c r="G557" s="25" t="s">
        <v>23</v>
      </c>
      <c r="H557" s="25" t="s">
        <v>23</v>
      </c>
      <c r="I557" s="25" t="s">
        <v>866</v>
      </c>
      <c r="J557" s="25" t="s">
        <v>867</v>
      </c>
      <c r="K557" s="26">
        <v>14000</v>
      </c>
      <c r="L557" s="26">
        <v>0</v>
      </c>
      <c r="M557" s="26">
        <v>14000</v>
      </c>
      <c r="N557" s="26">
        <v>2380.0100000000002</v>
      </c>
      <c r="O557" s="26">
        <v>10050.450000000001</v>
      </c>
      <c r="P557" s="26">
        <v>1569.54</v>
      </c>
      <c r="Q557" s="26">
        <v>2630.46</v>
      </c>
      <c r="R557" s="25" t="s">
        <v>1630</v>
      </c>
    </row>
    <row r="558" spans="1:18" ht="15" customHeight="1" x14ac:dyDescent="0.25">
      <c r="A558" s="25" t="s">
        <v>736</v>
      </c>
      <c r="B558" s="25" t="s">
        <v>18</v>
      </c>
      <c r="C558" s="25" t="s">
        <v>137</v>
      </c>
      <c r="D558" s="25" t="s">
        <v>25</v>
      </c>
      <c r="E558" s="25" t="s">
        <v>57</v>
      </c>
      <c r="F558" s="25" t="s">
        <v>138</v>
      </c>
      <c r="G558" s="25" t="s">
        <v>23</v>
      </c>
      <c r="H558" s="25" t="s">
        <v>23</v>
      </c>
      <c r="I558" s="25" t="s">
        <v>843</v>
      </c>
      <c r="J558" s="25" t="s">
        <v>844</v>
      </c>
      <c r="K558" s="26">
        <v>1000</v>
      </c>
      <c r="L558" s="26">
        <v>0</v>
      </c>
      <c r="M558" s="26">
        <v>1000</v>
      </c>
      <c r="N558" s="26">
        <v>0</v>
      </c>
      <c r="O558" s="26">
        <v>0</v>
      </c>
      <c r="P558" s="26">
        <v>1000</v>
      </c>
      <c r="Q558" s="26">
        <v>0</v>
      </c>
      <c r="R558" s="25" t="s">
        <v>1630</v>
      </c>
    </row>
    <row r="559" spans="1:18" ht="15" customHeight="1" x14ac:dyDescent="0.25">
      <c r="A559" s="25" t="s">
        <v>736</v>
      </c>
      <c r="B559" s="25" t="s">
        <v>18</v>
      </c>
      <c r="C559" s="25" t="s">
        <v>137</v>
      </c>
      <c r="D559" s="25" t="s">
        <v>25</v>
      </c>
      <c r="E559" s="25" t="s">
        <v>57</v>
      </c>
      <c r="F559" s="25" t="s">
        <v>138</v>
      </c>
      <c r="G559" s="25" t="s">
        <v>23</v>
      </c>
      <c r="H559" s="25" t="s">
        <v>23</v>
      </c>
      <c r="I559" s="25" t="s">
        <v>870</v>
      </c>
      <c r="J559" s="25" t="s">
        <v>871</v>
      </c>
      <c r="K559" s="26">
        <v>3500</v>
      </c>
      <c r="L559" s="26">
        <v>250</v>
      </c>
      <c r="M559" s="26">
        <v>3750</v>
      </c>
      <c r="N559" s="26">
        <v>848</v>
      </c>
      <c r="O559" s="26">
        <v>906.98</v>
      </c>
      <c r="P559" s="26">
        <v>1995.02</v>
      </c>
      <c r="Q559" s="26">
        <v>316</v>
      </c>
      <c r="R559" s="25" t="s">
        <v>1630</v>
      </c>
    </row>
    <row r="560" spans="1:18" ht="15" customHeight="1" x14ac:dyDescent="0.25">
      <c r="A560" s="25" t="s">
        <v>736</v>
      </c>
      <c r="B560" s="25" t="s">
        <v>18</v>
      </c>
      <c r="C560" s="25" t="s">
        <v>137</v>
      </c>
      <c r="D560" s="25" t="s">
        <v>25</v>
      </c>
      <c r="E560" s="25" t="s">
        <v>57</v>
      </c>
      <c r="F560" s="25" t="s">
        <v>138</v>
      </c>
      <c r="G560" s="25" t="s">
        <v>23</v>
      </c>
      <c r="H560" s="25" t="s">
        <v>23</v>
      </c>
      <c r="I560" s="25" t="s">
        <v>783</v>
      </c>
      <c r="J560" s="25" t="s">
        <v>784</v>
      </c>
      <c r="K560" s="26">
        <v>16000</v>
      </c>
      <c r="L560" s="26">
        <v>0</v>
      </c>
      <c r="M560" s="26">
        <v>16000</v>
      </c>
      <c r="N560" s="26">
        <v>0</v>
      </c>
      <c r="O560" s="26">
        <v>5898.78</v>
      </c>
      <c r="P560" s="26">
        <v>10101.219999999999</v>
      </c>
      <c r="Q560" s="26">
        <v>0</v>
      </c>
      <c r="R560" s="25" t="s">
        <v>1630</v>
      </c>
    </row>
    <row r="561" spans="1:18" ht="15" customHeight="1" x14ac:dyDescent="0.25">
      <c r="A561" s="25" t="s">
        <v>736</v>
      </c>
      <c r="B561" s="25" t="s">
        <v>18</v>
      </c>
      <c r="C561" s="25" t="s">
        <v>137</v>
      </c>
      <c r="D561" s="25" t="s">
        <v>25</v>
      </c>
      <c r="E561" s="25" t="s">
        <v>57</v>
      </c>
      <c r="F561" s="25" t="s">
        <v>138</v>
      </c>
      <c r="G561" s="25" t="s">
        <v>23</v>
      </c>
      <c r="H561" s="25" t="s">
        <v>23</v>
      </c>
      <c r="I561" s="25" t="s">
        <v>779</v>
      </c>
      <c r="J561" s="25" t="s">
        <v>780</v>
      </c>
      <c r="K561" s="26">
        <v>4000</v>
      </c>
      <c r="L561" s="26">
        <v>0</v>
      </c>
      <c r="M561" s="26">
        <v>4000</v>
      </c>
      <c r="N561" s="26">
        <v>409.34</v>
      </c>
      <c r="O561" s="26">
        <v>257.99</v>
      </c>
      <c r="P561" s="26">
        <v>3332.67</v>
      </c>
      <c r="Q561" s="26">
        <v>0</v>
      </c>
      <c r="R561" s="25" t="s">
        <v>1630</v>
      </c>
    </row>
    <row r="562" spans="1:18" ht="15" customHeight="1" x14ac:dyDescent="0.25">
      <c r="A562" s="25" t="s">
        <v>736</v>
      </c>
      <c r="B562" s="25" t="s">
        <v>18</v>
      </c>
      <c r="C562" s="25" t="s">
        <v>137</v>
      </c>
      <c r="D562" s="25" t="s">
        <v>25</v>
      </c>
      <c r="E562" s="25" t="s">
        <v>57</v>
      </c>
      <c r="F562" s="25" t="s">
        <v>138</v>
      </c>
      <c r="G562" s="25" t="s">
        <v>23</v>
      </c>
      <c r="H562" s="25" t="s">
        <v>23</v>
      </c>
      <c r="I562" s="25" t="s">
        <v>769</v>
      </c>
      <c r="J562" s="25" t="s">
        <v>770</v>
      </c>
      <c r="K562" s="26">
        <v>86000</v>
      </c>
      <c r="L562" s="26">
        <v>-256</v>
      </c>
      <c r="M562" s="26">
        <v>85744</v>
      </c>
      <c r="N562" s="26">
        <v>11185</v>
      </c>
      <c r="O562" s="26">
        <v>2735</v>
      </c>
      <c r="P562" s="26">
        <v>71824</v>
      </c>
      <c r="Q562" s="26">
        <v>160</v>
      </c>
      <c r="R562" s="25" t="s">
        <v>1630</v>
      </c>
    </row>
    <row r="563" spans="1:18" ht="15" customHeight="1" x14ac:dyDescent="0.25">
      <c r="A563" s="25" t="s">
        <v>736</v>
      </c>
      <c r="B563" s="25" t="s">
        <v>18</v>
      </c>
      <c r="C563" s="25" t="s">
        <v>137</v>
      </c>
      <c r="D563" s="25" t="s">
        <v>25</v>
      </c>
      <c r="E563" s="25" t="s">
        <v>57</v>
      </c>
      <c r="F563" s="25" t="s">
        <v>138</v>
      </c>
      <c r="G563" s="25" t="s">
        <v>23</v>
      </c>
      <c r="H563" s="25" t="s">
        <v>23</v>
      </c>
      <c r="I563" s="25" t="s">
        <v>901</v>
      </c>
      <c r="J563" s="25" t="s">
        <v>902</v>
      </c>
      <c r="K563" s="26">
        <v>100</v>
      </c>
      <c r="L563" s="26">
        <v>0</v>
      </c>
      <c r="M563" s="26">
        <v>100</v>
      </c>
      <c r="N563" s="26">
        <v>0</v>
      </c>
      <c r="O563" s="26">
        <v>758.68</v>
      </c>
      <c r="P563" s="26">
        <v>-658.68</v>
      </c>
      <c r="Q563" s="26">
        <v>0</v>
      </c>
      <c r="R563" s="25" t="s">
        <v>1630</v>
      </c>
    </row>
    <row r="564" spans="1:18" ht="15" customHeight="1" x14ac:dyDescent="0.25">
      <c r="A564" s="25" t="s">
        <v>736</v>
      </c>
      <c r="B564" s="25" t="s">
        <v>18</v>
      </c>
      <c r="C564" s="25" t="s">
        <v>137</v>
      </c>
      <c r="D564" s="25" t="s">
        <v>25</v>
      </c>
      <c r="E564" s="25" t="s">
        <v>57</v>
      </c>
      <c r="F564" s="25" t="s">
        <v>138</v>
      </c>
      <c r="G564" s="25" t="s">
        <v>23</v>
      </c>
      <c r="H564" s="25" t="s">
        <v>23</v>
      </c>
      <c r="I564" s="25" t="s">
        <v>976</v>
      </c>
      <c r="J564" s="25" t="s">
        <v>977</v>
      </c>
      <c r="K564" s="26">
        <v>200</v>
      </c>
      <c r="L564" s="26">
        <v>256</v>
      </c>
      <c r="M564" s="26">
        <v>456</v>
      </c>
      <c r="N564" s="26">
        <v>0</v>
      </c>
      <c r="O564" s="26">
        <v>348</v>
      </c>
      <c r="P564" s="26">
        <v>108</v>
      </c>
      <c r="Q564" s="26">
        <v>35</v>
      </c>
      <c r="R564" s="25" t="s">
        <v>1630</v>
      </c>
    </row>
    <row r="565" spans="1:18" ht="15" customHeight="1" x14ac:dyDescent="0.25">
      <c r="A565" s="25" t="s">
        <v>736</v>
      </c>
      <c r="B565" s="25" t="s">
        <v>18</v>
      </c>
      <c r="C565" s="25" t="s">
        <v>137</v>
      </c>
      <c r="D565" s="25" t="s">
        <v>25</v>
      </c>
      <c r="E565" s="25" t="s">
        <v>57</v>
      </c>
      <c r="F565" s="25" t="s">
        <v>138</v>
      </c>
      <c r="G565" s="25" t="s">
        <v>23</v>
      </c>
      <c r="H565" s="25" t="s">
        <v>23</v>
      </c>
      <c r="I565" s="25" t="s">
        <v>811</v>
      </c>
      <c r="J565" s="25" t="s">
        <v>812</v>
      </c>
      <c r="K565" s="26">
        <v>2900</v>
      </c>
      <c r="L565" s="26">
        <v>0</v>
      </c>
      <c r="M565" s="26">
        <v>2900</v>
      </c>
      <c r="N565" s="26">
        <v>778.83</v>
      </c>
      <c r="O565" s="26">
        <v>1557.66</v>
      </c>
      <c r="P565" s="26">
        <v>563.51</v>
      </c>
      <c r="Q565" s="26">
        <v>778.83</v>
      </c>
      <c r="R565" s="25" t="s">
        <v>1630</v>
      </c>
    </row>
    <row r="566" spans="1:18" ht="15" customHeight="1" x14ac:dyDescent="0.25">
      <c r="A566" s="25" t="s">
        <v>736</v>
      </c>
      <c r="B566" s="25" t="s">
        <v>18</v>
      </c>
      <c r="C566" s="25" t="s">
        <v>137</v>
      </c>
      <c r="D566" s="25" t="s">
        <v>25</v>
      </c>
      <c r="E566" s="25" t="s">
        <v>57</v>
      </c>
      <c r="F566" s="25" t="s">
        <v>138</v>
      </c>
      <c r="G566" s="25" t="s">
        <v>23</v>
      </c>
      <c r="H566" s="25" t="s">
        <v>23</v>
      </c>
      <c r="I566" s="25" t="s">
        <v>853</v>
      </c>
      <c r="J566" s="25" t="s">
        <v>854</v>
      </c>
      <c r="K566" s="26">
        <v>2500</v>
      </c>
      <c r="L566" s="26">
        <v>0</v>
      </c>
      <c r="M566" s="26">
        <v>2500</v>
      </c>
      <c r="N566" s="26">
        <v>0</v>
      </c>
      <c r="O566" s="26">
        <v>3418.91</v>
      </c>
      <c r="P566" s="26">
        <v>-918.91</v>
      </c>
      <c r="Q566" s="26">
        <v>584.9</v>
      </c>
      <c r="R566" s="25" t="s">
        <v>1630</v>
      </c>
    </row>
    <row r="567" spans="1:18" ht="15" customHeight="1" x14ac:dyDescent="0.25">
      <c r="A567" s="25" t="s">
        <v>736</v>
      </c>
      <c r="B567" s="25" t="s">
        <v>18</v>
      </c>
      <c r="C567" s="25" t="s">
        <v>137</v>
      </c>
      <c r="D567" s="25" t="s">
        <v>25</v>
      </c>
      <c r="E567" s="25" t="s">
        <v>57</v>
      </c>
      <c r="F567" s="25" t="s">
        <v>138</v>
      </c>
      <c r="G567" s="25" t="s">
        <v>23</v>
      </c>
      <c r="H567" s="25" t="s">
        <v>23</v>
      </c>
      <c r="I567" s="25" t="s">
        <v>855</v>
      </c>
      <c r="J567" s="25" t="s">
        <v>856</v>
      </c>
      <c r="K567" s="26">
        <v>40000</v>
      </c>
      <c r="L567" s="26">
        <v>0</v>
      </c>
      <c r="M567" s="26">
        <v>40000</v>
      </c>
      <c r="N567" s="26">
        <v>0</v>
      </c>
      <c r="O567" s="26">
        <v>20000.13</v>
      </c>
      <c r="P567" s="26">
        <v>19999.87</v>
      </c>
      <c r="Q567" s="26">
        <v>3333.36</v>
      </c>
      <c r="R567" s="25" t="s">
        <v>1630</v>
      </c>
    </row>
    <row r="568" spans="1:18" ht="15" customHeight="1" x14ac:dyDescent="0.25">
      <c r="A568" s="25" t="s">
        <v>736</v>
      </c>
      <c r="B568" s="25" t="s">
        <v>18</v>
      </c>
      <c r="C568" s="25" t="s">
        <v>654</v>
      </c>
      <c r="D568" s="25" t="s">
        <v>25</v>
      </c>
      <c r="E568" s="25" t="s">
        <v>87</v>
      </c>
      <c r="F568" s="25" t="s">
        <v>22</v>
      </c>
      <c r="G568" s="25" t="s">
        <v>23</v>
      </c>
      <c r="H568" s="25" t="s">
        <v>23</v>
      </c>
      <c r="I568" s="25" t="s">
        <v>793</v>
      </c>
      <c r="J568" s="25" t="s">
        <v>794</v>
      </c>
      <c r="K568" s="26">
        <v>386845</v>
      </c>
      <c r="L568" s="26">
        <v>-5000</v>
      </c>
      <c r="M568" s="26">
        <v>381845</v>
      </c>
      <c r="N568" s="26">
        <v>0</v>
      </c>
      <c r="O568" s="26">
        <v>213246.78</v>
      </c>
      <c r="P568" s="26">
        <v>168598.22</v>
      </c>
      <c r="Q568" s="26">
        <v>31349.15</v>
      </c>
      <c r="R568" s="25" t="s">
        <v>1536</v>
      </c>
    </row>
    <row r="569" spans="1:18" ht="15" customHeight="1" x14ac:dyDescent="0.25">
      <c r="A569" s="25" t="s">
        <v>736</v>
      </c>
      <c r="B569" s="25" t="s">
        <v>18</v>
      </c>
      <c r="C569" s="25" t="s">
        <v>654</v>
      </c>
      <c r="D569" s="25" t="s">
        <v>25</v>
      </c>
      <c r="E569" s="25" t="s">
        <v>87</v>
      </c>
      <c r="F569" s="25" t="s">
        <v>22</v>
      </c>
      <c r="G569" s="25" t="s">
        <v>23</v>
      </c>
      <c r="H569" s="25" t="s">
        <v>23</v>
      </c>
      <c r="I569" s="25" t="s">
        <v>765</v>
      </c>
      <c r="J569" s="25" t="s">
        <v>766</v>
      </c>
      <c r="K569" s="26">
        <v>3000</v>
      </c>
      <c r="L569" s="26">
        <v>0</v>
      </c>
      <c r="M569" s="26">
        <v>3000</v>
      </c>
      <c r="N569" s="26">
        <v>0</v>
      </c>
      <c r="O569" s="26">
        <v>1058.8699999999999</v>
      </c>
      <c r="P569" s="26">
        <v>1941.13</v>
      </c>
      <c r="Q569" s="26">
        <v>125.52</v>
      </c>
      <c r="R569" s="25" t="s">
        <v>1536</v>
      </c>
    </row>
    <row r="570" spans="1:18" ht="15" customHeight="1" x14ac:dyDescent="0.25">
      <c r="A570" s="25" t="s">
        <v>736</v>
      </c>
      <c r="B570" s="25" t="s">
        <v>18</v>
      </c>
      <c r="C570" s="25" t="s">
        <v>654</v>
      </c>
      <c r="D570" s="25" t="s">
        <v>25</v>
      </c>
      <c r="E570" s="25" t="s">
        <v>87</v>
      </c>
      <c r="F570" s="25" t="s">
        <v>22</v>
      </c>
      <c r="G570" s="25" t="s">
        <v>23</v>
      </c>
      <c r="H570" s="25" t="s">
        <v>23</v>
      </c>
      <c r="I570" s="25" t="s">
        <v>761</v>
      </c>
      <c r="J570" s="25" t="s">
        <v>762</v>
      </c>
      <c r="K570" s="26">
        <v>2360</v>
      </c>
      <c r="L570" s="26">
        <v>0</v>
      </c>
      <c r="M570" s="26">
        <v>2360</v>
      </c>
      <c r="N570" s="26">
        <v>0</v>
      </c>
      <c r="O570" s="26">
        <v>1480</v>
      </c>
      <c r="P570" s="26">
        <v>880</v>
      </c>
      <c r="Q570" s="26">
        <v>0</v>
      </c>
      <c r="R570" s="25" t="s">
        <v>1536</v>
      </c>
    </row>
    <row r="571" spans="1:18" ht="15" customHeight="1" x14ac:dyDescent="0.25">
      <c r="A571" s="25" t="s">
        <v>736</v>
      </c>
      <c r="B571" s="25" t="s">
        <v>18</v>
      </c>
      <c r="C571" s="25" t="s">
        <v>654</v>
      </c>
      <c r="D571" s="25" t="s">
        <v>25</v>
      </c>
      <c r="E571" s="25" t="s">
        <v>87</v>
      </c>
      <c r="F571" s="25" t="s">
        <v>22</v>
      </c>
      <c r="G571" s="25" t="s">
        <v>23</v>
      </c>
      <c r="H571" s="25" t="s">
        <v>23</v>
      </c>
      <c r="I571" s="25" t="s">
        <v>745</v>
      </c>
      <c r="J571" s="25" t="s">
        <v>746</v>
      </c>
      <c r="K571" s="26">
        <v>0</v>
      </c>
      <c r="L571" s="26">
        <v>0</v>
      </c>
      <c r="M571" s="26">
        <v>0</v>
      </c>
      <c r="N571" s="26">
        <v>0</v>
      </c>
      <c r="O571" s="26">
        <v>0</v>
      </c>
      <c r="P571" s="26">
        <v>0</v>
      </c>
      <c r="Q571" s="26">
        <v>0</v>
      </c>
      <c r="R571" s="25" t="s">
        <v>1536</v>
      </c>
    </row>
    <row r="572" spans="1:18" ht="15" customHeight="1" x14ac:dyDescent="0.25">
      <c r="A572" s="25" t="s">
        <v>736</v>
      </c>
      <c r="B572" s="25" t="s">
        <v>18</v>
      </c>
      <c r="C572" s="25" t="s">
        <v>654</v>
      </c>
      <c r="D572" s="25" t="s">
        <v>25</v>
      </c>
      <c r="E572" s="25" t="s">
        <v>87</v>
      </c>
      <c r="F572" s="25" t="s">
        <v>22</v>
      </c>
      <c r="G572" s="25" t="s">
        <v>23</v>
      </c>
      <c r="H572" s="25" t="s">
        <v>23</v>
      </c>
      <c r="I572" s="25" t="s">
        <v>747</v>
      </c>
      <c r="J572" s="25" t="s">
        <v>748</v>
      </c>
      <c r="K572" s="26">
        <v>0</v>
      </c>
      <c r="L572" s="26">
        <v>0</v>
      </c>
      <c r="M572" s="26">
        <v>0</v>
      </c>
      <c r="N572" s="26">
        <v>0</v>
      </c>
      <c r="O572" s="26">
        <v>2760.73</v>
      </c>
      <c r="P572" s="26">
        <v>-2760.73</v>
      </c>
      <c r="Q572" s="26">
        <v>265.39</v>
      </c>
      <c r="R572" s="25" t="s">
        <v>1536</v>
      </c>
    </row>
    <row r="573" spans="1:18" ht="15" customHeight="1" x14ac:dyDescent="0.25">
      <c r="A573" s="25" t="s">
        <v>736</v>
      </c>
      <c r="B573" s="25" t="s">
        <v>18</v>
      </c>
      <c r="C573" s="25" t="s">
        <v>654</v>
      </c>
      <c r="D573" s="25" t="s">
        <v>25</v>
      </c>
      <c r="E573" s="25" t="s">
        <v>87</v>
      </c>
      <c r="F573" s="25" t="s">
        <v>22</v>
      </c>
      <c r="G573" s="25" t="s">
        <v>23</v>
      </c>
      <c r="H573" s="25" t="s">
        <v>23</v>
      </c>
      <c r="I573" s="25" t="s">
        <v>751</v>
      </c>
      <c r="J573" s="25" t="s">
        <v>752</v>
      </c>
      <c r="K573" s="26">
        <v>30003</v>
      </c>
      <c r="L573" s="26">
        <v>0</v>
      </c>
      <c r="M573" s="26">
        <v>30003</v>
      </c>
      <c r="N573" s="26">
        <v>0</v>
      </c>
      <c r="O573" s="26">
        <v>16892.62</v>
      </c>
      <c r="P573" s="26">
        <v>13110.38</v>
      </c>
      <c r="Q573" s="26">
        <v>2369.27</v>
      </c>
      <c r="R573" s="25" t="s">
        <v>1536</v>
      </c>
    </row>
    <row r="574" spans="1:18" ht="15" customHeight="1" x14ac:dyDescent="0.25">
      <c r="A574" s="25" t="s">
        <v>736</v>
      </c>
      <c r="B574" s="25" t="s">
        <v>18</v>
      </c>
      <c r="C574" s="25" t="s">
        <v>654</v>
      </c>
      <c r="D574" s="25" t="s">
        <v>25</v>
      </c>
      <c r="E574" s="25" t="s">
        <v>87</v>
      </c>
      <c r="F574" s="25" t="s">
        <v>22</v>
      </c>
      <c r="G574" s="25" t="s">
        <v>23</v>
      </c>
      <c r="H574" s="25" t="s">
        <v>23</v>
      </c>
      <c r="I574" s="25" t="s">
        <v>833</v>
      </c>
      <c r="J574" s="25" t="s">
        <v>834</v>
      </c>
      <c r="K574" s="26">
        <v>22878</v>
      </c>
      <c r="L574" s="26">
        <v>0</v>
      </c>
      <c r="M574" s="26">
        <v>22878</v>
      </c>
      <c r="N574" s="26">
        <v>0</v>
      </c>
      <c r="O574" s="26">
        <v>22695.29</v>
      </c>
      <c r="P574" s="26">
        <v>182.71</v>
      </c>
      <c r="Q574" s="26">
        <v>3630.67</v>
      </c>
      <c r="R574" s="25" t="s">
        <v>1536</v>
      </c>
    </row>
    <row r="575" spans="1:18" ht="15" customHeight="1" x14ac:dyDescent="0.25">
      <c r="A575" s="25" t="s">
        <v>736</v>
      </c>
      <c r="B575" s="25" t="s">
        <v>18</v>
      </c>
      <c r="C575" s="25" t="s">
        <v>654</v>
      </c>
      <c r="D575" s="25" t="s">
        <v>25</v>
      </c>
      <c r="E575" s="25" t="s">
        <v>87</v>
      </c>
      <c r="F575" s="25" t="s">
        <v>22</v>
      </c>
      <c r="G575" s="25" t="s">
        <v>23</v>
      </c>
      <c r="H575" s="25" t="s">
        <v>23</v>
      </c>
      <c r="I575" s="25" t="s">
        <v>819</v>
      </c>
      <c r="J575" s="25" t="s">
        <v>820</v>
      </c>
      <c r="K575" s="26">
        <v>5611</v>
      </c>
      <c r="L575" s="26">
        <v>0</v>
      </c>
      <c r="M575" s="26">
        <v>5611</v>
      </c>
      <c r="N575" s="26">
        <v>0</v>
      </c>
      <c r="O575" s="26">
        <v>0</v>
      </c>
      <c r="P575" s="26">
        <v>5611</v>
      </c>
      <c r="Q575" s="26">
        <v>0</v>
      </c>
      <c r="R575" s="25" t="s">
        <v>1536</v>
      </c>
    </row>
    <row r="576" spans="1:18" ht="15" customHeight="1" x14ac:dyDescent="0.25">
      <c r="A576" s="25" t="s">
        <v>736</v>
      </c>
      <c r="B576" s="25" t="s">
        <v>18</v>
      </c>
      <c r="C576" s="25" t="s">
        <v>654</v>
      </c>
      <c r="D576" s="25" t="s">
        <v>25</v>
      </c>
      <c r="E576" s="25" t="s">
        <v>87</v>
      </c>
      <c r="F576" s="25" t="s">
        <v>22</v>
      </c>
      <c r="G576" s="25" t="s">
        <v>23</v>
      </c>
      <c r="H576" s="25" t="s">
        <v>23</v>
      </c>
      <c r="I576" s="25" t="s">
        <v>737</v>
      </c>
      <c r="J576" s="25" t="s">
        <v>738</v>
      </c>
      <c r="K576" s="26">
        <v>4410</v>
      </c>
      <c r="L576" s="26">
        <v>0</v>
      </c>
      <c r="M576" s="26">
        <v>4410</v>
      </c>
      <c r="N576" s="26">
        <v>0</v>
      </c>
      <c r="O576" s="26">
        <v>3134</v>
      </c>
      <c r="P576" s="26">
        <v>1276</v>
      </c>
      <c r="Q576" s="26">
        <v>441.94</v>
      </c>
      <c r="R576" s="25" t="s">
        <v>1536</v>
      </c>
    </row>
    <row r="577" spans="1:18" ht="15" customHeight="1" x14ac:dyDescent="0.25">
      <c r="A577" s="25" t="s">
        <v>736</v>
      </c>
      <c r="B577" s="25" t="s">
        <v>18</v>
      </c>
      <c r="C577" s="25" t="s">
        <v>654</v>
      </c>
      <c r="D577" s="25" t="s">
        <v>25</v>
      </c>
      <c r="E577" s="25" t="s">
        <v>87</v>
      </c>
      <c r="F577" s="25" t="s">
        <v>22</v>
      </c>
      <c r="G577" s="25" t="s">
        <v>23</v>
      </c>
      <c r="H577" s="25" t="s">
        <v>23</v>
      </c>
      <c r="I577" s="25" t="s">
        <v>743</v>
      </c>
      <c r="J577" s="25" t="s">
        <v>744</v>
      </c>
      <c r="K577" s="26">
        <v>0</v>
      </c>
      <c r="L577" s="26">
        <v>0</v>
      </c>
      <c r="M577" s="26">
        <v>0</v>
      </c>
      <c r="N577" s="26">
        <v>0</v>
      </c>
      <c r="O577" s="26">
        <v>766.46</v>
      </c>
      <c r="P577" s="26">
        <v>-766.46</v>
      </c>
      <c r="Q577" s="26">
        <v>128</v>
      </c>
      <c r="R577" s="25" t="s">
        <v>1536</v>
      </c>
    </row>
    <row r="578" spans="1:18" ht="15" customHeight="1" x14ac:dyDescent="0.25">
      <c r="A578" s="25" t="s">
        <v>736</v>
      </c>
      <c r="B578" s="25" t="s">
        <v>18</v>
      </c>
      <c r="C578" s="25" t="s">
        <v>654</v>
      </c>
      <c r="D578" s="25" t="s">
        <v>25</v>
      </c>
      <c r="E578" s="25" t="s">
        <v>87</v>
      </c>
      <c r="F578" s="25" t="s">
        <v>22</v>
      </c>
      <c r="G578" s="25" t="s">
        <v>23</v>
      </c>
      <c r="H578" s="25" t="s">
        <v>23</v>
      </c>
      <c r="I578" s="25" t="s">
        <v>825</v>
      </c>
      <c r="J578" s="25" t="s">
        <v>826</v>
      </c>
      <c r="K578" s="26">
        <v>0</v>
      </c>
      <c r="L578" s="26">
        <v>0</v>
      </c>
      <c r="M578" s="26">
        <v>0</v>
      </c>
      <c r="N578" s="26">
        <v>0</v>
      </c>
      <c r="O578" s="26">
        <v>24</v>
      </c>
      <c r="P578" s="26">
        <v>-24</v>
      </c>
      <c r="Q578" s="26">
        <v>0</v>
      </c>
      <c r="R578" s="25" t="s">
        <v>1536</v>
      </c>
    </row>
    <row r="579" spans="1:18" ht="15" customHeight="1" x14ac:dyDescent="0.25">
      <c r="A579" s="25" t="s">
        <v>736</v>
      </c>
      <c r="B579" s="25" t="s">
        <v>18</v>
      </c>
      <c r="C579" s="25" t="s">
        <v>654</v>
      </c>
      <c r="D579" s="25" t="s">
        <v>25</v>
      </c>
      <c r="E579" s="25" t="s">
        <v>87</v>
      </c>
      <c r="F579" s="25" t="s">
        <v>22</v>
      </c>
      <c r="G579" s="25" t="s">
        <v>23</v>
      </c>
      <c r="H579" s="25" t="s">
        <v>23</v>
      </c>
      <c r="I579" s="25" t="s">
        <v>864</v>
      </c>
      <c r="J579" s="25" t="s">
        <v>865</v>
      </c>
      <c r="K579" s="26">
        <v>4100</v>
      </c>
      <c r="L579" s="26">
        <v>0</v>
      </c>
      <c r="M579" s="26">
        <v>4100</v>
      </c>
      <c r="N579" s="26">
        <v>5</v>
      </c>
      <c r="O579" s="26">
        <v>3436.34</v>
      </c>
      <c r="P579" s="26">
        <v>658.66</v>
      </c>
      <c r="Q579" s="26">
        <v>0</v>
      </c>
      <c r="R579" s="25" t="s">
        <v>1536</v>
      </c>
    </row>
    <row r="580" spans="1:18" ht="15" customHeight="1" x14ac:dyDescent="0.25">
      <c r="A580" s="25" t="s">
        <v>736</v>
      </c>
      <c r="B580" s="25" t="s">
        <v>18</v>
      </c>
      <c r="C580" s="25" t="s">
        <v>654</v>
      </c>
      <c r="D580" s="25" t="s">
        <v>25</v>
      </c>
      <c r="E580" s="25" t="s">
        <v>87</v>
      </c>
      <c r="F580" s="25" t="s">
        <v>22</v>
      </c>
      <c r="G580" s="25" t="s">
        <v>23</v>
      </c>
      <c r="H580" s="25" t="s">
        <v>23</v>
      </c>
      <c r="I580" s="25" t="s">
        <v>841</v>
      </c>
      <c r="J580" s="25" t="s">
        <v>842</v>
      </c>
      <c r="K580" s="26">
        <v>8000</v>
      </c>
      <c r="L580" s="26">
        <v>0</v>
      </c>
      <c r="M580" s="26">
        <v>8000</v>
      </c>
      <c r="N580" s="26">
        <v>1295.5</v>
      </c>
      <c r="O580" s="26">
        <v>2312.1799999999998</v>
      </c>
      <c r="P580" s="26">
        <v>4392.32</v>
      </c>
      <c r="Q580" s="26">
        <v>301.69</v>
      </c>
      <c r="R580" s="25" t="s">
        <v>1536</v>
      </c>
    </row>
    <row r="581" spans="1:18" ht="15" customHeight="1" x14ac:dyDescent="0.25">
      <c r="A581" s="25" t="s">
        <v>736</v>
      </c>
      <c r="B581" s="25" t="s">
        <v>18</v>
      </c>
      <c r="C581" s="25" t="s">
        <v>654</v>
      </c>
      <c r="D581" s="25" t="s">
        <v>25</v>
      </c>
      <c r="E581" s="25" t="s">
        <v>87</v>
      </c>
      <c r="F581" s="25" t="s">
        <v>22</v>
      </c>
      <c r="G581" s="25" t="s">
        <v>23</v>
      </c>
      <c r="H581" s="25" t="s">
        <v>23</v>
      </c>
      <c r="I581" s="25" t="s">
        <v>866</v>
      </c>
      <c r="J581" s="25" t="s">
        <v>867</v>
      </c>
      <c r="K581" s="26">
        <v>5000</v>
      </c>
      <c r="L581" s="26">
        <v>0</v>
      </c>
      <c r="M581" s="26">
        <v>5000</v>
      </c>
      <c r="N581" s="26">
        <v>1313</v>
      </c>
      <c r="O581" s="26">
        <v>3421</v>
      </c>
      <c r="P581" s="26">
        <v>266</v>
      </c>
      <c r="Q581" s="26">
        <v>999.19</v>
      </c>
      <c r="R581" s="25" t="s">
        <v>1536</v>
      </c>
    </row>
    <row r="582" spans="1:18" ht="15" customHeight="1" x14ac:dyDescent="0.25">
      <c r="A582" s="25" t="s">
        <v>736</v>
      </c>
      <c r="B582" s="25" t="s">
        <v>18</v>
      </c>
      <c r="C582" s="25" t="s">
        <v>654</v>
      </c>
      <c r="D582" s="25" t="s">
        <v>25</v>
      </c>
      <c r="E582" s="25" t="s">
        <v>87</v>
      </c>
      <c r="F582" s="25" t="s">
        <v>22</v>
      </c>
      <c r="G582" s="25" t="s">
        <v>23</v>
      </c>
      <c r="H582" s="25" t="s">
        <v>23</v>
      </c>
      <c r="I582" s="25" t="s">
        <v>843</v>
      </c>
      <c r="J582" s="25" t="s">
        <v>844</v>
      </c>
      <c r="K582" s="26">
        <v>2000</v>
      </c>
      <c r="L582" s="26">
        <v>3000</v>
      </c>
      <c r="M582" s="26">
        <v>5000</v>
      </c>
      <c r="N582" s="26">
        <v>0</v>
      </c>
      <c r="O582" s="26">
        <v>3277.49</v>
      </c>
      <c r="P582" s="26">
        <v>1722.51</v>
      </c>
      <c r="Q582" s="26">
        <v>0</v>
      </c>
      <c r="R582" s="25" t="s">
        <v>1536</v>
      </c>
    </row>
    <row r="583" spans="1:18" ht="15" customHeight="1" x14ac:dyDescent="0.25">
      <c r="A583" s="25" t="s">
        <v>736</v>
      </c>
      <c r="B583" s="25" t="s">
        <v>18</v>
      </c>
      <c r="C583" s="25" t="s">
        <v>654</v>
      </c>
      <c r="D583" s="25" t="s">
        <v>25</v>
      </c>
      <c r="E583" s="25" t="s">
        <v>87</v>
      </c>
      <c r="F583" s="25" t="s">
        <v>22</v>
      </c>
      <c r="G583" s="25" t="s">
        <v>23</v>
      </c>
      <c r="H583" s="25" t="s">
        <v>23</v>
      </c>
      <c r="I583" s="25" t="s">
        <v>878</v>
      </c>
      <c r="J583" s="25" t="s">
        <v>879</v>
      </c>
      <c r="K583" s="26">
        <v>0</v>
      </c>
      <c r="L583" s="26">
        <v>2000</v>
      </c>
      <c r="M583" s="26">
        <v>2000</v>
      </c>
      <c r="N583" s="26">
        <v>402</v>
      </c>
      <c r="O583" s="26">
        <v>498</v>
      </c>
      <c r="P583" s="26">
        <v>1100</v>
      </c>
      <c r="Q583" s="26">
        <v>498</v>
      </c>
      <c r="R583" s="25" t="s">
        <v>1536</v>
      </c>
    </row>
    <row r="584" spans="1:18" ht="15" customHeight="1" x14ac:dyDescent="0.25">
      <c r="A584" s="25" t="s">
        <v>736</v>
      </c>
      <c r="B584" s="25" t="s">
        <v>18</v>
      </c>
      <c r="C584" s="25" t="s">
        <v>654</v>
      </c>
      <c r="D584" s="25" t="s">
        <v>25</v>
      </c>
      <c r="E584" s="25" t="s">
        <v>87</v>
      </c>
      <c r="F584" s="25" t="s">
        <v>22</v>
      </c>
      <c r="G584" s="25" t="s">
        <v>23</v>
      </c>
      <c r="H584" s="25" t="s">
        <v>23</v>
      </c>
      <c r="I584" s="25" t="s">
        <v>868</v>
      </c>
      <c r="J584" s="25" t="s">
        <v>869</v>
      </c>
      <c r="K584" s="26">
        <v>1300</v>
      </c>
      <c r="L584" s="26">
        <v>0</v>
      </c>
      <c r="M584" s="26">
        <v>1300</v>
      </c>
      <c r="N584" s="26">
        <v>0</v>
      </c>
      <c r="O584" s="26">
        <v>455</v>
      </c>
      <c r="P584" s="26">
        <v>845</v>
      </c>
      <c r="Q584" s="26">
        <v>148.5</v>
      </c>
      <c r="R584" s="25" t="s">
        <v>1536</v>
      </c>
    </row>
    <row r="585" spans="1:18" ht="15" customHeight="1" x14ac:dyDescent="0.25">
      <c r="A585" s="25" t="s">
        <v>736</v>
      </c>
      <c r="B585" s="25" t="s">
        <v>18</v>
      </c>
      <c r="C585" s="25" t="s">
        <v>654</v>
      </c>
      <c r="D585" s="25" t="s">
        <v>25</v>
      </c>
      <c r="E585" s="25" t="s">
        <v>87</v>
      </c>
      <c r="F585" s="25" t="s">
        <v>22</v>
      </c>
      <c r="G585" s="25" t="s">
        <v>23</v>
      </c>
      <c r="H585" s="25" t="s">
        <v>23</v>
      </c>
      <c r="I585" s="25" t="s">
        <v>870</v>
      </c>
      <c r="J585" s="25" t="s">
        <v>871</v>
      </c>
      <c r="K585" s="26">
        <v>6700</v>
      </c>
      <c r="L585" s="26">
        <v>0</v>
      </c>
      <c r="M585" s="26">
        <v>6700</v>
      </c>
      <c r="N585" s="26">
        <v>0</v>
      </c>
      <c r="O585" s="26">
        <v>252.4</v>
      </c>
      <c r="P585" s="26">
        <v>6447.6</v>
      </c>
      <c r="Q585" s="26">
        <v>0</v>
      </c>
      <c r="R585" s="25" t="s">
        <v>1536</v>
      </c>
    </row>
    <row r="586" spans="1:18" ht="15" customHeight="1" x14ac:dyDescent="0.25">
      <c r="A586" s="25" t="s">
        <v>736</v>
      </c>
      <c r="B586" s="25" t="s">
        <v>18</v>
      </c>
      <c r="C586" s="25" t="s">
        <v>654</v>
      </c>
      <c r="D586" s="25" t="s">
        <v>25</v>
      </c>
      <c r="E586" s="25" t="s">
        <v>87</v>
      </c>
      <c r="F586" s="25" t="s">
        <v>22</v>
      </c>
      <c r="G586" s="25" t="s">
        <v>23</v>
      </c>
      <c r="H586" s="25" t="s">
        <v>23</v>
      </c>
      <c r="I586" s="25" t="s">
        <v>872</v>
      </c>
      <c r="J586" s="25" t="s">
        <v>873</v>
      </c>
      <c r="K586" s="26">
        <v>1800</v>
      </c>
      <c r="L586" s="26">
        <v>0</v>
      </c>
      <c r="M586" s="26">
        <v>1800</v>
      </c>
      <c r="N586" s="26">
        <v>215.77</v>
      </c>
      <c r="O586" s="26">
        <v>1179.23</v>
      </c>
      <c r="P586" s="26">
        <v>405</v>
      </c>
      <c r="Q586" s="26">
        <v>19.170000000000002</v>
      </c>
      <c r="R586" s="25" t="s">
        <v>1536</v>
      </c>
    </row>
    <row r="587" spans="1:18" ht="15" customHeight="1" x14ac:dyDescent="0.25">
      <c r="A587" s="25" t="s">
        <v>736</v>
      </c>
      <c r="B587" s="25" t="s">
        <v>18</v>
      </c>
      <c r="C587" s="25" t="s">
        <v>654</v>
      </c>
      <c r="D587" s="25" t="s">
        <v>25</v>
      </c>
      <c r="E587" s="25" t="s">
        <v>87</v>
      </c>
      <c r="F587" s="25" t="s">
        <v>22</v>
      </c>
      <c r="G587" s="25" t="s">
        <v>23</v>
      </c>
      <c r="H587" s="25" t="s">
        <v>23</v>
      </c>
      <c r="I587" s="25" t="s">
        <v>849</v>
      </c>
      <c r="J587" s="25" t="s">
        <v>850</v>
      </c>
      <c r="K587" s="26">
        <v>600</v>
      </c>
      <c r="L587" s="26">
        <v>0</v>
      </c>
      <c r="M587" s="26">
        <v>600</v>
      </c>
      <c r="N587" s="26">
        <v>0</v>
      </c>
      <c r="O587" s="26">
        <v>65.25</v>
      </c>
      <c r="P587" s="26">
        <v>534.75</v>
      </c>
      <c r="Q587" s="26">
        <v>11.4</v>
      </c>
      <c r="R587" s="25" t="s">
        <v>1536</v>
      </c>
    </row>
    <row r="588" spans="1:18" ht="15" customHeight="1" x14ac:dyDescent="0.25">
      <c r="A588" s="25" t="s">
        <v>736</v>
      </c>
      <c r="B588" s="25" t="s">
        <v>18</v>
      </c>
      <c r="C588" s="25" t="s">
        <v>654</v>
      </c>
      <c r="D588" s="25" t="s">
        <v>25</v>
      </c>
      <c r="E588" s="25" t="s">
        <v>87</v>
      </c>
      <c r="F588" s="25" t="s">
        <v>22</v>
      </c>
      <c r="G588" s="25" t="s">
        <v>23</v>
      </c>
      <c r="H588" s="25" t="s">
        <v>23</v>
      </c>
      <c r="I588" s="25" t="s">
        <v>874</v>
      </c>
      <c r="J588" s="25" t="s">
        <v>875</v>
      </c>
      <c r="K588" s="26">
        <v>0</v>
      </c>
      <c r="L588" s="26">
        <v>0</v>
      </c>
      <c r="M588" s="26">
        <v>0</v>
      </c>
      <c r="N588" s="26">
        <v>0</v>
      </c>
      <c r="O588" s="26">
        <v>20.75</v>
      </c>
      <c r="P588" s="26">
        <v>-20.75</v>
      </c>
      <c r="Q588" s="26">
        <v>0</v>
      </c>
      <c r="R588" s="25" t="s">
        <v>1536</v>
      </c>
    </row>
    <row r="589" spans="1:18" ht="15" customHeight="1" x14ac:dyDescent="0.25">
      <c r="A589" s="25" t="s">
        <v>736</v>
      </c>
      <c r="B589" s="25" t="s">
        <v>18</v>
      </c>
      <c r="C589" s="25" t="s">
        <v>654</v>
      </c>
      <c r="D589" s="25" t="s">
        <v>25</v>
      </c>
      <c r="E589" s="25" t="s">
        <v>87</v>
      </c>
      <c r="F589" s="25" t="s">
        <v>22</v>
      </c>
      <c r="G589" s="25" t="s">
        <v>23</v>
      </c>
      <c r="H589" s="25" t="s">
        <v>23</v>
      </c>
      <c r="I589" s="25" t="s">
        <v>779</v>
      </c>
      <c r="J589" s="25" t="s">
        <v>780</v>
      </c>
      <c r="K589" s="26">
        <v>2000</v>
      </c>
      <c r="L589" s="26">
        <v>0</v>
      </c>
      <c r="M589" s="26">
        <v>2000</v>
      </c>
      <c r="N589" s="26">
        <v>0</v>
      </c>
      <c r="O589" s="26">
        <v>136</v>
      </c>
      <c r="P589" s="26">
        <v>1864</v>
      </c>
      <c r="Q589" s="26">
        <v>64</v>
      </c>
      <c r="R589" s="25" t="s">
        <v>1536</v>
      </c>
    </row>
    <row r="590" spans="1:18" ht="15" customHeight="1" x14ac:dyDescent="0.25">
      <c r="A590" s="25" t="s">
        <v>736</v>
      </c>
      <c r="B590" s="25" t="s">
        <v>18</v>
      </c>
      <c r="C590" s="25" t="s">
        <v>654</v>
      </c>
      <c r="D590" s="25" t="s">
        <v>25</v>
      </c>
      <c r="E590" s="25" t="s">
        <v>87</v>
      </c>
      <c r="F590" s="25" t="s">
        <v>22</v>
      </c>
      <c r="G590" s="25" t="s">
        <v>23</v>
      </c>
      <c r="H590" s="25" t="s">
        <v>23</v>
      </c>
      <c r="I590" s="25" t="s">
        <v>775</v>
      </c>
      <c r="J590" s="25" t="s">
        <v>776</v>
      </c>
      <c r="K590" s="26">
        <v>900</v>
      </c>
      <c r="L590" s="26">
        <v>0</v>
      </c>
      <c r="M590" s="26">
        <v>900</v>
      </c>
      <c r="N590" s="26">
        <v>0</v>
      </c>
      <c r="O590" s="26">
        <v>0</v>
      </c>
      <c r="P590" s="26">
        <v>900</v>
      </c>
      <c r="Q590" s="26">
        <v>0</v>
      </c>
      <c r="R590" s="25" t="s">
        <v>1536</v>
      </c>
    </row>
    <row r="591" spans="1:18" ht="15" customHeight="1" x14ac:dyDescent="0.25">
      <c r="A591" s="25" t="s">
        <v>736</v>
      </c>
      <c r="B591" s="25" t="s">
        <v>18</v>
      </c>
      <c r="C591" s="25" t="s">
        <v>654</v>
      </c>
      <c r="D591" s="25" t="s">
        <v>25</v>
      </c>
      <c r="E591" s="25" t="s">
        <v>87</v>
      </c>
      <c r="F591" s="25" t="s">
        <v>22</v>
      </c>
      <c r="G591" s="25" t="s">
        <v>23</v>
      </c>
      <c r="H591" s="25" t="s">
        <v>23</v>
      </c>
      <c r="I591" s="25" t="s">
        <v>845</v>
      </c>
      <c r="J591" s="25" t="s">
        <v>846</v>
      </c>
      <c r="K591" s="26">
        <v>7400</v>
      </c>
      <c r="L591" s="26">
        <v>0</v>
      </c>
      <c r="M591" s="26">
        <v>7400</v>
      </c>
      <c r="N591" s="26">
        <v>0</v>
      </c>
      <c r="O591" s="26">
        <v>4808.96</v>
      </c>
      <c r="P591" s="26">
        <v>2591.04</v>
      </c>
      <c r="Q591" s="26">
        <v>798.15</v>
      </c>
      <c r="R591" s="25" t="s">
        <v>1536</v>
      </c>
    </row>
    <row r="592" spans="1:18" ht="15" customHeight="1" x14ac:dyDescent="0.25">
      <c r="A592" s="25" t="s">
        <v>736</v>
      </c>
      <c r="B592" s="25" t="s">
        <v>18</v>
      </c>
      <c r="C592" s="25" t="s">
        <v>654</v>
      </c>
      <c r="D592" s="25" t="s">
        <v>25</v>
      </c>
      <c r="E592" s="25" t="s">
        <v>87</v>
      </c>
      <c r="F592" s="25" t="s">
        <v>22</v>
      </c>
      <c r="G592" s="25" t="s">
        <v>23</v>
      </c>
      <c r="H592" s="25" t="s">
        <v>23</v>
      </c>
      <c r="I592" s="25" t="s">
        <v>799</v>
      </c>
      <c r="J592" s="25" t="s">
        <v>800</v>
      </c>
      <c r="K592" s="26">
        <v>1000</v>
      </c>
      <c r="L592" s="26">
        <v>0</v>
      </c>
      <c r="M592" s="26">
        <v>1000</v>
      </c>
      <c r="N592" s="26">
        <v>0</v>
      </c>
      <c r="O592" s="26">
        <v>666</v>
      </c>
      <c r="P592" s="26">
        <v>334</v>
      </c>
      <c r="Q592" s="26">
        <v>421.22</v>
      </c>
      <c r="R592" s="25" t="s">
        <v>1536</v>
      </c>
    </row>
    <row r="593" spans="1:18" ht="15" customHeight="1" x14ac:dyDescent="0.25">
      <c r="A593" s="25" t="s">
        <v>736</v>
      </c>
      <c r="B593" s="25" t="s">
        <v>18</v>
      </c>
      <c r="C593" s="25" t="s">
        <v>654</v>
      </c>
      <c r="D593" s="25" t="s">
        <v>25</v>
      </c>
      <c r="E593" s="25" t="s">
        <v>87</v>
      </c>
      <c r="F593" s="25" t="s">
        <v>22</v>
      </c>
      <c r="G593" s="25" t="s">
        <v>23</v>
      </c>
      <c r="H593" s="25" t="s">
        <v>23</v>
      </c>
      <c r="I593" s="25" t="s">
        <v>769</v>
      </c>
      <c r="J593" s="25" t="s">
        <v>770</v>
      </c>
      <c r="K593" s="26">
        <v>19700</v>
      </c>
      <c r="L593" s="26">
        <v>0</v>
      </c>
      <c r="M593" s="26">
        <v>19700</v>
      </c>
      <c r="N593" s="26">
        <v>3389.65</v>
      </c>
      <c r="O593" s="26">
        <v>9010.35</v>
      </c>
      <c r="P593" s="26">
        <v>7300</v>
      </c>
      <c r="Q593" s="26">
        <v>1605.95</v>
      </c>
      <c r="R593" s="25" t="s">
        <v>1536</v>
      </c>
    </row>
    <row r="594" spans="1:18" ht="15" customHeight="1" x14ac:dyDescent="0.25">
      <c r="A594" s="25" t="s">
        <v>736</v>
      </c>
      <c r="B594" s="25" t="s">
        <v>18</v>
      </c>
      <c r="C594" s="25" t="s">
        <v>654</v>
      </c>
      <c r="D594" s="25" t="s">
        <v>25</v>
      </c>
      <c r="E594" s="25" t="s">
        <v>87</v>
      </c>
      <c r="F594" s="25" t="s">
        <v>22</v>
      </c>
      <c r="G594" s="25" t="s">
        <v>23</v>
      </c>
      <c r="H594" s="25" t="s">
        <v>23</v>
      </c>
      <c r="I594" s="25" t="s">
        <v>839</v>
      </c>
      <c r="J594" s="25" t="s">
        <v>840</v>
      </c>
      <c r="K594" s="26">
        <v>1000</v>
      </c>
      <c r="L594" s="26">
        <v>0</v>
      </c>
      <c r="M594" s="26">
        <v>1000</v>
      </c>
      <c r="N594" s="26">
        <v>0</v>
      </c>
      <c r="O594" s="26">
        <v>0</v>
      </c>
      <c r="P594" s="26">
        <v>1000</v>
      </c>
      <c r="Q594" s="26">
        <v>0</v>
      </c>
      <c r="R594" s="25" t="s">
        <v>1536</v>
      </c>
    </row>
    <row r="595" spans="1:18" ht="15" customHeight="1" x14ac:dyDescent="0.25">
      <c r="A595" s="25" t="s">
        <v>736</v>
      </c>
      <c r="B595" s="25" t="s">
        <v>18</v>
      </c>
      <c r="C595" s="25" t="s">
        <v>654</v>
      </c>
      <c r="D595" s="25" t="s">
        <v>25</v>
      </c>
      <c r="E595" s="25" t="s">
        <v>87</v>
      </c>
      <c r="F595" s="25" t="s">
        <v>22</v>
      </c>
      <c r="G595" s="25" t="s">
        <v>23</v>
      </c>
      <c r="H595" s="25" t="s">
        <v>23</v>
      </c>
      <c r="I595" s="25" t="s">
        <v>787</v>
      </c>
      <c r="J595" s="25" t="s">
        <v>788</v>
      </c>
      <c r="K595" s="26">
        <v>3000</v>
      </c>
      <c r="L595" s="26">
        <v>0</v>
      </c>
      <c r="M595" s="26">
        <v>3000</v>
      </c>
      <c r="N595" s="26">
        <v>0</v>
      </c>
      <c r="O595" s="26">
        <v>534.95000000000005</v>
      </c>
      <c r="P595" s="26">
        <v>2465.0500000000002</v>
      </c>
      <c r="Q595" s="26">
        <v>0</v>
      </c>
      <c r="R595" s="25" t="s">
        <v>1536</v>
      </c>
    </row>
    <row r="596" spans="1:18" ht="15" customHeight="1" x14ac:dyDescent="0.25">
      <c r="A596" s="25" t="s">
        <v>736</v>
      </c>
      <c r="B596" s="25" t="s">
        <v>18</v>
      </c>
      <c r="C596" s="25" t="s">
        <v>654</v>
      </c>
      <c r="D596" s="25" t="s">
        <v>25</v>
      </c>
      <c r="E596" s="25" t="s">
        <v>87</v>
      </c>
      <c r="F596" s="25" t="s">
        <v>22</v>
      </c>
      <c r="G596" s="25" t="s">
        <v>23</v>
      </c>
      <c r="H596" s="25" t="s">
        <v>23</v>
      </c>
      <c r="I596" s="25" t="s">
        <v>753</v>
      </c>
      <c r="J596" s="25" t="s">
        <v>754</v>
      </c>
      <c r="K596" s="26">
        <v>1200</v>
      </c>
      <c r="L596" s="26">
        <v>0</v>
      </c>
      <c r="M596" s="26">
        <v>1200</v>
      </c>
      <c r="N596" s="26">
        <v>0</v>
      </c>
      <c r="O596" s="26">
        <v>0</v>
      </c>
      <c r="P596" s="26">
        <v>1200</v>
      </c>
      <c r="Q596" s="26">
        <v>0</v>
      </c>
      <c r="R596" s="25" t="s">
        <v>1536</v>
      </c>
    </row>
    <row r="597" spans="1:18" ht="15" customHeight="1" x14ac:dyDescent="0.25">
      <c r="A597" s="25" t="s">
        <v>736</v>
      </c>
      <c r="B597" s="25" t="s">
        <v>18</v>
      </c>
      <c r="C597" s="25" t="s">
        <v>654</v>
      </c>
      <c r="D597" s="25" t="s">
        <v>25</v>
      </c>
      <c r="E597" s="25" t="s">
        <v>87</v>
      </c>
      <c r="F597" s="25" t="s">
        <v>22</v>
      </c>
      <c r="G597" s="25" t="s">
        <v>23</v>
      </c>
      <c r="H597" s="25" t="s">
        <v>23</v>
      </c>
      <c r="I597" s="25" t="s">
        <v>807</v>
      </c>
      <c r="J597" s="25" t="s">
        <v>808</v>
      </c>
      <c r="K597" s="26">
        <v>0</v>
      </c>
      <c r="L597" s="26">
        <v>0</v>
      </c>
      <c r="M597" s="26">
        <v>0</v>
      </c>
      <c r="N597" s="26">
        <v>0</v>
      </c>
      <c r="O597" s="26">
        <v>0</v>
      </c>
      <c r="P597" s="26">
        <v>0</v>
      </c>
      <c r="Q597" s="26">
        <v>0</v>
      </c>
      <c r="R597" s="25" t="s">
        <v>1536</v>
      </c>
    </row>
    <row r="598" spans="1:18" ht="15" customHeight="1" x14ac:dyDescent="0.25">
      <c r="A598" s="25" t="s">
        <v>736</v>
      </c>
      <c r="B598" s="25" t="s">
        <v>18</v>
      </c>
      <c r="C598" s="25" t="s">
        <v>654</v>
      </c>
      <c r="D598" s="25" t="s">
        <v>25</v>
      </c>
      <c r="E598" s="25" t="s">
        <v>87</v>
      </c>
      <c r="F598" s="25" t="s">
        <v>22</v>
      </c>
      <c r="G598" s="25" t="s">
        <v>23</v>
      </c>
      <c r="H598" s="25" t="s">
        <v>23</v>
      </c>
      <c r="I598" s="25" t="s">
        <v>901</v>
      </c>
      <c r="J598" s="25" t="s">
        <v>902</v>
      </c>
      <c r="K598" s="26">
        <v>0</v>
      </c>
      <c r="L598" s="26">
        <v>0</v>
      </c>
      <c r="M598" s="26">
        <v>0</v>
      </c>
      <c r="N598" s="26">
        <v>0</v>
      </c>
      <c r="O598" s="26">
        <v>0</v>
      </c>
      <c r="P598" s="26">
        <v>0</v>
      </c>
      <c r="Q598" s="26">
        <v>0</v>
      </c>
      <c r="R598" s="25" t="s">
        <v>1536</v>
      </c>
    </row>
    <row r="599" spans="1:18" ht="15" customHeight="1" x14ac:dyDescent="0.25">
      <c r="A599" s="25" t="s">
        <v>736</v>
      </c>
      <c r="B599" s="25" t="s">
        <v>18</v>
      </c>
      <c r="C599" s="25" t="s">
        <v>654</v>
      </c>
      <c r="D599" s="25" t="s">
        <v>25</v>
      </c>
      <c r="E599" s="25" t="s">
        <v>87</v>
      </c>
      <c r="F599" s="25" t="s">
        <v>22</v>
      </c>
      <c r="G599" s="25" t="s">
        <v>23</v>
      </c>
      <c r="H599" s="25" t="s">
        <v>23</v>
      </c>
      <c r="I599" s="25" t="s">
        <v>853</v>
      </c>
      <c r="J599" s="25" t="s">
        <v>854</v>
      </c>
      <c r="K599" s="26">
        <v>0</v>
      </c>
      <c r="L599" s="26">
        <v>0</v>
      </c>
      <c r="M599" s="26">
        <v>0</v>
      </c>
      <c r="N599" s="26">
        <v>0</v>
      </c>
      <c r="O599" s="26">
        <v>0</v>
      </c>
      <c r="P599" s="26">
        <v>0</v>
      </c>
      <c r="Q599" s="26">
        <v>0</v>
      </c>
      <c r="R599" s="25" t="s">
        <v>1536</v>
      </c>
    </row>
    <row r="600" spans="1:18" ht="15" customHeight="1" x14ac:dyDescent="0.25">
      <c r="A600" s="25" t="s">
        <v>736</v>
      </c>
      <c r="B600" s="25" t="s">
        <v>18</v>
      </c>
      <c r="C600" s="25" t="s">
        <v>654</v>
      </c>
      <c r="D600" s="25" t="s">
        <v>25</v>
      </c>
      <c r="E600" s="25" t="s">
        <v>87</v>
      </c>
      <c r="F600" s="25" t="s">
        <v>22</v>
      </c>
      <c r="G600" s="25" t="s">
        <v>23</v>
      </c>
      <c r="H600" s="25" t="s">
        <v>23</v>
      </c>
      <c r="I600" s="25" t="s">
        <v>813</v>
      </c>
      <c r="J600" s="25" t="s">
        <v>814</v>
      </c>
      <c r="K600" s="26">
        <v>1000</v>
      </c>
      <c r="L600" s="26">
        <v>0</v>
      </c>
      <c r="M600" s="26">
        <v>1000</v>
      </c>
      <c r="N600" s="26">
        <v>0</v>
      </c>
      <c r="O600" s="26">
        <v>784.93</v>
      </c>
      <c r="P600" s="26">
        <v>215.07</v>
      </c>
      <c r="Q600" s="26">
        <v>0</v>
      </c>
      <c r="R600" s="25" t="s">
        <v>1536</v>
      </c>
    </row>
    <row r="601" spans="1:18" ht="15" customHeight="1" x14ac:dyDescent="0.25">
      <c r="A601" s="25" t="s">
        <v>736</v>
      </c>
      <c r="B601" s="25" t="s">
        <v>18</v>
      </c>
      <c r="C601" s="25" t="s">
        <v>647</v>
      </c>
      <c r="D601" s="25" t="s">
        <v>25</v>
      </c>
      <c r="E601" s="25" t="s">
        <v>87</v>
      </c>
      <c r="F601" s="25" t="s">
        <v>466</v>
      </c>
      <c r="G601" s="25" t="s">
        <v>23</v>
      </c>
      <c r="H601" s="25" t="s">
        <v>23</v>
      </c>
      <c r="I601" s="25" t="s">
        <v>793</v>
      </c>
      <c r="J601" s="25" t="s">
        <v>794</v>
      </c>
      <c r="K601" s="26">
        <v>679364</v>
      </c>
      <c r="L601" s="26">
        <v>0</v>
      </c>
      <c r="M601" s="26">
        <v>679364</v>
      </c>
      <c r="N601" s="26">
        <v>0</v>
      </c>
      <c r="O601" s="26">
        <v>306007.42</v>
      </c>
      <c r="P601" s="26">
        <v>373356.58</v>
      </c>
      <c r="Q601" s="26">
        <v>50711.37</v>
      </c>
      <c r="R601" s="25" t="s">
        <v>1631</v>
      </c>
    </row>
    <row r="602" spans="1:18" ht="15" customHeight="1" x14ac:dyDescent="0.25">
      <c r="A602" s="25" t="s">
        <v>736</v>
      </c>
      <c r="B602" s="25" t="s">
        <v>18</v>
      </c>
      <c r="C602" s="25" t="s">
        <v>647</v>
      </c>
      <c r="D602" s="25" t="s">
        <v>25</v>
      </c>
      <c r="E602" s="25" t="s">
        <v>87</v>
      </c>
      <c r="F602" s="25" t="s">
        <v>466</v>
      </c>
      <c r="G602" s="25" t="s">
        <v>23</v>
      </c>
      <c r="H602" s="25" t="s">
        <v>23</v>
      </c>
      <c r="I602" s="25" t="s">
        <v>755</v>
      </c>
      <c r="J602" s="25" t="s">
        <v>756</v>
      </c>
      <c r="K602" s="26">
        <v>0</v>
      </c>
      <c r="L602" s="26">
        <v>0</v>
      </c>
      <c r="M602" s="26">
        <v>0</v>
      </c>
      <c r="N602" s="26">
        <v>0</v>
      </c>
      <c r="O602" s="26">
        <v>3899.06</v>
      </c>
      <c r="P602" s="26">
        <v>-3899.06</v>
      </c>
      <c r="Q602" s="26">
        <v>1949.53</v>
      </c>
      <c r="R602" s="25" t="s">
        <v>1631</v>
      </c>
    </row>
    <row r="603" spans="1:18" ht="15" customHeight="1" x14ac:dyDescent="0.25">
      <c r="A603" s="25" t="s">
        <v>736</v>
      </c>
      <c r="B603" s="25" t="s">
        <v>18</v>
      </c>
      <c r="C603" s="25" t="s">
        <v>647</v>
      </c>
      <c r="D603" s="25" t="s">
        <v>25</v>
      </c>
      <c r="E603" s="25" t="s">
        <v>87</v>
      </c>
      <c r="F603" s="25" t="s">
        <v>466</v>
      </c>
      <c r="G603" s="25" t="s">
        <v>23</v>
      </c>
      <c r="H603" s="25" t="s">
        <v>23</v>
      </c>
      <c r="I603" s="25" t="s">
        <v>771</v>
      </c>
      <c r="J603" s="25" t="s">
        <v>772</v>
      </c>
      <c r="K603" s="26">
        <v>0</v>
      </c>
      <c r="L603" s="26">
        <v>0</v>
      </c>
      <c r="M603" s="26">
        <v>0</v>
      </c>
      <c r="N603" s="26">
        <v>0</v>
      </c>
      <c r="O603" s="26">
        <v>0</v>
      </c>
      <c r="P603" s="26">
        <v>0</v>
      </c>
      <c r="Q603" s="26">
        <v>0</v>
      </c>
      <c r="R603" s="25" t="s">
        <v>1631</v>
      </c>
    </row>
    <row r="604" spans="1:18" ht="15" customHeight="1" x14ac:dyDescent="0.25">
      <c r="A604" s="25" t="s">
        <v>736</v>
      </c>
      <c r="B604" s="25" t="s">
        <v>18</v>
      </c>
      <c r="C604" s="25" t="s">
        <v>647</v>
      </c>
      <c r="D604" s="25" t="s">
        <v>25</v>
      </c>
      <c r="E604" s="25" t="s">
        <v>87</v>
      </c>
      <c r="F604" s="25" t="s">
        <v>466</v>
      </c>
      <c r="G604" s="25" t="s">
        <v>23</v>
      </c>
      <c r="H604" s="25" t="s">
        <v>23</v>
      </c>
      <c r="I604" s="25" t="s">
        <v>777</v>
      </c>
      <c r="J604" s="25" t="s">
        <v>778</v>
      </c>
      <c r="K604" s="26">
        <v>0</v>
      </c>
      <c r="L604" s="26">
        <v>0</v>
      </c>
      <c r="M604" s="26">
        <v>0</v>
      </c>
      <c r="N604" s="26">
        <v>0</v>
      </c>
      <c r="O604" s="26">
        <v>14098.03</v>
      </c>
      <c r="P604" s="26">
        <v>-14098.03</v>
      </c>
      <c r="Q604" s="26">
        <v>14098.03</v>
      </c>
      <c r="R604" s="25" t="s">
        <v>1631</v>
      </c>
    </row>
    <row r="605" spans="1:18" ht="15" customHeight="1" x14ac:dyDescent="0.25">
      <c r="A605" s="25" t="s">
        <v>736</v>
      </c>
      <c r="B605" s="25" t="s">
        <v>18</v>
      </c>
      <c r="C605" s="25" t="s">
        <v>647</v>
      </c>
      <c r="D605" s="25" t="s">
        <v>25</v>
      </c>
      <c r="E605" s="25" t="s">
        <v>87</v>
      </c>
      <c r="F605" s="25" t="s">
        <v>466</v>
      </c>
      <c r="G605" s="25" t="s">
        <v>23</v>
      </c>
      <c r="H605" s="25" t="s">
        <v>23</v>
      </c>
      <c r="I605" s="25" t="s">
        <v>765</v>
      </c>
      <c r="J605" s="25" t="s">
        <v>766</v>
      </c>
      <c r="K605" s="26">
        <v>6500</v>
      </c>
      <c r="L605" s="26">
        <v>0</v>
      </c>
      <c r="M605" s="26">
        <v>6500</v>
      </c>
      <c r="N605" s="26">
        <v>0</v>
      </c>
      <c r="O605" s="26">
        <v>2961.58</v>
      </c>
      <c r="P605" s="26">
        <v>3538.42</v>
      </c>
      <c r="Q605" s="26">
        <v>278.42</v>
      </c>
      <c r="R605" s="25" t="s">
        <v>1631</v>
      </c>
    </row>
    <row r="606" spans="1:18" ht="15" customHeight="1" x14ac:dyDescent="0.25">
      <c r="A606" s="25" t="s">
        <v>736</v>
      </c>
      <c r="B606" s="25" t="s">
        <v>18</v>
      </c>
      <c r="C606" s="25" t="s">
        <v>647</v>
      </c>
      <c r="D606" s="25" t="s">
        <v>25</v>
      </c>
      <c r="E606" s="25" t="s">
        <v>87</v>
      </c>
      <c r="F606" s="25" t="s">
        <v>466</v>
      </c>
      <c r="G606" s="25" t="s">
        <v>23</v>
      </c>
      <c r="H606" s="25" t="s">
        <v>23</v>
      </c>
      <c r="I606" s="25" t="s">
        <v>773</v>
      </c>
      <c r="J606" s="25" t="s">
        <v>774</v>
      </c>
      <c r="K606" s="26">
        <v>0</v>
      </c>
      <c r="L606" s="26">
        <v>0</v>
      </c>
      <c r="M606" s="26">
        <v>0</v>
      </c>
      <c r="N606" s="26">
        <v>0</v>
      </c>
      <c r="O606" s="26">
        <v>0</v>
      </c>
      <c r="P606" s="26">
        <v>0</v>
      </c>
      <c r="Q606" s="26">
        <v>0</v>
      </c>
      <c r="R606" s="25" t="s">
        <v>1631</v>
      </c>
    </row>
    <row r="607" spans="1:18" ht="15" customHeight="1" x14ac:dyDescent="0.25">
      <c r="A607" s="25" t="s">
        <v>736</v>
      </c>
      <c r="B607" s="25" t="s">
        <v>18</v>
      </c>
      <c r="C607" s="25" t="s">
        <v>647</v>
      </c>
      <c r="D607" s="25" t="s">
        <v>25</v>
      </c>
      <c r="E607" s="25" t="s">
        <v>87</v>
      </c>
      <c r="F607" s="25" t="s">
        <v>466</v>
      </c>
      <c r="G607" s="25" t="s">
        <v>23</v>
      </c>
      <c r="H607" s="25" t="s">
        <v>23</v>
      </c>
      <c r="I607" s="25" t="s">
        <v>761</v>
      </c>
      <c r="J607" s="25" t="s">
        <v>762</v>
      </c>
      <c r="K607" s="26">
        <v>1200</v>
      </c>
      <c r="L607" s="26">
        <v>0</v>
      </c>
      <c r="M607" s="26">
        <v>1200</v>
      </c>
      <c r="N607" s="26">
        <v>0</v>
      </c>
      <c r="O607" s="26">
        <v>927.49</v>
      </c>
      <c r="P607" s="26">
        <v>272.51</v>
      </c>
      <c r="Q607" s="26">
        <v>0</v>
      </c>
      <c r="R607" s="25" t="s">
        <v>1631</v>
      </c>
    </row>
    <row r="608" spans="1:18" ht="15" customHeight="1" x14ac:dyDescent="0.25">
      <c r="A608" s="25" t="s">
        <v>736</v>
      </c>
      <c r="B608" s="25" t="s">
        <v>18</v>
      </c>
      <c r="C608" s="25" t="s">
        <v>647</v>
      </c>
      <c r="D608" s="25" t="s">
        <v>25</v>
      </c>
      <c r="E608" s="25" t="s">
        <v>87</v>
      </c>
      <c r="F608" s="25" t="s">
        <v>466</v>
      </c>
      <c r="G608" s="25" t="s">
        <v>23</v>
      </c>
      <c r="H608" s="25" t="s">
        <v>23</v>
      </c>
      <c r="I608" s="25" t="s">
        <v>745</v>
      </c>
      <c r="J608" s="25" t="s">
        <v>746</v>
      </c>
      <c r="K608" s="26">
        <v>0</v>
      </c>
      <c r="L608" s="26">
        <v>0</v>
      </c>
      <c r="M608" s="26">
        <v>0</v>
      </c>
      <c r="N608" s="26">
        <v>0</v>
      </c>
      <c r="O608" s="26">
        <v>0</v>
      </c>
      <c r="P608" s="26">
        <v>0</v>
      </c>
      <c r="Q608" s="26">
        <v>0</v>
      </c>
      <c r="R608" s="25" t="s">
        <v>1631</v>
      </c>
    </row>
    <row r="609" spans="1:18" ht="15" customHeight="1" x14ac:dyDescent="0.25">
      <c r="A609" s="25" t="s">
        <v>736</v>
      </c>
      <c r="B609" s="25" t="s">
        <v>18</v>
      </c>
      <c r="C609" s="25" t="s">
        <v>647</v>
      </c>
      <c r="D609" s="25" t="s">
        <v>25</v>
      </c>
      <c r="E609" s="25" t="s">
        <v>87</v>
      </c>
      <c r="F609" s="25" t="s">
        <v>466</v>
      </c>
      <c r="G609" s="25" t="s">
        <v>23</v>
      </c>
      <c r="H609" s="25" t="s">
        <v>23</v>
      </c>
      <c r="I609" s="25" t="s">
        <v>747</v>
      </c>
      <c r="J609" s="25" t="s">
        <v>748</v>
      </c>
      <c r="K609" s="26">
        <v>0</v>
      </c>
      <c r="L609" s="26">
        <v>0</v>
      </c>
      <c r="M609" s="26">
        <v>0</v>
      </c>
      <c r="N609" s="26">
        <v>0</v>
      </c>
      <c r="O609" s="26">
        <v>1852</v>
      </c>
      <c r="P609" s="26">
        <v>-1852</v>
      </c>
      <c r="Q609" s="26">
        <v>92.32</v>
      </c>
      <c r="R609" s="25" t="s">
        <v>1631</v>
      </c>
    </row>
    <row r="610" spans="1:18" ht="15" customHeight="1" x14ac:dyDescent="0.25">
      <c r="A610" s="25" t="s">
        <v>736</v>
      </c>
      <c r="B610" s="25" t="s">
        <v>18</v>
      </c>
      <c r="C610" s="25" t="s">
        <v>647</v>
      </c>
      <c r="D610" s="25" t="s">
        <v>25</v>
      </c>
      <c r="E610" s="25" t="s">
        <v>87</v>
      </c>
      <c r="F610" s="25" t="s">
        <v>466</v>
      </c>
      <c r="G610" s="25" t="s">
        <v>23</v>
      </c>
      <c r="H610" s="25" t="s">
        <v>23</v>
      </c>
      <c r="I610" s="25" t="s">
        <v>751</v>
      </c>
      <c r="J610" s="25" t="s">
        <v>752</v>
      </c>
      <c r="K610" s="26">
        <v>48480</v>
      </c>
      <c r="L610" s="26">
        <v>0</v>
      </c>
      <c r="M610" s="26">
        <v>48480</v>
      </c>
      <c r="N610" s="26">
        <v>0</v>
      </c>
      <c r="O610" s="26">
        <v>25589.56</v>
      </c>
      <c r="P610" s="26">
        <v>22890.44</v>
      </c>
      <c r="Q610" s="26">
        <v>5021.09</v>
      </c>
      <c r="R610" s="25" t="s">
        <v>1631</v>
      </c>
    </row>
    <row r="611" spans="1:18" ht="15" customHeight="1" x14ac:dyDescent="0.25">
      <c r="A611" s="25" t="s">
        <v>736</v>
      </c>
      <c r="B611" s="25" t="s">
        <v>18</v>
      </c>
      <c r="C611" s="25" t="s">
        <v>647</v>
      </c>
      <c r="D611" s="25" t="s">
        <v>25</v>
      </c>
      <c r="E611" s="25" t="s">
        <v>87</v>
      </c>
      <c r="F611" s="25" t="s">
        <v>466</v>
      </c>
      <c r="G611" s="25" t="s">
        <v>23</v>
      </c>
      <c r="H611" s="25" t="s">
        <v>23</v>
      </c>
      <c r="I611" s="25" t="s">
        <v>833</v>
      </c>
      <c r="J611" s="25" t="s">
        <v>834</v>
      </c>
      <c r="K611" s="26">
        <v>36986</v>
      </c>
      <c r="L611" s="26">
        <v>0</v>
      </c>
      <c r="M611" s="26">
        <v>36986</v>
      </c>
      <c r="N611" s="26">
        <v>0</v>
      </c>
      <c r="O611" s="26">
        <v>39382.49</v>
      </c>
      <c r="P611" s="26">
        <v>-2396.4899999999998</v>
      </c>
      <c r="Q611" s="26">
        <v>7510.41</v>
      </c>
      <c r="R611" s="25" t="s">
        <v>1631</v>
      </c>
    </row>
    <row r="612" spans="1:18" ht="15" customHeight="1" x14ac:dyDescent="0.25">
      <c r="A612" s="25" t="s">
        <v>736</v>
      </c>
      <c r="B612" s="25" t="s">
        <v>18</v>
      </c>
      <c r="C612" s="25" t="s">
        <v>647</v>
      </c>
      <c r="D612" s="25" t="s">
        <v>25</v>
      </c>
      <c r="E612" s="25" t="s">
        <v>87</v>
      </c>
      <c r="F612" s="25" t="s">
        <v>466</v>
      </c>
      <c r="G612" s="25" t="s">
        <v>23</v>
      </c>
      <c r="H612" s="25" t="s">
        <v>23</v>
      </c>
      <c r="I612" s="25" t="s">
        <v>819</v>
      </c>
      <c r="J612" s="25" t="s">
        <v>820</v>
      </c>
      <c r="K612" s="26">
        <v>9749</v>
      </c>
      <c r="L612" s="26">
        <v>0</v>
      </c>
      <c r="M612" s="26">
        <v>9749</v>
      </c>
      <c r="N612" s="26">
        <v>0</v>
      </c>
      <c r="O612" s="26">
        <v>0</v>
      </c>
      <c r="P612" s="26">
        <v>9749</v>
      </c>
      <c r="Q612" s="26">
        <v>0</v>
      </c>
      <c r="R612" s="25" t="s">
        <v>1631</v>
      </c>
    </row>
    <row r="613" spans="1:18" ht="15" customHeight="1" x14ac:dyDescent="0.25">
      <c r="A613" s="25" t="s">
        <v>736</v>
      </c>
      <c r="B613" s="25" t="s">
        <v>18</v>
      </c>
      <c r="C613" s="25" t="s">
        <v>647</v>
      </c>
      <c r="D613" s="25" t="s">
        <v>25</v>
      </c>
      <c r="E613" s="25" t="s">
        <v>87</v>
      </c>
      <c r="F613" s="25" t="s">
        <v>466</v>
      </c>
      <c r="G613" s="25" t="s">
        <v>23</v>
      </c>
      <c r="H613" s="25" t="s">
        <v>23</v>
      </c>
      <c r="I613" s="25" t="s">
        <v>737</v>
      </c>
      <c r="J613" s="25" t="s">
        <v>738</v>
      </c>
      <c r="K613" s="26">
        <v>7350</v>
      </c>
      <c r="L613" s="26">
        <v>0</v>
      </c>
      <c r="M613" s="26">
        <v>7350</v>
      </c>
      <c r="N613" s="26">
        <v>0</v>
      </c>
      <c r="O613" s="26">
        <v>3579.96</v>
      </c>
      <c r="P613" s="26">
        <v>3770.04</v>
      </c>
      <c r="Q613" s="26">
        <v>564.98</v>
      </c>
      <c r="R613" s="25" t="s">
        <v>1631</v>
      </c>
    </row>
    <row r="614" spans="1:18" ht="15" customHeight="1" x14ac:dyDescent="0.25">
      <c r="A614" s="25" t="s">
        <v>736</v>
      </c>
      <c r="B614" s="25" t="s">
        <v>18</v>
      </c>
      <c r="C614" s="25" t="s">
        <v>647</v>
      </c>
      <c r="D614" s="25" t="s">
        <v>25</v>
      </c>
      <c r="E614" s="25" t="s">
        <v>87</v>
      </c>
      <c r="F614" s="25" t="s">
        <v>466</v>
      </c>
      <c r="G614" s="25" t="s">
        <v>23</v>
      </c>
      <c r="H614" s="25" t="s">
        <v>23</v>
      </c>
      <c r="I614" s="25" t="s">
        <v>743</v>
      </c>
      <c r="J614" s="25" t="s">
        <v>744</v>
      </c>
      <c r="K614" s="26">
        <v>0</v>
      </c>
      <c r="L614" s="26">
        <v>0</v>
      </c>
      <c r="M614" s="26">
        <v>0</v>
      </c>
      <c r="N614" s="26">
        <v>0</v>
      </c>
      <c r="O614" s="26">
        <v>1377.29</v>
      </c>
      <c r="P614" s="26">
        <v>-1377.29</v>
      </c>
      <c r="Q614" s="26">
        <v>248</v>
      </c>
      <c r="R614" s="25" t="s">
        <v>1631</v>
      </c>
    </row>
    <row r="615" spans="1:18" ht="15" customHeight="1" x14ac:dyDescent="0.25">
      <c r="A615" s="25" t="s">
        <v>736</v>
      </c>
      <c r="B615" s="25" t="s">
        <v>18</v>
      </c>
      <c r="C615" s="25" t="s">
        <v>647</v>
      </c>
      <c r="D615" s="25" t="s">
        <v>25</v>
      </c>
      <c r="E615" s="25" t="s">
        <v>87</v>
      </c>
      <c r="F615" s="25" t="s">
        <v>466</v>
      </c>
      <c r="G615" s="25" t="s">
        <v>23</v>
      </c>
      <c r="H615" s="25" t="s">
        <v>23</v>
      </c>
      <c r="I615" s="25" t="s">
        <v>825</v>
      </c>
      <c r="J615" s="25" t="s">
        <v>826</v>
      </c>
      <c r="K615" s="26">
        <v>0</v>
      </c>
      <c r="L615" s="26">
        <v>0</v>
      </c>
      <c r="M615" s="26">
        <v>0</v>
      </c>
      <c r="N615" s="26">
        <v>0</v>
      </c>
      <c r="O615" s="26">
        <v>56</v>
      </c>
      <c r="P615" s="26">
        <v>-56</v>
      </c>
      <c r="Q615" s="26">
        <v>0</v>
      </c>
      <c r="R615" s="25" t="s">
        <v>1631</v>
      </c>
    </row>
    <row r="616" spans="1:18" ht="15" customHeight="1" x14ac:dyDescent="0.25">
      <c r="A616" s="25" t="s">
        <v>736</v>
      </c>
      <c r="B616" s="25" t="s">
        <v>18</v>
      </c>
      <c r="C616" s="25" t="s">
        <v>647</v>
      </c>
      <c r="D616" s="25" t="s">
        <v>25</v>
      </c>
      <c r="E616" s="25" t="s">
        <v>87</v>
      </c>
      <c r="F616" s="25" t="s">
        <v>466</v>
      </c>
      <c r="G616" s="25" t="s">
        <v>23</v>
      </c>
      <c r="H616" s="25" t="s">
        <v>23</v>
      </c>
      <c r="I616" s="25" t="s">
        <v>841</v>
      </c>
      <c r="J616" s="25" t="s">
        <v>842</v>
      </c>
      <c r="K616" s="26">
        <v>500</v>
      </c>
      <c r="L616" s="26">
        <v>1000</v>
      </c>
      <c r="M616" s="26">
        <v>1500</v>
      </c>
      <c r="N616" s="26">
        <v>0</v>
      </c>
      <c r="O616" s="26">
        <v>238.49</v>
      </c>
      <c r="P616" s="26">
        <v>1261.51</v>
      </c>
      <c r="Q616" s="26">
        <v>0</v>
      </c>
      <c r="R616" s="25" t="s">
        <v>1631</v>
      </c>
    </row>
    <row r="617" spans="1:18" ht="15" customHeight="1" x14ac:dyDescent="0.25">
      <c r="A617" s="25" t="s">
        <v>736</v>
      </c>
      <c r="B617" s="25" t="s">
        <v>18</v>
      </c>
      <c r="C617" s="25" t="s">
        <v>647</v>
      </c>
      <c r="D617" s="25" t="s">
        <v>25</v>
      </c>
      <c r="E617" s="25" t="s">
        <v>87</v>
      </c>
      <c r="F617" s="25" t="s">
        <v>466</v>
      </c>
      <c r="G617" s="25" t="s">
        <v>23</v>
      </c>
      <c r="H617" s="25" t="s">
        <v>23</v>
      </c>
      <c r="I617" s="25" t="s">
        <v>797</v>
      </c>
      <c r="J617" s="25" t="s">
        <v>798</v>
      </c>
      <c r="K617" s="26">
        <v>2000</v>
      </c>
      <c r="L617" s="26">
        <v>0</v>
      </c>
      <c r="M617" s="26">
        <v>2000</v>
      </c>
      <c r="N617" s="26">
        <v>1883.52</v>
      </c>
      <c r="O617" s="26">
        <v>0</v>
      </c>
      <c r="P617" s="26">
        <v>116.48</v>
      </c>
      <c r="Q617" s="26">
        <v>0</v>
      </c>
      <c r="R617" s="25" t="s">
        <v>1631</v>
      </c>
    </row>
    <row r="618" spans="1:18" ht="15" customHeight="1" x14ac:dyDescent="0.25">
      <c r="A618" s="25" t="s">
        <v>736</v>
      </c>
      <c r="B618" s="25" t="s">
        <v>18</v>
      </c>
      <c r="C618" s="25" t="s">
        <v>647</v>
      </c>
      <c r="D618" s="25" t="s">
        <v>25</v>
      </c>
      <c r="E618" s="25" t="s">
        <v>87</v>
      </c>
      <c r="F618" s="25" t="s">
        <v>466</v>
      </c>
      <c r="G618" s="25" t="s">
        <v>23</v>
      </c>
      <c r="H618" s="25" t="s">
        <v>23</v>
      </c>
      <c r="I618" s="25" t="s">
        <v>795</v>
      </c>
      <c r="J618" s="25" t="s">
        <v>796</v>
      </c>
      <c r="K618" s="26">
        <v>3500</v>
      </c>
      <c r="L618" s="26">
        <v>0</v>
      </c>
      <c r="M618" s="26">
        <v>3500</v>
      </c>
      <c r="N618" s="26">
        <v>0</v>
      </c>
      <c r="O618" s="26">
        <v>0</v>
      </c>
      <c r="P618" s="26">
        <v>3500</v>
      </c>
      <c r="Q618" s="26">
        <v>0</v>
      </c>
      <c r="R618" s="25" t="s">
        <v>1631</v>
      </c>
    </row>
    <row r="619" spans="1:18" ht="15" customHeight="1" x14ac:dyDescent="0.25">
      <c r="A619" s="25" t="s">
        <v>736</v>
      </c>
      <c r="B619" s="25" t="s">
        <v>18</v>
      </c>
      <c r="C619" s="25" t="s">
        <v>647</v>
      </c>
      <c r="D619" s="25" t="s">
        <v>25</v>
      </c>
      <c r="E619" s="25" t="s">
        <v>87</v>
      </c>
      <c r="F619" s="25" t="s">
        <v>466</v>
      </c>
      <c r="G619" s="25" t="s">
        <v>23</v>
      </c>
      <c r="H619" s="25" t="s">
        <v>23</v>
      </c>
      <c r="I619" s="25" t="s">
        <v>843</v>
      </c>
      <c r="J619" s="25" t="s">
        <v>844</v>
      </c>
      <c r="K619" s="26">
        <v>9000</v>
      </c>
      <c r="L619" s="26">
        <v>-1000</v>
      </c>
      <c r="M619" s="26">
        <v>8000</v>
      </c>
      <c r="N619" s="26">
        <v>0</v>
      </c>
      <c r="O619" s="26">
        <v>0</v>
      </c>
      <c r="P619" s="26">
        <v>8000</v>
      </c>
      <c r="Q619" s="26">
        <v>0</v>
      </c>
      <c r="R619" s="25" t="s">
        <v>1631</v>
      </c>
    </row>
    <row r="620" spans="1:18" ht="15" customHeight="1" x14ac:dyDescent="0.25">
      <c r="A620" s="25" t="s">
        <v>736</v>
      </c>
      <c r="B620" s="25" t="s">
        <v>18</v>
      </c>
      <c r="C620" s="25" t="s">
        <v>647</v>
      </c>
      <c r="D620" s="25" t="s">
        <v>25</v>
      </c>
      <c r="E620" s="25" t="s">
        <v>87</v>
      </c>
      <c r="F620" s="25" t="s">
        <v>466</v>
      </c>
      <c r="G620" s="25" t="s">
        <v>23</v>
      </c>
      <c r="H620" s="25" t="s">
        <v>23</v>
      </c>
      <c r="I620" s="25" t="s">
        <v>878</v>
      </c>
      <c r="J620" s="25" t="s">
        <v>879</v>
      </c>
      <c r="K620" s="26">
        <v>1000</v>
      </c>
      <c r="L620" s="26">
        <v>0</v>
      </c>
      <c r="M620" s="26">
        <v>1000</v>
      </c>
      <c r="N620" s="26">
        <v>0</v>
      </c>
      <c r="O620" s="26">
        <v>0</v>
      </c>
      <c r="P620" s="26">
        <v>1000</v>
      </c>
      <c r="Q620" s="26">
        <v>0</v>
      </c>
      <c r="R620" s="25" t="s">
        <v>1631</v>
      </c>
    </row>
    <row r="621" spans="1:18" ht="15" customHeight="1" x14ac:dyDescent="0.25">
      <c r="A621" s="25" t="s">
        <v>736</v>
      </c>
      <c r="B621" s="25" t="s">
        <v>18</v>
      </c>
      <c r="C621" s="25" t="s">
        <v>647</v>
      </c>
      <c r="D621" s="25" t="s">
        <v>25</v>
      </c>
      <c r="E621" s="25" t="s">
        <v>87</v>
      </c>
      <c r="F621" s="25" t="s">
        <v>466</v>
      </c>
      <c r="G621" s="25" t="s">
        <v>23</v>
      </c>
      <c r="H621" s="25" t="s">
        <v>23</v>
      </c>
      <c r="I621" s="25" t="s">
        <v>872</v>
      </c>
      <c r="J621" s="25" t="s">
        <v>873</v>
      </c>
      <c r="K621" s="26">
        <v>2400</v>
      </c>
      <c r="L621" s="26">
        <v>0</v>
      </c>
      <c r="M621" s="26">
        <v>2400</v>
      </c>
      <c r="N621" s="26">
        <v>299.25</v>
      </c>
      <c r="O621" s="26">
        <v>213.75</v>
      </c>
      <c r="P621" s="26">
        <v>1887</v>
      </c>
      <c r="Q621" s="26">
        <v>42.75</v>
      </c>
      <c r="R621" s="25" t="s">
        <v>1631</v>
      </c>
    </row>
    <row r="622" spans="1:18" ht="15" customHeight="1" x14ac:dyDescent="0.25">
      <c r="A622" s="25" t="s">
        <v>736</v>
      </c>
      <c r="B622" s="25" t="s">
        <v>18</v>
      </c>
      <c r="C622" s="25" t="s">
        <v>647</v>
      </c>
      <c r="D622" s="25" t="s">
        <v>25</v>
      </c>
      <c r="E622" s="25" t="s">
        <v>87</v>
      </c>
      <c r="F622" s="25" t="s">
        <v>466</v>
      </c>
      <c r="G622" s="25" t="s">
        <v>23</v>
      </c>
      <c r="H622" s="25" t="s">
        <v>23</v>
      </c>
      <c r="I622" s="25" t="s">
        <v>880</v>
      </c>
      <c r="J622" s="25" t="s">
        <v>881</v>
      </c>
      <c r="K622" s="26">
        <v>500</v>
      </c>
      <c r="L622" s="26">
        <v>0</v>
      </c>
      <c r="M622" s="26">
        <v>500</v>
      </c>
      <c r="N622" s="26">
        <v>0</v>
      </c>
      <c r="O622" s="26">
        <v>0</v>
      </c>
      <c r="P622" s="26">
        <v>500</v>
      </c>
      <c r="Q622" s="26">
        <v>0</v>
      </c>
      <c r="R622" s="25" t="s">
        <v>1631</v>
      </c>
    </row>
    <row r="623" spans="1:18" ht="15" customHeight="1" x14ac:dyDescent="0.25">
      <c r="A623" s="25" t="s">
        <v>736</v>
      </c>
      <c r="B623" s="25" t="s">
        <v>18</v>
      </c>
      <c r="C623" s="25" t="s">
        <v>647</v>
      </c>
      <c r="D623" s="25" t="s">
        <v>25</v>
      </c>
      <c r="E623" s="25" t="s">
        <v>87</v>
      </c>
      <c r="F623" s="25" t="s">
        <v>466</v>
      </c>
      <c r="G623" s="25" t="s">
        <v>23</v>
      </c>
      <c r="H623" s="25" t="s">
        <v>23</v>
      </c>
      <c r="I623" s="25" t="s">
        <v>849</v>
      </c>
      <c r="J623" s="25" t="s">
        <v>850</v>
      </c>
      <c r="K623" s="26">
        <v>0</v>
      </c>
      <c r="L623" s="26">
        <v>0</v>
      </c>
      <c r="M623" s="26">
        <v>0</v>
      </c>
      <c r="N623" s="26">
        <v>0</v>
      </c>
      <c r="O623" s="26">
        <v>0</v>
      </c>
      <c r="P623" s="26">
        <v>0</v>
      </c>
      <c r="Q623" s="26">
        <v>0</v>
      </c>
      <c r="R623" s="25" t="s">
        <v>1631</v>
      </c>
    </row>
    <row r="624" spans="1:18" ht="15" customHeight="1" x14ac:dyDescent="0.25">
      <c r="A624" s="25" t="s">
        <v>736</v>
      </c>
      <c r="B624" s="25" t="s">
        <v>18</v>
      </c>
      <c r="C624" s="25" t="s">
        <v>647</v>
      </c>
      <c r="D624" s="25" t="s">
        <v>25</v>
      </c>
      <c r="E624" s="25" t="s">
        <v>87</v>
      </c>
      <c r="F624" s="25" t="s">
        <v>466</v>
      </c>
      <c r="G624" s="25" t="s">
        <v>23</v>
      </c>
      <c r="H624" s="25" t="s">
        <v>23</v>
      </c>
      <c r="I624" s="25" t="s">
        <v>779</v>
      </c>
      <c r="J624" s="25" t="s">
        <v>780</v>
      </c>
      <c r="K624" s="26">
        <v>1275</v>
      </c>
      <c r="L624" s="26">
        <v>0</v>
      </c>
      <c r="M624" s="26">
        <v>1275</v>
      </c>
      <c r="N624" s="26">
        <v>0</v>
      </c>
      <c r="O624" s="26">
        <v>150</v>
      </c>
      <c r="P624" s="26">
        <v>1125</v>
      </c>
      <c r="Q624" s="26">
        <v>0</v>
      </c>
      <c r="R624" s="25" t="s">
        <v>1631</v>
      </c>
    </row>
    <row r="625" spans="1:18" ht="15" customHeight="1" x14ac:dyDescent="0.25">
      <c r="A625" s="25" t="s">
        <v>736</v>
      </c>
      <c r="B625" s="25" t="s">
        <v>18</v>
      </c>
      <c r="C625" s="25" t="s">
        <v>647</v>
      </c>
      <c r="D625" s="25" t="s">
        <v>25</v>
      </c>
      <c r="E625" s="25" t="s">
        <v>87</v>
      </c>
      <c r="F625" s="25" t="s">
        <v>466</v>
      </c>
      <c r="G625" s="25" t="s">
        <v>23</v>
      </c>
      <c r="H625" s="25" t="s">
        <v>23</v>
      </c>
      <c r="I625" s="25" t="s">
        <v>882</v>
      </c>
      <c r="J625" s="25" t="s">
        <v>883</v>
      </c>
      <c r="K625" s="26">
        <v>0</v>
      </c>
      <c r="L625" s="26">
        <v>0</v>
      </c>
      <c r="M625" s="26">
        <v>0</v>
      </c>
      <c r="N625" s="26">
        <v>0</v>
      </c>
      <c r="O625" s="26">
        <v>0</v>
      </c>
      <c r="P625" s="26">
        <v>0</v>
      </c>
      <c r="Q625" s="26">
        <v>0</v>
      </c>
      <c r="R625" s="25" t="s">
        <v>1631</v>
      </c>
    </row>
    <row r="626" spans="1:18" ht="15" customHeight="1" x14ac:dyDescent="0.25">
      <c r="A626" s="25" t="s">
        <v>736</v>
      </c>
      <c r="B626" s="25" t="s">
        <v>18</v>
      </c>
      <c r="C626" s="25" t="s">
        <v>647</v>
      </c>
      <c r="D626" s="25" t="s">
        <v>25</v>
      </c>
      <c r="E626" s="25" t="s">
        <v>87</v>
      </c>
      <c r="F626" s="25" t="s">
        <v>466</v>
      </c>
      <c r="G626" s="25" t="s">
        <v>23</v>
      </c>
      <c r="H626" s="25" t="s">
        <v>23</v>
      </c>
      <c r="I626" s="25" t="s">
        <v>845</v>
      </c>
      <c r="J626" s="25" t="s">
        <v>846</v>
      </c>
      <c r="K626" s="26">
        <v>2400</v>
      </c>
      <c r="L626" s="26">
        <v>0</v>
      </c>
      <c r="M626" s="26">
        <v>2400</v>
      </c>
      <c r="N626" s="26">
        <v>0</v>
      </c>
      <c r="O626" s="26">
        <v>1192.55</v>
      </c>
      <c r="P626" s="26">
        <v>1207.45</v>
      </c>
      <c r="Q626" s="26">
        <v>198.29</v>
      </c>
      <c r="R626" s="25" t="s">
        <v>1631</v>
      </c>
    </row>
    <row r="627" spans="1:18" ht="15" customHeight="1" x14ac:dyDescent="0.25">
      <c r="A627" s="25" t="s">
        <v>736</v>
      </c>
      <c r="B627" s="25" t="s">
        <v>18</v>
      </c>
      <c r="C627" s="25" t="s">
        <v>647</v>
      </c>
      <c r="D627" s="25" t="s">
        <v>25</v>
      </c>
      <c r="E627" s="25" t="s">
        <v>87</v>
      </c>
      <c r="F627" s="25" t="s">
        <v>466</v>
      </c>
      <c r="G627" s="25" t="s">
        <v>23</v>
      </c>
      <c r="H627" s="25" t="s">
        <v>23</v>
      </c>
      <c r="I627" s="25" t="s">
        <v>799</v>
      </c>
      <c r="J627" s="25" t="s">
        <v>800</v>
      </c>
      <c r="K627" s="26">
        <v>5940</v>
      </c>
      <c r="L627" s="26">
        <v>0</v>
      </c>
      <c r="M627" s="26">
        <v>5940</v>
      </c>
      <c r="N627" s="26">
        <v>721.42</v>
      </c>
      <c r="O627" s="26">
        <v>887.74</v>
      </c>
      <c r="P627" s="26">
        <v>4330.84</v>
      </c>
      <c r="Q627" s="26">
        <v>0</v>
      </c>
      <c r="R627" s="25" t="s">
        <v>1631</v>
      </c>
    </row>
    <row r="628" spans="1:18" ht="15" customHeight="1" x14ac:dyDescent="0.25">
      <c r="A628" s="25" t="s">
        <v>736</v>
      </c>
      <c r="B628" s="25" t="s">
        <v>18</v>
      </c>
      <c r="C628" s="25" t="s">
        <v>647</v>
      </c>
      <c r="D628" s="25" t="s">
        <v>25</v>
      </c>
      <c r="E628" s="25" t="s">
        <v>87</v>
      </c>
      <c r="F628" s="25" t="s">
        <v>466</v>
      </c>
      <c r="G628" s="25" t="s">
        <v>23</v>
      </c>
      <c r="H628" s="25" t="s">
        <v>23</v>
      </c>
      <c r="I628" s="25" t="s">
        <v>769</v>
      </c>
      <c r="J628" s="25" t="s">
        <v>770</v>
      </c>
      <c r="K628" s="26">
        <v>15000</v>
      </c>
      <c r="L628" s="26">
        <v>0</v>
      </c>
      <c r="M628" s="26">
        <v>15000</v>
      </c>
      <c r="N628" s="26">
        <v>0</v>
      </c>
      <c r="O628" s="26">
        <v>0</v>
      </c>
      <c r="P628" s="26">
        <v>15000</v>
      </c>
      <c r="Q628" s="26">
        <v>0</v>
      </c>
      <c r="R628" s="25" t="s">
        <v>1631</v>
      </c>
    </row>
    <row r="629" spans="1:18" ht="15" customHeight="1" x14ac:dyDescent="0.25">
      <c r="A629" s="25" t="s">
        <v>736</v>
      </c>
      <c r="B629" s="25" t="s">
        <v>18</v>
      </c>
      <c r="C629" s="25" t="s">
        <v>647</v>
      </c>
      <c r="D629" s="25" t="s">
        <v>25</v>
      </c>
      <c r="E629" s="25" t="s">
        <v>87</v>
      </c>
      <c r="F629" s="25" t="s">
        <v>466</v>
      </c>
      <c r="G629" s="25" t="s">
        <v>23</v>
      </c>
      <c r="H629" s="25" t="s">
        <v>23</v>
      </c>
      <c r="I629" s="25" t="s">
        <v>884</v>
      </c>
      <c r="J629" s="25" t="s">
        <v>885</v>
      </c>
      <c r="K629" s="26">
        <v>1500</v>
      </c>
      <c r="L629" s="26">
        <v>0</v>
      </c>
      <c r="M629" s="26">
        <v>1500</v>
      </c>
      <c r="N629" s="26">
        <v>0</v>
      </c>
      <c r="O629" s="26">
        <v>0</v>
      </c>
      <c r="P629" s="26">
        <v>1500</v>
      </c>
      <c r="Q629" s="26">
        <v>0</v>
      </c>
      <c r="R629" s="25" t="s">
        <v>1631</v>
      </c>
    </row>
    <row r="630" spans="1:18" ht="15" customHeight="1" x14ac:dyDescent="0.25">
      <c r="A630" s="25" t="s">
        <v>736</v>
      </c>
      <c r="B630" s="25" t="s">
        <v>18</v>
      </c>
      <c r="C630" s="25" t="s">
        <v>647</v>
      </c>
      <c r="D630" s="25" t="s">
        <v>25</v>
      </c>
      <c r="E630" s="25" t="s">
        <v>87</v>
      </c>
      <c r="F630" s="25" t="s">
        <v>466</v>
      </c>
      <c r="G630" s="25" t="s">
        <v>23</v>
      </c>
      <c r="H630" s="25" t="s">
        <v>23</v>
      </c>
      <c r="I630" s="25" t="s">
        <v>787</v>
      </c>
      <c r="J630" s="25" t="s">
        <v>788</v>
      </c>
      <c r="K630" s="26">
        <v>9800</v>
      </c>
      <c r="L630" s="26">
        <v>0</v>
      </c>
      <c r="M630" s="26">
        <v>9800</v>
      </c>
      <c r="N630" s="26">
        <v>0</v>
      </c>
      <c r="O630" s="26">
        <v>1222</v>
      </c>
      <c r="P630" s="26">
        <v>8578</v>
      </c>
      <c r="Q630" s="26">
        <v>717</v>
      </c>
      <c r="R630" s="25" t="s">
        <v>1631</v>
      </c>
    </row>
    <row r="631" spans="1:18" ht="15" customHeight="1" x14ac:dyDescent="0.25">
      <c r="A631" s="25" t="s">
        <v>736</v>
      </c>
      <c r="B631" s="25" t="s">
        <v>18</v>
      </c>
      <c r="C631" s="25" t="s">
        <v>647</v>
      </c>
      <c r="D631" s="25" t="s">
        <v>25</v>
      </c>
      <c r="E631" s="25" t="s">
        <v>87</v>
      </c>
      <c r="F631" s="25" t="s">
        <v>466</v>
      </c>
      <c r="G631" s="25" t="s">
        <v>23</v>
      </c>
      <c r="H631" s="25" t="s">
        <v>23</v>
      </c>
      <c r="I631" s="25" t="s">
        <v>753</v>
      </c>
      <c r="J631" s="25" t="s">
        <v>754</v>
      </c>
      <c r="K631" s="26">
        <v>3500</v>
      </c>
      <c r="L631" s="26">
        <v>0</v>
      </c>
      <c r="M631" s="26">
        <v>3500</v>
      </c>
      <c r="N631" s="26">
        <v>0</v>
      </c>
      <c r="O631" s="26">
        <v>719.84</v>
      </c>
      <c r="P631" s="26">
        <v>2780.16</v>
      </c>
      <c r="Q631" s="26">
        <v>563.9</v>
      </c>
      <c r="R631" s="25" t="s">
        <v>1631</v>
      </c>
    </row>
    <row r="632" spans="1:18" ht="15" customHeight="1" x14ac:dyDescent="0.25">
      <c r="A632" s="25" t="s">
        <v>736</v>
      </c>
      <c r="B632" s="25" t="s">
        <v>18</v>
      </c>
      <c r="C632" s="25" t="s">
        <v>647</v>
      </c>
      <c r="D632" s="25" t="s">
        <v>25</v>
      </c>
      <c r="E632" s="25" t="s">
        <v>87</v>
      </c>
      <c r="F632" s="25" t="s">
        <v>466</v>
      </c>
      <c r="G632" s="25" t="s">
        <v>23</v>
      </c>
      <c r="H632" s="25" t="s">
        <v>23</v>
      </c>
      <c r="I632" s="25" t="s">
        <v>807</v>
      </c>
      <c r="J632" s="25" t="s">
        <v>808</v>
      </c>
      <c r="K632" s="26">
        <v>3071</v>
      </c>
      <c r="L632" s="26">
        <v>0</v>
      </c>
      <c r="M632" s="26">
        <v>3071</v>
      </c>
      <c r="N632" s="26">
        <v>0</v>
      </c>
      <c r="O632" s="26">
        <v>2061.6799999999998</v>
      </c>
      <c r="P632" s="26">
        <v>1009.32</v>
      </c>
      <c r="Q632" s="26">
        <v>265.55</v>
      </c>
      <c r="R632" s="25" t="s">
        <v>1631</v>
      </c>
    </row>
    <row r="633" spans="1:18" ht="15" customHeight="1" x14ac:dyDescent="0.25">
      <c r="A633" s="25" t="s">
        <v>736</v>
      </c>
      <c r="B633" s="25" t="s">
        <v>18</v>
      </c>
      <c r="C633" s="25" t="s">
        <v>647</v>
      </c>
      <c r="D633" s="25" t="s">
        <v>25</v>
      </c>
      <c r="E633" s="25" t="s">
        <v>87</v>
      </c>
      <c r="F633" s="25" t="s">
        <v>466</v>
      </c>
      <c r="G633" s="25" t="s">
        <v>23</v>
      </c>
      <c r="H633" s="25" t="s">
        <v>23</v>
      </c>
      <c r="I633" s="25" t="s">
        <v>886</v>
      </c>
      <c r="J633" s="25" t="s">
        <v>887</v>
      </c>
      <c r="K633" s="26">
        <v>33542</v>
      </c>
      <c r="L633" s="26">
        <v>0</v>
      </c>
      <c r="M633" s="26">
        <v>33542</v>
      </c>
      <c r="N633" s="26">
        <v>0</v>
      </c>
      <c r="O633" s="26">
        <v>16771.02</v>
      </c>
      <c r="P633" s="26">
        <v>16770.98</v>
      </c>
      <c r="Q633" s="26">
        <v>2795.17</v>
      </c>
      <c r="R633" s="25" t="s">
        <v>1631</v>
      </c>
    </row>
    <row r="634" spans="1:18" ht="15" customHeight="1" x14ac:dyDescent="0.25">
      <c r="A634" s="25" t="s">
        <v>736</v>
      </c>
      <c r="B634" s="25" t="s">
        <v>18</v>
      </c>
      <c r="C634" s="25" t="s">
        <v>626</v>
      </c>
      <c r="D634" s="25" t="s">
        <v>25</v>
      </c>
      <c r="E634" s="25" t="s">
        <v>87</v>
      </c>
      <c r="F634" s="25" t="s">
        <v>627</v>
      </c>
      <c r="G634" s="25" t="s">
        <v>23</v>
      </c>
      <c r="H634" s="25" t="s">
        <v>23</v>
      </c>
      <c r="I634" s="25" t="s">
        <v>793</v>
      </c>
      <c r="J634" s="25" t="s">
        <v>794</v>
      </c>
      <c r="K634" s="26">
        <v>471872</v>
      </c>
      <c r="L634" s="26">
        <v>0</v>
      </c>
      <c r="M634" s="26">
        <v>471872</v>
      </c>
      <c r="N634" s="26">
        <v>0</v>
      </c>
      <c r="O634" s="26">
        <v>224841.22</v>
      </c>
      <c r="P634" s="26">
        <v>247030.78</v>
      </c>
      <c r="Q634" s="26">
        <v>21657.05</v>
      </c>
      <c r="R634" s="25" t="s">
        <v>1632</v>
      </c>
    </row>
    <row r="635" spans="1:18" ht="15" customHeight="1" x14ac:dyDescent="0.25">
      <c r="A635" s="25" t="s">
        <v>736</v>
      </c>
      <c r="B635" s="25" t="s">
        <v>18</v>
      </c>
      <c r="C635" s="25" t="s">
        <v>626</v>
      </c>
      <c r="D635" s="25" t="s">
        <v>25</v>
      </c>
      <c r="E635" s="25" t="s">
        <v>87</v>
      </c>
      <c r="F635" s="25" t="s">
        <v>627</v>
      </c>
      <c r="G635" s="25" t="s">
        <v>23</v>
      </c>
      <c r="H635" s="25" t="s">
        <v>23</v>
      </c>
      <c r="I635" s="25" t="s">
        <v>765</v>
      </c>
      <c r="J635" s="25" t="s">
        <v>766</v>
      </c>
      <c r="K635" s="26">
        <v>18000</v>
      </c>
      <c r="L635" s="26">
        <v>0</v>
      </c>
      <c r="M635" s="26">
        <v>18000</v>
      </c>
      <c r="N635" s="26">
        <v>0</v>
      </c>
      <c r="O635" s="26">
        <v>10895.48</v>
      </c>
      <c r="P635" s="26">
        <v>7104.52</v>
      </c>
      <c r="Q635" s="26">
        <v>3807.03</v>
      </c>
      <c r="R635" s="25" t="s">
        <v>1632</v>
      </c>
    </row>
    <row r="636" spans="1:18" ht="15" customHeight="1" x14ac:dyDescent="0.25">
      <c r="A636" s="25" t="s">
        <v>736</v>
      </c>
      <c r="B636" s="25" t="s">
        <v>18</v>
      </c>
      <c r="C636" s="25" t="s">
        <v>626</v>
      </c>
      <c r="D636" s="25" t="s">
        <v>25</v>
      </c>
      <c r="E636" s="25" t="s">
        <v>87</v>
      </c>
      <c r="F636" s="25" t="s">
        <v>627</v>
      </c>
      <c r="G636" s="25" t="s">
        <v>23</v>
      </c>
      <c r="H636" s="25" t="s">
        <v>23</v>
      </c>
      <c r="I636" s="25" t="s">
        <v>888</v>
      </c>
      <c r="J636" s="25" t="s">
        <v>889</v>
      </c>
      <c r="K636" s="26">
        <v>0</v>
      </c>
      <c r="L636" s="26">
        <v>0</v>
      </c>
      <c r="M636" s="26">
        <v>0</v>
      </c>
      <c r="N636" s="26">
        <v>0</v>
      </c>
      <c r="O636" s="26">
        <v>0</v>
      </c>
      <c r="P636" s="26">
        <v>0</v>
      </c>
      <c r="Q636" s="26">
        <v>0</v>
      </c>
      <c r="R636" s="25" t="s">
        <v>1632</v>
      </c>
    </row>
    <row r="637" spans="1:18" ht="15" customHeight="1" x14ac:dyDescent="0.25">
      <c r="A637" s="25" t="s">
        <v>736</v>
      </c>
      <c r="B637" s="25" t="s">
        <v>18</v>
      </c>
      <c r="C637" s="25" t="s">
        <v>626</v>
      </c>
      <c r="D637" s="25" t="s">
        <v>25</v>
      </c>
      <c r="E637" s="25" t="s">
        <v>87</v>
      </c>
      <c r="F637" s="25" t="s">
        <v>627</v>
      </c>
      <c r="G637" s="25" t="s">
        <v>23</v>
      </c>
      <c r="H637" s="25" t="s">
        <v>23</v>
      </c>
      <c r="I637" s="25" t="s">
        <v>757</v>
      </c>
      <c r="J637" s="25" t="s">
        <v>758</v>
      </c>
      <c r="K637" s="26">
        <v>2032</v>
      </c>
      <c r="L637" s="26">
        <v>0</v>
      </c>
      <c r="M637" s="26">
        <v>2032</v>
      </c>
      <c r="N637" s="26">
        <v>0</v>
      </c>
      <c r="O637" s="26">
        <v>0</v>
      </c>
      <c r="P637" s="26">
        <v>2032</v>
      </c>
      <c r="Q637" s="26">
        <v>0</v>
      </c>
      <c r="R637" s="25" t="s">
        <v>1632</v>
      </c>
    </row>
    <row r="638" spans="1:18" ht="15" customHeight="1" x14ac:dyDescent="0.25">
      <c r="A638" s="25" t="s">
        <v>736</v>
      </c>
      <c r="B638" s="25" t="s">
        <v>18</v>
      </c>
      <c r="C638" s="25" t="s">
        <v>626</v>
      </c>
      <c r="D638" s="25" t="s">
        <v>25</v>
      </c>
      <c r="E638" s="25" t="s">
        <v>87</v>
      </c>
      <c r="F638" s="25" t="s">
        <v>627</v>
      </c>
      <c r="G638" s="25" t="s">
        <v>23</v>
      </c>
      <c r="H638" s="25" t="s">
        <v>23</v>
      </c>
      <c r="I638" s="25" t="s">
        <v>773</v>
      </c>
      <c r="J638" s="25" t="s">
        <v>774</v>
      </c>
      <c r="K638" s="26">
        <v>17000</v>
      </c>
      <c r="L638" s="26">
        <v>0</v>
      </c>
      <c r="M638" s="26">
        <v>17000</v>
      </c>
      <c r="N638" s="26">
        <v>0</v>
      </c>
      <c r="O638" s="26">
        <v>7260</v>
      </c>
      <c r="P638" s="26">
        <v>9740</v>
      </c>
      <c r="Q638" s="26">
        <v>2700</v>
      </c>
      <c r="R638" s="25" t="s">
        <v>1632</v>
      </c>
    </row>
    <row r="639" spans="1:18" ht="15" customHeight="1" x14ac:dyDescent="0.25">
      <c r="A639" s="25" t="s">
        <v>736</v>
      </c>
      <c r="B639" s="25" t="s">
        <v>18</v>
      </c>
      <c r="C639" s="25" t="s">
        <v>626</v>
      </c>
      <c r="D639" s="25" t="s">
        <v>25</v>
      </c>
      <c r="E639" s="25" t="s">
        <v>87</v>
      </c>
      <c r="F639" s="25" t="s">
        <v>627</v>
      </c>
      <c r="G639" s="25" t="s">
        <v>23</v>
      </c>
      <c r="H639" s="25" t="s">
        <v>23</v>
      </c>
      <c r="I639" s="25" t="s">
        <v>761</v>
      </c>
      <c r="J639" s="25" t="s">
        <v>762</v>
      </c>
      <c r="K639" s="26">
        <v>5985</v>
      </c>
      <c r="L639" s="26">
        <v>0</v>
      </c>
      <c r="M639" s="26">
        <v>5985</v>
      </c>
      <c r="N639" s="26">
        <v>0</v>
      </c>
      <c r="O639" s="26">
        <v>5500.55</v>
      </c>
      <c r="P639" s="26">
        <v>484.45</v>
      </c>
      <c r="Q639" s="26">
        <v>1112.77</v>
      </c>
      <c r="R639" s="25" t="s">
        <v>1632</v>
      </c>
    </row>
    <row r="640" spans="1:18" ht="15" customHeight="1" x14ac:dyDescent="0.25">
      <c r="A640" s="25" t="s">
        <v>736</v>
      </c>
      <c r="B640" s="25" t="s">
        <v>18</v>
      </c>
      <c r="C640" s="25" t="s">
        <v>626</v>
      </c>
      <c r="D640" s="25" t="s">
        <v>25</v>
      </c>
      <c r="E640" s="25" t="s">
        <v>87</v>
      </c>
      <c r="F640" s="25" t="s">
        <v>627</v>
      </c>
      <c r="G640" s="25" t="s">
        <v>23</v>
      </c>
      <c r="H640" s="25" t="s">
        <v>23</v>
      </c>
      <c r="I640" s="25" t="s">
        <v>745</v>
      </c>
      <c r="J640" s="25" t="s">
        <v>746</v>
      </c>
      <c r="K640" s="26">
        <v>0</v>
      </c>
      <c r="L640" s="26">
        <v>0</v>
      </c>
      <c r="M640" s="26">
        <v>0</v>
      </c>
      <c r="N640" s="26">
        <v>0</v>
      </c>
      <c r="O640" s="26">
        <v>0</v>
      </c>
      <c r="P640" s="26">
        <v>0</v>
      </c>
      <c r="Q640" s="26">
        <v>0</v>
      </c>
      <c r="R640" s="25" t="s">
        <v>1632</v>
      </c>
    </row>
    <row r="641" spans="1:18" ht="15" customHeight="1" x14ac:dyDescent="0.25">
      <c r="A641" s="25" t="s">
        <v>736</v>
      </c>
      <c r="B641" s="25" t="s">
        <v>18</v>
      </c>
      <c r="C641" s="25" t="s">
        <v>626</v>
      </c>
      <c r="D641" s="25" t="s">
        <v>25</v>
      </c>
      <c r="E641" s="25" t="s">
        <v>87</v>
      </c>
      <c r="F641" s="25" t="s">
        <v>627</v>
      </c>
      <c r="G641" s="25" t="s">
        <v>23</v>
      </c>
      <c r="H641" s="25" t="s">
        <v>23</v>
      </c>
      <c r="I641" s="25" t="s">
        <v>747</v>
      </c>
      <c r="J641" s="25" t="s">
        <v>748</v>
      </c>
      <c r="K641" s="26">
        <v>0</v>
      </c>
      <c r="L641" s="26">
        <v>0</v>
      </c>
      <c r="M641" s="26">
        <v>0</v>
      </c>
      <c r="N641" s="26">
        <v>0</v>
      </c>
      <c r="O641" s="26">
        <v>2082.71</v>
      </c>
      <c r="P641" s="26">
        <v>-2082.71</v>
      </c>
      <c r="Q641" s="26">
        <v>201.54</v>
      </c>
      <c r="R641" s="25" t="s">
        <v>1632</v>
      </c>
    </row>
    <row r="642" spans="1:18" ht="15" customHeight="1" x14ac:dyDescent="0.25">
      <c r="A642" s="25" t="s">
        <v>736</v>
      </c>
      <c r="B642" s="25" t="s">
        <v>18</v>
      </c>
      <c r="C642" s="25" t="s">
        <v>626</v>
      </c>
      <c r="D642" s="25" t="s">
        <v>25</v>
      </c>
      <c r="E642" s="25" t="s">
        <v>87</v>
      </c>
      <c r="F642" s="25" t="s">
        <v>627</v>
      </c>
      <c r="G642" s="25" t="s">
        <v>23</v>
      </c>
      <c r="H642" s="25" t="s">
        <v>23</v>
      </c>
      <c r="I642" s="25" t="s">
        <v>751</v>
      </c>
      <c r="J642" s="25" t="s">
        <v>752</v>
      </c>
      <c r="K642" s="26">
        <v>39389</v>
      </c>
      <c r="L642" s="26">
        <v>0</v>
      </c>
      <c r="M642" s="26">
        <v>39389</v>
      </c>
      <c r="N642" s="26">
        <v>0</v>
      </c>
      <c r="O642" s="26">
        <v>19294.38</v>
      </c>
      <c r="P642" s="26">
        <v>20094.62</v>
      </c>
      <c r="Q642" s="26">
        <v>2214.06</v>
      </c>
      <c r="R642" s="25" t="s">
        <v>1632</v>
      </c>
    </row>
    <row r="643" spans="1:18" ht="15" customHeight="1" x14ac:dyDescent="0.25">
      <c r="A643" s="25" t="s">
        <v>736</v>
      </c>
      <c r="B643" s="25" t="s">
        <v>18</v>
      </c>
      <c r="C643" s="25" t="s">
        <v>626</v>
      </c>
      <c r="D643" s="25" t="s">
        <v>25</v>
      </c>
      <c r="E643" s="25" t="s">
        <v>87</v>
      </c>
      <c r="F643" s="25" t="s">
        <v>627</v>
      </c>
      <c r="G643" s="25" t="s">
        <v>23</v>
      </c>
      <c r="H643" s="25" t="s">
        <v>23</v>
      </c>
      <c r="I643" s="25" t="s">
        <v>833</v>
      </c>
      <c r="J643" s="25" t="s">
        <v>834</v>
      </c>
      <c r="K643" s="26">
        <v>27647</v>
      </c>
      <c r="L643" s="26">
        <v>0</v>
      </c>
      <c r="M643" s="26">
        <v>27647</v>
      </c>
      <c r="N643" s="26">
        <v>0</v>
      </c>
      <c r="O643" s="26">
        <v>32981.129999999997</v>
      </c>
      <c r="P643" s="26">
        <v>-5334.13</v>
      </c>
      <c r="Q643" s="26">
        <v>3267.26</v>
      </c>
      <c r="R643" s="25" t="s">
        <v>1632</v>
      </c>
    </row>
    <row r="644" spans="1:18" ht="15" customHeight="1" x14ac:dyDescent="0.25">
      <c r="A644" s="25" t="s">
        <v>736</v>
      </c>
      <c r="B644" s="25" t="s">
        <v>18</v>
      </c>
      <c r="C644" s="25" t="s">
        <v>626</v>
      </c>
      <c r="D644" s="25" t="s">
        <v>25</v>
      </c>
      <c r="E644" s="25" t="s">
        <v>87</v>
      </c>
      <c r="F644" s="25" t="s">
        <v>627</v>
      </c>
      <c r="G644" s="25" t="s">
        <v>23</v>
      </c>
      <c r="H644" s="25" t="s">
        <v>23</v>
      </c>
      <c r="I644" s="25" t="s">
        <v>819</v>
      </c>
      <c r="J644" s="25" t="s">
        <v>820</v>
      </c>
      <c r="K644" s="26">
        <v>7257</v>
      </c>
      <c r="L644" s="26">
        <v>0</v>
      </c>
      <c r="M644" s="26">
        <v>7257</v>
      </c>
      <c r="N644" s="26">
        <v>0</v>
      </c>
      <c r="O644" s="26">
        <v>0</v>
      </c>
      <c r="P644" s="26">
        <v>7257</v>
      </c>
      <c r="Q644" s="26">
        <v>0</v>
      </c>
      <c r="R644" s="25" t="s">
        <v>1632</v>
      </c>
    </row>
    <row r="645" spans="1:18" ht="15" customHeight="1" x14ac:dyDescent="0.25">
      <c r="A645" s="25" t="s">
        <v>736</v>
      </c>
      <c r="B645" s="25" t="s">
        <v>18</v>
      </c>
      <c r="C645" s="25" t="s">
        <v>626</v>
      </c>
      <c r="D645" s="25" t="s">
        <v>25</v>
      </c>
      <c r="E645" s="25" t="s">
        <v>87</v>
      </c>
      <c r="F645" s="25" t="s">
        <v>627</v>
      </c>
      <c r="G645" s="25" t="s">
        <v>23</v>
      </c>
      <c r="H645" s="25" t="s">
        <v>23</v>
      </c>
      <c r="I645" s="25" t="s">
        <v>737</v>
      </c>
      <c r="J645" s="25" t="s">
        <v>738</v>
      </c>
      <c r="K645" s="26">
        <v>6689</v>
      </c>
      <c r="L645" s="26">
        <v>0</v>
      </c>
      <c r="M645" s="26">
        <v>6689</v>
      </c>
      <c r="N645" s="26">
        <v>0</v>
      </c>
      <c r="O645" s="26">
        <v>2805.24</v>
      </c>
      <c r="P645" s="26">
        <v>3883.76</v>
      </c>
      <c r="Q645" s="26">
        <v>315.02999999999997</v>
      </c>
      <c r="R645" s="25" t="s">
        <v>1632</v>
      </c>
    </row>
    <row r="646" spans="1:18" ht="15" customHeight="1" x14ac:dyDescent="0.25">
      <c r="A646" s="25" t="s">
        <v>736</v>
      </c>
      <c r="B646" s="25" t="s">
        <v>18</v>
      </c>
      <c r="C646" s="25" t="s">
        <v>626</v>
      </c>
      <c r="D646" s="25" t="s">
        <v>25</v>
      </c>
      <c r="E646" s="25" t="s">
        <v>87</v>
      </c>
      <c r="F646" s="25" t="s">
        <v>627</v>
      </c>
      <c r="G646" s="25" t="s">
        <v>23</v>
      </c>
      <c r="H646" s="25" t="s">
        <v>23</v>
      </c>
      <c r="I646" s="25" t="s">
        <v>743</v>
      </c>
      <c r="J646" s="25" t="s">
        <v>744</v>
      </c>
      <c r="K646" s="26">
        <v>0</v>
      </c>
      <c r="L646" s="26">
        <v>0</v>
      </c>
      <c r="M646" s="26">
        <v>0</v>
      </c>
      <c r="N646" s="26">
        <v>0</v>
      </c>
      <c r="O646" s="26">
        <v>1764.86</v>
      </c>
      <c r="P646" s="26">
        <v>-1764.86</v>
      </c>
      <c r="Q646" s="26">
        <v>181.17</v>
      </c>
      <c r="R646" s="25" t="s">
        <v>1632</v>
      </c>
    </row>
    <row r="647" spans="1:18" ht="15" customHeight="1" x14ac:dyDescent="0.25">
      <c r="A647" s="25" t="s">
        <v>736</v>
      </c>
      <c r="B647" s="25" t="s">
        <v>18</v>
      </c>
      <c r="C647" s="25" t="s">
        <v>626</v>
      </c>
      <c r="D647" s="25" t="s">
        <v>25</v>
      </c>
      <c r="E647" s="25" t="s">
        <v>87</v>
      </c>
      <c r="F647" s="25" t="s">
        <v>627</v>
      </c>
      <c r="G647" s="25" t="s">
        <v>23</v>
      </c>
      <c r="H647" s="25" t="s">
        <v>23</v>
      </c>
      <c r="I647" s="25" t="s">
        <v>841</v>
      </c>
      <c r="J647" s="25" t="s">
        <v>842</v>
      </c>
      <c r="K647" s="26">
        <v>1000</v>
      </c>
      <c r="L647" s="26">
        <v>0</v>
      </c>
      <c r="M647" s="26">
        <v>1000</v>
      </c>
      <c r="N647" s="26">
        <v>0</v>
      </c>
      <c r="O647" s="26">
        <v>0</v>
      </c>
      <c r="P647" s="26">
        <v>1000</v>
      </c>
      <c r="Q647" s="26">
        <v>0</v>
      </c>
      <c r="R647" s="25" t="s">
        <v>1632</v>
      </c>
    </row>
    <row r="648" spans="1:18" ht="15" customHeight="1" x14ac:dyDescent="0.25">
      <c r="A648" s="25" t="s">
        <v>736</v>
      </c>
      <c r="B648" s="25" t="s">
        <v>18</v>
      </c>
      <c r="C648" s="25" t="s">
        <v>626</v>
      </c>
      <c r="D648" s="25" t="s">
        <v>25</v>
      </c>
      <c r="E648" s="25" t="s">
        <v>87</v>
      </c>
      <c r="F648" s="25" t="s">
        <v>627</v>
      </c>
      <c r="G648" s="25" t="s">
        <v>23</v>
      </c>
      <c r="H648" s="25" t="s">
        <v>23</v>
      </c>
      <c r="I648" s="25" t="s">
        <v>1063</v>
      </c>
      <c r="J648" s="25" t="s">
        <v>1064</v>
      </c>
      <c r="K648" s="26">
        <v>300</v>
      </c>
      <c r="L648" s="26">
        <v>0</v>
      </c>
      <c r="M648" s="26">
        <v>300</v>
      </c>
      <c r="N648" s="26">
        <v>14.59</v>
      </c>
      <c r="O648" s="26">
        <v>49.62</v>
      </c>
      <c r="P648" s="26">
        <v>235.79</v>
      </c>
      <c r="Q648" s="26">
        <v>21.29</v>
      </c>
      <c r="R648" s="25" t="s">
        <v>1632</v>
      </c>
    </row>
    <row r="649" spans="1:18" ht="15" customHeight="1" x14ac:dyDescent="0.25">
      <c r="A649" s="25" t="s">
        <v>736</v>
      </c>
      <c r="B649" s="25" t="s">
        <v>18</v>
      </c>
      <c r="C649" s="25" t="s">
        <v>626</v>
      </c>
      <c r="D649" s="25" t="s">
        <v>25</v>
      </c>
      <c r="E649" s="25" t="s">
        <v>87</v>
      </c>
      <c r="F649" s="25" t="s">
        <v>627</v>
      </c>
      <c r="G649" s="25" t="s">
        <v>23</v>
      </c>
      <c r="H649" s="25" t="s">
        <v>23</v>
      </c>
      <c r="I649" s="25" t="s">
        <v>797</v>
      </c>
      <c r="J649" s="25" t="s">
        <v>798</v>
      </c>
      <c r="K649" s="26">
        <v>1200</v>
      </c>
      <c r="L649" s="26">
        <v>0</v>
      </c>
      <c r="M649" s="26">
        <v>1200</v>
      </c>
      <c r="N649" s="26">
        <v>0</v>
      </c>
      <c r="O649" s="26">
        <v>0</v>
      </c>
      <c r="P649" s="26">
        <v>1200</v>
      </c>
      <c r="Q649" s="26">
        <v>0</v>
      </c>
      <c r="R649" s="25" t="s">
        <v>1632</v>
      </c>
    </row>
    <row r="650" spans="1:18" ht="15" customHeight="1" x14ac:dyDescent="0.25">
      <c r="A650" s="25" t="s">
        <v>736</v>
      </c>
      <c r="B650" s="25" t="s">
        <v>18</v>
      </c>
      <c r="C650" s="25" t="s">
        <v>626</v>
      </c>
      <c r="D650" s="25" t="s">
        <v>25</v>
      </c>
      <c r="E650" s="25" t="s">
        <v>87</v>
      </c>
      <c r="F650" s="25" t="s">
        <v>627</v>
      </c>
      <c r="G650" s="25" t="s">
        <v>23</v>
      </c>
      <c r="H650" s="25" t="s">
        <v>23</v>
      </c>
      <c r="I650" s="25" t="s">
        <v>868</v>
      </c>
      <c r="J650" s="25" t="s">
        <v>869</v>
      </c>
      <c r="K650" s="26">
        <v>500</v>
      </c>
      <c r="L650" s="26">
        <v>0</v>
      </c>
      <c r="M650" s="26">
        <v>500</v>
      </c>
      <c r="N650" s="26">
        <v>0</v>
      </c>
      <c r="O650" s="26">
        <v>320</v>
      </c>
      <c r="P650" s="26">
        <v>180</v>
      </c>
      <c r="Q650" s="26">
        <v>0</v>
      </c>
      <c r="R650" s="25" t="s">
        <v>1632</v>
      </c>
    </row>
    <row r="651" spans="1:18" ht="15" customHeight="1" x14ac:dyDescent="0.25">
      <c r="A651" s="25" t="s">
        <v>736</v>
      </c>
      <c r="B651" s="25" t="s">
        <v>18</v>
      </c>
      <c r="C651" s="25" t="s">
        <v>626</v>
      </c>
      <c r="D651" s="25" t="s">
        <v>25</v>
      </c>
      <c r="E651" s="25" t="s">
        <v>87</v>
      </c>
      <c r="F651" s="25" t="s">
        <v>627</v>
      </c>
      <c r="G651" s="25" t="s">
        <v>23</v>
      </c>
      <c r="H651" s="25" t="s">
        <v>23</v>
      </c>
      <c r="I651" s="25" t="s">
        <v>870</v>
      </c>
      <c r="J651" s="25" t="s">
        <v>871</v>
      </c>
      <c r="K651" s="26">
        <v>100</v>
      </c>
      <c r="L651" s="26">
        <v>0</v>
      </c>
      <c r="M651" s="26">
        <v>100</v>
      </c>
      <c r="N651" s="26">
        <v>0</v>
      </c>
      <c r="O651" s="26">
        <v>0</v>
      </c>
      <c r="P651" s="26">
        <v>100</v>
      </c>
      <c r="Q651" s="26">
        <v>0</v>
      </c>
      <c r="R651" s="25" t="s">
        <v>1632</v>
      </c>
    </row>
    <row r="652" spans="1:18" ht="15" customHeight="1" x14ac:dyDescent="0.25">
      <c r="A652" s="25" t="s">
        <v>736</v>
      </c>
      <c r="B652" s="25" t="s">
        <v>18</v>
      </c>
      <c r="C652" s="25" t="s">
        <v>626</v>
      </c>
      <c r="D652" s="25" t="s">
        <v>25</v>
      </c>
      <c r="E652" s="25" t="s">
        <v>87</v>
      </c>
      <c r="F652" s="25" t="s">
        <v>627</v>
      </c>
      <c r="G652" s="25" t="s">
        <v>23</v>
      </c>
      <c r="H652" s="25" t="s">
        <v>23</v>
      </c>
      <c r="I652" s="25" t="s">
        <v>872</v>
      </c>
      <c r="J652" s="25" t="s">
        <v>873</v>
      </c>
      <c r="K652" s="26">
        <v>500</v>
      </c>
      <c r="L652" s="26">
        <v>0</v>
      </c>
      <c r="M652" s="26">
        <v>500</v>
      </c>
      <c r="N652" s="26">
        <v>0</v>
      </c>
      <c r="O652" s="26">
        <v>0</v>
      </c>
      <c r="P652" s="26">
        <v>500</v>
      </c>
      <c r="Q652" s="26">
        <v>0</v>
      </c>
      <c r="R652" s="25" t="s">
        <v>1632</v>
      </c>
    </row>
    <row r="653" spans="1:18" ht="15" customHeight="1" x14ac:dyDescent="0.25">
      <c r="A653" s="25" t="s">
        <v>736</v>
      </c>
      <c r="B653" s="25" t="s">
        <v>18</v>
      </c>
      <c r="C653" s="25" t="s">
        <v>626</v>
      </c>
      <c r="D653" s="25" t="s">
        <v>25</v>
      </c>
      <c r="E653" s="25" t="s">
        <v>87</v>
      </c>
      <c r="F653" s="25" t="s">
        <v>627</v>
      </c>
      <c r="G653" s="25" t="s">
        <v>23</v>
      </c>
      <c r="H653" s="25" t="s">
        <v>23</v>
      </c>
      <c r="I653" s="25" t="s">
        <v>781</v>
      </c>
      <c r="J653" s="25" t="s">
        <v>782</v>
      </c>
      <c r="K653" s="26">
        <v>12000</v>
      </c>
      <c r="L653" s="26">
        <v>-200</v>
      </c>
      <c r="M653" s="26">
        <v>11800</v>
      </c>
      <c r="N653" s="26">
        <v>267.27</v>
      </c>
      <c r="O653" s="26">
        <v>7837.26</v>
      </c>
      <c r="P653" s="26">
        <v>3695.47</v>
      </c>
      <c r="Q653" s="26">
        <v>1816.16</v>
      </c>
      <c r="R653" s="25" t="s">
        <v>1632</v>
      </c>
    </row>
    <row r="654" spans="1:18" ht="15" customHeight="1" x14ac:dyDescent="0.25">
      <c r="A654" s="25" t="s">
        <v>736</v>
      </c>
      <c r="B654" s="25" t="s">
        <v>18</v>
      </c>
      <c r="C654" s="25" t="s">
        <v>626</v>
      </c>
      <c r="D654" s="25" t="s">
        <v>25</v>
      </c>
      <c r="E654" s="25" t="s">
        <v>87</v>
      </c>
      <c r="F654" s="25" t="s">
        <v>627</v>
      </c>
      <c r="G654" s="25" t="s">
        <v>23</v>
      </c>
      <c r="H654" s="25" t="s">
        <v>23</v>
      </c>
      <c r="I654" s="25" t="s">
        <v>880</v>
      </c>
      <c r="J654" s="25" t="s">
        <v>881</v>
      </c>
      <c r="K654" s="26">
        <v>10000</v>
      </c>
      <c r="L654" s="26">
        <v>0</v>
      </c>
      <c r="M654" s="26">
        <v>10000</v>
      </c>
      <c r="N654" s="26">
        <v>0</v>
      </c>
      <c r="O654" s="26">
        <v>2869.27</v>
      </c>
      <c r="P654" s="26">
        <v>7130.73</v>
      </c>
      <c r="Q654" s="26">
        <v>348.74</v>
      </c>
      <c r="R654" s="25" t="s">
        <v>1632</v>
      </c>
    </row>
    <row r="655" spans="1:18" ht="15" customHeight="1" x14ac:dyDescent="0.25">
      <c r="A655" s="25" t="s">
        <v>736</v>
      </c>
      <c r="B655" s="25" t="s">
        <v>18</v>
      </c>
      <c r="C655" s="25" t="s">
        <v>626</v>
      </c>
      <c r="D655" s="25" t="s">
        <v>25</v>
      </c>
      <c r="E655" s="25" t="s">
        <v>87</v>
      </c>
      <c r="F655" s="25" t="s">
        <v>627</v>
      </c>
      <c r="G655" s="25" t="s">
        <v>23</v>
      </c>
      <c r="H655" s="25" t="s">
        <v>23</v>
      </c>
      <c r="I655" s="25" t="s">
        <v>849</v>
      </c>
      <c r="J655" s="25" t="s">
        <v>850</v>
      </c>
      <c r="K655" s="26">
        <v>0</v>
      </c>
      <c r="L655" s="26">
        <v>0</v>
      </c>
      <c r="M655" s="26">
        <v>0</v>
      </c>
      <c r="N655" s="26">
        <v>0</v>
      </c>
      <c r="O655" s="26">
        <v>-265.19</v>
      </c>
      <c r="P655" s="26">
        <v>265.19</v>
      </c>
      <c r="Q655" s="26">
        <v>-68.86</v>
      </c>
      <c r="R655" s="25" t="s">
        <v>1632</v>
      </c>
    </row>
    <row r="656" spans="1:18" ht="15" customHeight="1" x14ac:dyDescent="0.25">
      <c r="A656" s="25" t="s">
        <v>736</v>
      </c>
      <c r="B656" s="25" t="s">
        <v>18</v>
      </c>
      <c r="C656" s="25" t="s">
        <v>626</v>
      </c>
      <c r="D656" s="25" t="s">
        <v>25</v>
      </c>
      <c r="E656" s="25" t="s">
        <v>87</v>
      </c>
      <c r="F656" s="25" t="s">
        <v>627</v>
      </c>
      <c r="G656" s="25" t="s">
        <v>23</v>
      </c>
      <c r="H656" s="25" t="s">
        <v>23</v>
      </c>
      <c r="I656" s="25" t="s">
        <v>874</v>
      </c>
      <c r="J656" s="25" t="s">
        <v>875</v>
      </c>
      <c r="K656" s="26">
        <v>396000</v>
      </c>
      <c r="L656" s="26">
        <v>0</v>
      </c>
      <c r="M656" s="26">
        <v>396000</v>
      </c>
      <c r="N656" s="26">
        <v>20207.28</v>
      </c>
      <c r="O656" s="26">
        <v>164945.68</v>
      </c>
      <c r="P656" s="26">
        <v>210847.04</v>
      </c>
      <c r="Q656" s="26">
        <v>31608.84</v>
      </c>
      <c r="R656" s="25" t="s">
        <v>1632</v>
      </c>
    </row>
    <row r="657" spans="1:18" ht="15" customHeight="1" x14ac:dyDescent="0.25">
      <c r="A657" s="25" t="s">
        <v>736</v>
      </c>
      <c r="B657" s="25" t="s">
        <v>18</v>
      </c>
      <c r="C657" s="25" t="s">
        <v>626</v>
      </c>
      <c r="D657" s="25" t="s">
        <v>25</v>
      </c>
      <c r="E657" s="25" t="s">
        <v>87</v>
      </c>
      <c r="F657" s="25" t="s">
        <v>627</v>
      </c>
      <c r="G657" s="25" t="s">
        <v>23</v>
      </c>
      <c r="H657" s="25" t="s">
        <v>23</v>
      </c>
      <c r="I657" s="25" t="s">
        <v>1085</v>
      </c>
      <c r="J657" s="25" t="s">
        <v>1086</v>
      </c>
      <c r="K657" s="26">
        <v>342000</v>
      </c>
      <c r="L657" s="26">
        <v>0</v>
      </c>
      <c r="M657" s="26">
        <v>342000</v>
      </c>
      <c r="N657" s="26">
        <v>22226.36</v>
      </c>
      <c r="O657" s="26">
        <v>121507.3</v>
      </c>
      <c r="P657" s="26">
        <v>198266.34</v>
      </c>
      <c r="Q657" s="26">
        <v>24445.83</v>
      </c>
      <c r="R657" s="25" t="s">
        <v>1632</v>
      </c>
    </row>
    <row r="658" spans="1:18" ht="15" customHeight="1" x14ac:dyDescent="0.25">
      <c r="A658" s="25" t="s">
        <v>736</v>
      </c>
      <c r="B658" s="25" t="s">
        <v>18</v>
      </c>
      <c r="C658" s="25" t="s">
        <v>626</v>
      </c>
      <c r="D658" s="25" t="s">
        <v>25</v>
      </c>
      <c r="E658" s="25" t="s">
        <v>87</v>
      </c>
      <c r="F658" s="25" t="s">
        <v>627</v>
      </c>
      <c r="G658" s="25" t="s">
        <v>23</v>
      </c>
      <c r="H658" s="25" t="s">
        <v>23</v>
      </c>
      <c r="I658" s="25" t="s">
        <v>1123</v>
      </c>
      <c r="J658" s="25" t="s">
        <v>1124</v>
      </c>
      <c r="K658" s="26">
        <v>200</v>
      </c>
      <c r="L658" s="26">
        <v>0</v>
      </c>
      <c r="M658" s="26">
        <v>200</v>
      </c>
      <c r="N658" s="26">
        <v>0</v>
      </c>
      <c r="O658" s="26">
        <v>42.35</v>
      </c>
      <c r="P658" s="26">
        <v>157.65</v>
      </c>
      <c r="Q658" s="26">
        <v>42.35</v>
      </c>
      <c r="R658" s="25" t="s">
        <v>1632</v>
      </c>
    </row>
    <row r="659" spans="1:18" ht="15" customHeight="1" x14ac:dyDescent="0.25">
      <c r="A659" s="25" t="s">
        <v>736</v>
      </c>
      <c r="B659" s="25" t="s">
        <v>18</v>
      </c>
      <c r="C659" s="25" t="s">
        <v>626</v>
      </c>
      <c r="D659" s="25" t="s">
        <v>25</v>
      </c>
      <c r="E659" s="25" t="s">
        <v>87</v>
      </c>
      <c r="F659" s="25" t="s">
        <v>627</v>
      </c>
      <c r="G659" s="25" t="s">
        <v>23</v>
      </c>
      <c r="H659" s="25" t="s">
        <v>23</v>
      </c>
      <c r="I659" s="25" t="s">
        <v>779</v>
      </c>
      <c r="J659" s="25" t="s">
        <v>780</v>
      </c>
      <c r="K659" s="26">
        <v>5000</v>
      </c>
      <c r="L659" s="26">
        <v>0</v>
      </c>
      <c r="M659" s="26">
        <v>5000</v>
      </c>
      <c r="N659" s="26">
        <v>94.39</v>
      </c>
      <c r="O659" s="26">
        <v>2233.09</v>
      </c>
      <c r="P659" s="26">
        <v>2672.52</v>
      </c>
      <c r="Q659" s="26">
        <v>561.26</v>
      </c>
      <c r="R659" s="25" t="s">
        <v>1632</v>
      </c>
    </row>
    <row r="660" spans="1:18" ht="15" customHeight="1" x14ac:dyDescent="0.25">
      <c r="A660" s="25" t="s">
        <v>736</v>
      </c>
      <c r="B660" s="25" t="s">
        <v>18</v>
      </c>
      <c r="C660" s="25" t="s">
        <v>626</v>
      </c>
      <c r="D660" s="25" t="s">
        <v>25</v>
      </c>
      <c r="E660" s="25" t="s">
        <v>87</v>
      </c>
      <c r="F660" s="25" t="s">
        <v>627</v>
      </c>
      <c r="G660" s="25" t="s">
        <v>23</v>
      </c>
      <c r="H660" s="25" t="s">
        <v>23</v>
      </c>
      <c r="I660" s="25" t="s">
        <v>1121</v>
      </c>
      <c r="J660" s="25" t="s">
        <v>1122</v>
      </c>
      <c r="K660" s="26">
        <v>38000</v>
      </c>
      <c r="L660" s="26">
        <v>0</v>
      </c>
      <c r="M660" s="26">
        <v>38000</v>
      </c>
      <c r="N660" s="26">
        <v>0</v>
      </c>
      <c r="O660" s="26">
        <v>23072.39</v>
      </c>
      <c r="P660" s="26">
        <v>14927.61</v>
      </c>
      <c r="Q660" s="26">
        <v>6162.54</v>
      </c>
      <c r="R660" s="25" t="s">
        <v>1632</v>
      </c>
    </row>
    <row r="661" spans="1:18" ht="15" customHeight="1" x14ac:dyDescent="0.25">
      <c r="A661" s="25" t="s">
        <v>736</v>
      </c>
      <c r="B661" s="25" t="s">
        <v>18</v>
      </c>
      <c r="C661" s="25" t="s">
        <v>626</v>
      </c>
      <c r="D661" s="25" t="s">
        <v>25</v>
      </c>
      <c r="E661" s="25" t="s">
        <v>87</v>
      </c>
      <c r="F661" s="25" t="s">
        <v>627</v>
      </c>
      <c r="G661" s="25" t="s">
        <v>23</v>
      </c>
      <c r="H661" s="25" t="s">
        <v>23</v>
      </c>
      <c r="I661" s="25" t="s">
        <v>882</v>
      </c>
      <c r="J661" s="25" t="s">
        <v>883</v>
      </c>
      <c r="K661" s="26">
        <v>320000</v>
      </c>
      <c r="L661" s="26">
        <v>0</v>
      </c>
      <c r="M661" s="26">
        <v>320000</v>
      </c>
      <c r="N661" s="26">
        <v>449.92</v>
      </c>
      <c r="O661" s="26">
        <v>212636.43</v>
      </c>
      <c r="P661" s="26">
        <v>106913.65</v>
      </c>
      <c r="Q661" s="26">
        <v>42555.39</v>
      </c>
      <c r="R661" s="25" t="s">
        <v>1632</v>
      </c>
    </row>
    <row r="662" spans="1:18" ht="15" customHeight="1" x14ac:dyDescent="0.25">
      <c r="A662" s="25" t="s">
        <v>736</v>
      </c>
      <c r="B662" s="25" t="s">
        <v>18</v>
      </c>
      <c r="C662" s="25" t="s">
        <v>626</v>
      </c>
      <c r="D662" s="25" t="s">
        <v>25</v>
      </c>
      <c r="E662" s="25" t="s">
        <v>87</v>
      </c>
      <c r="F662" s="25" t="s">
        <v>627</v>
      </c>
      <c r="G662" s="25" t="s">
        <v>23</v>
      </c>
      <c r="H662" s="25" t="s">
        <v>23</v>
      </c>
      <c r="I662" s="25" t="s">
        <v>916</v>
      </c>
      <c r="J662" s="25" t="s">
        <v>917</v>
      </c>
      <c r="K662" s="26">
        <v>0</v>
      </c>
      <c r="L662" s="26">
        <v>0</v>
      </c>
      <c r="M662" s="26">
        <v>0</v>
      </c>
      <c r="N662" s="26">
        <v>0</v>
      </c>
      <c r="O662" s="26">
        <v>0</v>
      </c>
      <c r="P662" s="26">
        <v>0</v>
      </c>
      <c r="Q662" s="26">
        <v>0</v>
      </c>
      <c r="R662" s="25" t="s">
        <v>1632</v>
      </c>
    </row>
    <row r="663" spans="1:18" ht="15" customHeight="1" x14ac:dyDescent="0.25">
      <c r="A663" s="25" t="s">
        <v>736</v>
      </c>
      <c r="B663" s="25" t="s">
        <v>18</v>
      </c>
      <c r="C663" s="25" t="s">
        <v>626</v>
      </c>
      <c r="D663" s="25" t="s">
        <v>25</v>
      </c>
      <c r="E663" s="25" t="s">
        <v>87</v>
      </c>
      <c r="F663" s="25" t="s">
        <v>627</v>
      </c>
      <c r="G663" s="25" t="s">
        <v>23</v>
      </c>
      <c r="H663" s="25" t="s">
        <v>23</v>
      </c>
      <c r="I663" s="25" t="s">
        <v>1125</v>
      </c>
      <c r="J663" s="25" t="s">
        <v>1126</v>
      </c>
      <c r="K663" s="26">
        <v>45000</v>
      </c>
      <c r="L663" s="26">
        <v>6500</v>
      </c>
      <c r="M663" s="26">
        <v>51500</v>
      </c>
      <c r="N663" s="26">
        <v>0</v>
      </c>
      <c r="O663" s="26">
        <v>41398.6</v>
      </c>
      <c r="P663" s="26">
        <v>10101.4</v>
      </c>
      <c r="Q663" s="26">
        <v>10156.040000000001</v>
      </c>
      <c r="R663" s="25" t="s">
        <v>1632</v>
      </c>
    </row>
    <row r="664" spans="1:18" ht="15" customHeight="1" x14ac:dyDescent="0.25">
      <c r="A664" s="25" t="s">
        <v>736</v>
      </c>
      <c r="B664" s="25" t="s">
        <v>18</v>
      </c>
      <c r="C664" s="25" t="s">
        <v>626</v>
      </c>
      <c r="D664" s="25" t="s">
        <v>25</v>
      </c>
      <c r="E664" s="25" t="s">
        <v>87</v>
      </c>
      <c r="F664" s="25" t="s">
        <v>627</v>
      </c>
      <c r="G664" s="25" t="s">
        <v>23</v>
      </c>
      <c r="H664" s="25" t="s">
        <v>23</v>
      </c>
      <c r="I664" s="25" t="s">
        <v>775</v>
      </c>
      <c r="J664" s="25" t="s">
        <v>776</v>
      </c>
      <c r="K664" s="26">
        <v>100</v>
      </c>
      <c r="L664" s="26">
        <v>0</v>
      </c>
      <c r="M664" s="26">
        <v>100</v>
      </c>
      <c r="N664" s="26">
        <v>0</v>
      </c>
      <c r="O664" s="26">
        <v>0</v>
      </c>
      <c r="P664" s="26">
        <v>100</v>
      </c>
      <c r="Q664" s="26">
        <v>0</v>
      </c>
      <c r="R664" s="25" t="s">
        <v>1632</v>
      </c>
    </row>
    <row r="665" spans="1:18" ht="15" customHeight="1" x14ac:dyDescent="0.25">
      <c r="A665" s="25" t="s">
        <v>736</v>
      </c>
      <c r="B665" s="25" t="s">
        <v>18</v>
      </c>
      <c r="C665" s="25" t="s">
        <v>626</v>
      </c>
      <c r="D665" s="25" t="s">
        <v>25</v>
      </c>
      <c r="E665" s="25" t="s">
        <v>87</v>
      </c>
      <c r="F665" s="25" t="s">
        <v>627</v>
      </c>
      <c r="G665" s="25" t="s">
        <v>23</v>
      </c>
      <c r="H665" s="25" t="s">
        <v>23</v>
      </c>
      <c r="I665" s="25" t="s">
        <v>805</v>
      </c>
      <c r="J665" s="25" t="s">
        <v>806</v>
      </c>
      <c r="K665" s="26">
        <v>23200</v>
      </c>
      <c r="L665" s="26">
        <v>0</v>
      </c>
      <c r="M665" s="26">
        <v>23200</v>
      </c>
      <c r="N665" s="26">
        <v>0</v>
      </c>
      <c r="O665" s="26">
        <v>11527.18</v>
      </c>
      <c r="P665" s="26">
        <v>11672.82</v>
      </c>
      <c r="Q665" s="26">
        <v>5434.49</v>
      </c>
      <c r="R665" s="25" t="s">
        <v>1632</v>
      </c>
    </row>
    <row r="666" spans="1:18" ht="15" customHeight="1" x14ac:dyDescent="0.25">
      <c r="A666" s="25" t="s">
        <v>736</v>
      </c>
      <c r="B666" s="25" t="s">
        <v>18</v>
      </c>
      <c r="C666" s="25" t="s">
        <v>626</v>
      </c>
      <c r="D666" s="25" t="s">
        <v>25</v>
      </c>
      <c r="E666" s="25" t="s">
        <v>87</v>
      </c>
      <c r="F666" s="25" t="s">
        <v>627</v>
      </c>
      <c r="G666" s="25" t="s">
        <v>23</v>
      </c>
      <c r="H666" s="25" t="s">
        <v>23</v>
      </c>
      <c r="I666" s="25" t="s">
        <v>898</v>
      </c>
      <c r="J666" s="25" t="s">
        <v>899</v>
      </c>
      <c r="K666" s="26">
        <v>53200</v>
      </c>
      <c r="L666" s="26">
        <v>0</v>
      </c>
      <c r="M666" s="26">
        <v>53200</v>
      </c>
      <c r="N666" s="26">
        <v>0</v>
      </c>
      <c r="O666" s="26">
        <v>29963.37</v>
      </c>
      <c r="P666" s="26">
        <v>23236.63</v>
      </c>
      <c r="Q666" s="26">
        <v>11268.62</v>
      </c>
      <c r="R666" s="25" t="s">
        <v>1632</v>
      </c>
    </row>
    <row r="667" spans="1:18" ht="15" customHeight="1" x14ac:dyDescent="0.25">
      <c r="A667" s="25" t="s">
        <v>736</v>
      </c>
      <c r="B667" s="25" t="s">
        <v>18</v>
      </c>
      <c r="C667" s="25" t="s">
        <v>626</v>
      </c>
      <c r="D667" s="25" t="s">
        <v>25</v>
      </c>
      <c r="E667" s="25" t="s">
        <v>87</v>
      </c>
      <c r="F667" s="25" t="s">
        <v>627</v>
      </c>
      <c r="G667" s="25" t="s">
        <v>23</v>
      </c>
      <c r="H667" s="25" t="s">
        <v>23</v>
      </c>
      <c r="I667" s="25" t="s">
        <v>835</v>
      </c>
      <c r="J667" s="25" t="s">
        <v>836</v>
      </c>
      <c r="K667" s="26">
        <v>0</v>
      </c>
      <c r="L667" s="26">
        <v>0</v>
      </c>
      <c r="M667" s="26">
        <v>0</v>
      </c>
      <c r="N667" s="26">
        <v>0</v>
      </c>
      <c r="O667" s="26">
        <v>0</v>
      </c>
      <c r="P667" s="26">
        <v>0</v>
      </c>
      <c r="Q667" s="26">
        <v>0</v>
      </c>
      <c r="R667" s="25" t="s">
        <v>1632</v>
      </c>
    </row>
    <row r="668" spans="1:18" ht="15" customHeight="1" x14ac:dyDescent="0.25">
      <c r="A668" s="25" t="s">
        <v>736</v>
      </c>
      <c r="B668" s="25" t="s">
        <v>18</v>
      </c>
      <c r="C668" s="25" t="s">
        <v>626</v>
      </c>
      <c r="D668" s="25" t="s">
        <v>25</v>
      </c>
      <c r="E668" s="25" t="s">
        <v>87</v>
      </c>
      <c r="F668" s="25" t="s">
        <v>627</v>
      </c>
      <c r="G668" s="25" t="s">
        <v>23</v>
      </c>
      <c r="H668" s="25" t="s">
        <v>23</v>
      </c>
      <c r="I668" s="25" t="s">
        <v>926</v>
      </c>
      <c r="J668" s="25" t="s">
        <v>927</v>
      </c>
      <c r="K668" s="26">
        <v>0</v>
      </c>
      <c r="L668" s="26">
        <v>200</v>
      </c>
      <c r="M668" s="26">
        <v>200</v>
      </c>
      <c r="N668" s="26">
        <v>0</v>
      </c>
      <c r="O668" s="26">
        <v>81.209999999999994</v>
      </c>
      <c r="P668" s="26">
        <v>118.79</v>
      </c>
      <c r="Q668" s="26">
        <v>0</v>
      </c>
      <c r="R668" s="25" t="s">
        <v>1632</v>
      </c>
    </row>
    <row r="669" spans="1:18" ht="15" customHeight="1" x14ac:dyDescent="0.25">
      <c r="A669" s="25" t="s">
        <v>736</v>
      </c>
      <c r="B669" s="25" t="s">
        <v>18</v>
      </c>
      <c r="C669" s="25" t="s">
        <v>626</v>
      </c>
      <c r="D669" s="25" t="s">
        <v>25</v>
      </c>
      <c r="E669" s="25" t="s">
        <v>87</v>
      </c>
      <c r="F669" s="25" t="s">
        <v>627</v>
      </c>
      <c r="G669" s="25" t="s">
        <v>23</v>
      </c>
      <c r="H669" s="25" t="s">
        <v>23</v>
      </c>
      <c r="I669" s="25" t="s">
        <v>845</v>
      </c>
      <c r="J669" s="25" t="s">
        <v>846</v>
      </c>
      <c r="K669" s="26">
        <v>4000</v>
      </c>
      <c r="L669" s="26">
        <v>0</v>
      </c>
      <c r="M669" s="26">
        <v>4000</v>
      </c>
      <c r="N669" s="26">
        <v>291.82</v>
      </c>
      <c r="O669" s="26">
        <v>1719.09</v>
      </c>
      <c r="P669" s="26">
        <v>1989.09</v>
      </c>
      <c r="Q669" s="26">
        <v>282.24</v>
      </c>
      <c r="R669" s="25" t="s">
        <v>1632</v>
      </c>
    </row>
    <row r="670" spans="1:18" ht="15" customHeight="1" x14ac:dyDescent="0.25">
      <c r="A670" s="25" t="s">
        <v>736</v>
      </c>
      <c r="B670" s="25" t="s">
        <v>18</v>
      </c>
      <c r="C670" s="25" t="s">
        <v>626</v>
      </c>
      <c r="D670" s="25" t="s">
        <v>25</v>
      </c>
      <c r="E670" s="25" t="s">
        <v>87</v>
      </c>
      <c r="F670" s="25" t="s">
        <v>627</v>
      </c>
      <c r="G670" s="25" t="s">
        <v>23</v>
      </c>
      <c r="H670" s="25" t="s">
        <v>23</v>
      </c>
      <c r="I670" s="25" t="s">
        <v>799</v>
      </c>
      <c r="J670" s="25" t="s">
        <v>800</v>
      </c>
      <c r="K670" s="26">
        <v>1000</v>
      </c>
      <c r="L670" s="26">
        <v>0</v>
      </c>
      <c r="M670" s="26">
        <v>1000</v>
      </c>
      <c r="N670" s="26">
        <v>0</v>
      </c>
      <c r="O670" s="26">
        <v>170.34</v>
      </c>
      <c r="P670" s="26">
        <v>829.66</v>
      </c>
      <c r="Q670" s="26">
        <v>56.48</v>
      </c>
      <c r="R670" s="25" t="s">
        <v>1632</v>
      </c>
    </row>
    <row r="671" spans="1:18" ht="15" customHeight="1" x14ac:dyDescent="0.25">
      <c r="A671" s="25" t="s">
        <v>736</v>
      </c>
      <c r="B671" s="25" t="s">
        <v>18</v>
      </c>
      <c r="C671" s="25" t="s">
        <v>626</v>
      </c>
      <c r="D671" s="25" t="s">
        <v>25</v>
      </c>
      <c r="E671" s="25" t="s">
        <v>87</v>
      </c>
      <c r="F671" s="25" t="s">
        <v>627</v>
      </c>
      <c r="G671" s="25" t="s">
        <v>23</v>
      </c>
      <c r="H671" s="25" t="s">
        <v>23</v>
      </c>
      <c r="I671" s="25" t="s">
        <v>769</v>
      </c>
      <c r="J671" s="25" t="s">
        <v>770</v>
      </c>
      <c r="K671" s="26">
        <v>11000</v>
      </c>
      <c r="L671" s="26">
        <v>0</v>
      </c>
      <c r="M671" s="26">
        <v>11000</v>
      </c>
      <c r="N671" s="26">
        <v>746.62</v>
      </c>
      <c r="O671" s="26">
        <v>2970.87</v>
      </c>
      <c r="P671" s="26">
        <v>7282.51</v>
      </c>
      <c r="Q671" s="26">
        <v>129.02000000000001</v>
      </c>
      <c r="R671" s="25" t="s">
        <v>1632</v>
      </c>
    </row>
    <row r="672" spans="1:18" ht="15" customHeight="1" x14ac:dyDescent="0.25">
      <c r="A672" s="25" t="s">
        <v>736</v>
      </c>
      <c r="B672" s="25" t="s">
        <v>18</v>
      </c>
      <c r="C672" s="25" t="s">
        <v>626</v>
      </c>
      <c r="D672" s="25" t="s">
        <v>25</v>
      </c>
      <c r="E672" s="25" t="s">
        <v>87</v>
      </c>
      <c r="F672" s="25" t="s">
        <v>627</v>
      </c>
      <c r="G672" s="25" t="s">
        <v>23</v>
      </c>
      <c r="H672" s="25" t="s">
        <v>23</v>
      </c>
      <c r="I672" s="25" t="s">
        <v>803</v>
      </c>
      <c r="J672" s="25" t="s">
        <v>804</v>
      </c>
      <c r="K672" s="26">
        <v>600</v>
      </c>
      <c r="L672" s="26">
        <v>0</v>
      </c>
      <c r="M672" s="26">
        <v>600</v>
      </c>
      <c r="N672" s="26">
        <v>0</v>
      </c>
      <c r="O672" s="26">
        <v>0</v>
      </c>
      <c r="P672" s="26">
        <v>600</v>
      </c>
      <c r="Q672" s="26">
        <v>0</v>
      </c>
      <c r="R672" s="25" t="s">
        <v>1632</v>
      </c>
    </row>
    <row r="673" spans="1:18" ht="15" customHeight="1" x14ac:dyDescent="0.25">
      <c r="A673" s="25" t="s">
        <v>736</v>
      </c>
      <c r="B673" s="25" t="s">
        <v>18</v>
      </c>
      <c r="C673" s="25" t="s">
        <v>626</v>
      </c>
      <c r="D673" s="25" t="s">
        <v>25</v>
      </c>
      <c r="E673" s="25" t="s">
        <v>87</v>
      </c>
      <c r="F673" s="25" t="s">
        <v>627</v>
      </c>
      <c r="G673" s="25" t="s">
        <v>23</v>
      </c>
      <c r="H673" s="25" t="s">
        <v>23</v>
      </c>
      <c r="I673" s="25" t="s">
        <v>1133</v>
      </c>
      <c r="J673" s="25" t="s">
        <v>1134</v>
      </c>
      <c r="K673" s="26">
        <v>70000</v>
      </c>
      <c r="L673" s="26">
        <v>-6500</v>
      </c>
      <c r="M673" s="26">
        <v>63500</v>
      </c>
      <c r="N673" s="26">
        <v>0</v>
      </c>
      <c r="O673" s="26">
        <v>29430.23</v>
      </c>
      <c r="P673" s="26">
        <v>34069.769999999997</v>
      </c>
      <c r="Q673" s="26">
        <v>10333.68</v>
      </c>
      <c r="R673" s="25" t="s">
        <v>1632</v>
      </c>
    </row>
    <row r="674" spans="1:18" ht="15" customHeight="1" x14ac:dyDescent="0.25">
      <c r="A674" s="25" t="s">
        <v>736</v>
      </c>
      <c r="B674" s="25" t="s">
        <v>18</v>
      </c>
      <c r="C674" s="25" t="s">
        <v>626</v>
      </c>
      <c r="D674" s="25" t="s">
        <v>25</v>
      </c>
      <c r="E674" s="25" t="s">
        <v>87</v>
      </c>
      <c r="F674" s="25" t="s">
        <v>627</v>
      </c>
      <c r="G674" s="25" t="s">
        <v>23</v>
      </c>
      <c r="H674" s="25" t="s">
        <v>23</v>
      </c>
      <c r="I674" s="25" t="s">
        <v>787</v>
      </c>
      <c r="J674" s="25" t="s">
        <v>788</v>
      </c>
      <c r="K674" s="26">
        <v>2000</v>
      </c>
      <c r="L674" s="26">
        <v>0</v>
      </c>
      <c r="M674" s="26">
        <v>2000</v>
      </c>
      <c r="N674" s="26">
        <v>0</v>
      </c>
      <c r="O674" s="26">
        <v>505.97</v>
      </c>
      <c r="P674" s="26">
        <v>1494.03</v>
      </c>
      <c r="Q674" s="26">
        <v>0</v>
      </c>
      <c r="R674" s="25" t="s">
        <v>1632</v>
      </c>
    </row>
    <row r="675" spans="1:18" ht="15" customHeight="1" x14ac:dyDescent="0.25">
      <c r="A675" s="25" t="s">
        <v>736</v>
      </c>
      <c r="B675" s="25" t="s">
        <v>18</v>
      </c>
      <c r="C675" s="25" t="s">
        <v>626</v>
      </c>
      <c r="D675" s="25" t="s">
        <v>25</v>
      </c>
      <c r="E675" s="25" t="s">
        <v>87</v>
      </c>
      <c r="F675" s="25" t="s">
        <v>627</v>
      </c>
      <c r="G675" s="25" t="s">
        <v>23</v>
      </c>
      <c r="H675" s="25" t="s">
        <v>23</v>
      </c>
      <c r="I675" s="25" t="s">
        <v>807</v>
      </c>
      <c r="J675" s="25" t="s">
        <v>808</v>
      </c>
      <c r="K675" s="26">
        <v>1000</v>
      </c>
      <c r="L675" s="26">
        <v>0</v>
      </c>
      <c r="M675" s="26">
        <v>1000</v>
      </c>
      <c r="N675" s="26">
        <v>0</v>
      </c>
      <c r="O675" s="26">
        <v>0</v>
      </c>
      <c r="P675" s="26">
        <v>1000</v>
      </c>
      <c r="Q675" s="26">
        <v>0</v>
      </c>
      <c r="R675" s="25" t="s">
        <v>1632</v>
      </c>
    </row>
    <row r="676" spans="1:18" ht="15" customHeight="1" x14ac:dyDescent="0.25">
      <c r="A676" s="25" t="s">
        <v>736</v>
      </c>
      <c r="B676" s="25" t="s">
        <v>18</v>
      </c>
      <c r="C676" s="25" t="s">
        <v>626</v>
      </c>
      <c r="D676" s="25" t="s">
        <v>25</v>
      </c>
      <c r="E676" s="25" t="s">
        <v>87</v>
      </c>
      <c r="F676" s="25" t="s">
        <v>627</v>
      </c>
      <c r="G676" s="25" t="s">
        <v>23</v>
      </c>
      <c r="H676" s="25" t="s">
        <v>23</v>
      </c>
      <c r="I676" s="25" t="s">
        <v>811</v>
      </c>
      <c r="J676" s="25" t="s">
        <v>812</v>
      </c>
      <c r="K676" s="26">
        <v>198364</v>
      </c>
      <c r="L676" s="26">
        <v>0</v>
      </c>
      <c r="M676" s="26">
        <v>198364</v>
      </c>
      <c r="N676" s="26">
        <v>0</v>
      </c>
      <c r="O676" s="26">
        <v>87578.9</v>
      </c>
      <c r="P676" s="26">
        <v>110785.1</v>
      </c>
      <c r="Q676" s="26">
        <v>30500.799999999999</v>
      </c>
      <c r="R676" s="25" t="s">
        <v>1632</v>
      </c>
    </row>
    <row r="677" spans="1:18" ht="15" customHeight="1" x14ac:dyDescent="0.25">
      <c r="A677" s="25" t="s">
        <v>736</v>
      </c>
      <c r="B677" s="25" t="s">
        <v>18</v>
      </c>
      <c r="C677" s="25" t="s">
        <v>626</v>
      </c>
      <c r="D677" s="25" t="s">
        <v>25</v>
      </c>
      <c r="E677" s="25" t="s">
        <v>87</v>
      </c>
      <c r="F677" s="25" t="s">
        <v>627</v>
      </c>
      <c r="G677" s="25" t="s">
        <v>23</v>
      </c>
      <c r="H677" s="25" t="s">
        <v>23</v>
      </c>
      <c r="I677" s="25" t="s">
        <v>886</v>
      </c>
      <c r="J677" s="25" t="s">
        <v>887</v>
      </c>
      <c r="K677" s="26">
        <v>25156</v>
      </c>
      <c r="L677" s="26">
        <v>0</v>
      </c>
      <c r="M677" s="26">
        <v>25156</v>
      </c>
      <c r="N677" s="26">
        <v>0</v>
      </c>
      <c r="O677" s="26">
        <v>12577.98</v>
      </c>
      <c r="P677" s="26">
        <v>12578.02</v>
      </c>
      <c r="Q677" s="26">
        <v>2096.33</v>
      </c>
      <c r="R677" s="25" t="s">
        <v>1632</v>
      </c>
    </row>
    <row r="678" spans="1:18" ht="15" customHeight="1" x14ac:dyDescent="0.25">
      <c r="A678" s="25" t="s">
        <v>736</v>
      </c>
      <c r="B678" s="25" t="s">
        <v>18</v>
      </c>
      <c r="C678" s="25" t="s">
        <v>626</v>
      </c>
      <c r="D678" s="25" t="s">
        <v>25</v>
      </c>
      <c r="E678" s="25" t="s">
        <v>87</v>
      </c>
      <c r="F678" s="25" t="s">
        <v>627</v>
      </c>
      <c r="G678" s="25" t="s">
        <v>23</v>
      </c>
      <c r="H678" s="25" t="s">
        <v>23</v>
      </c>
      <c r="I678" s="25" t="s">
        <v>910</v>
      </c>
      <c r="J678" s="25" t="s">
        <v>911</v>
      </c>
      <c r="K678" s="26">
        <v>136468</v>
      </c>
      <c r="L678" s="26">
        <v>0</v>
      </c>
      <c r="M678" s="26">
        <v>136468</v>
      </c>
      <c r="N678" s="26">
        <v>0</v>
      </c>
      <c r="O678" s="26">
        <v>68233.8</v>
      </c>
      <c r="P678" s="26">
        <v>68234.2</v>
      </c>
      <c r="Q678" s="26">
        <v>11372.3</v>
      </c>
      <c r="R678" s="25" t="s">
        <v>1632</v>
      </c>
    </row>
    <row r="679" spans="1:18" ht="15" customHeight="1" x14ac:dyDescent="0.25">
      <c r="A679" s="25" t="s">
        <v>736</v>
      </c>
      <c r="B679" s="25" t="s">
        <v>18</v>
      </c>
      <c r="C679" s="25" t="s">
        <v>655</v>
      </c>
      <c r="D679" s="25" t="s">
        <v>25</v>
      </c>
      <c r="E679" s="25" t="s">
        <v>87</v>
      </c>
      <c r="F679" s="25" t="s">
        <v>637</v>
      </c>
      <c r="G679" s="25" t="s">
        <v>656</v>
      </c>
      <c r="H679" s="25" t="s">
        <v>23</v>
      </c>
      <c r="I679" s="25" t="s">
        <v>793</v>
      </c>
      <c r="J679" s="25" t="s">
        <v>794</v>
      </c>
      <c r="K679" s="26">
        <v>270295</v>
      </c>
      <c r="L679" s="26">
        <v>0</v>
      </c>
      <c r="M679" s="26">
        <v>270295</v>
      </c>
      <c r="N679" s="26">
        <v>0</v>
      </c>
      <c r="O679" s="26">
        <v>43480.23</v>
      </c>
      <c r="P679" s="26">
        <v>226814.77</v>
      </c>
      <c r="Q679" s="26">
        <v>43480.23</v>
      </c>
      <c r="R679" s="25" t="s">
        <v>1633</v>
      </c>
    </row>
    <row r="680" spans="1:18" ht="15" customHeight="1" x14ac:dyDescent="0.25">
      <c r="A680" s="25" t="s">
        <v>736</v>
      </c>
      <c r="B680" s="25" t="s">
        <v>18</v>
      </c>
      <c r="C680" s="25" t="s">
        <v>655</v>
      </c>
      <c r="D680" s="25" t="s">
        <v>25</v>
      </c>
      <c r="E680" s="25" t="s">
        <v>87</v>
      </c>
      <c r="F680" s="25" t="s">
        <v>637</v>
      </c>
      <c r="G680" s="25" t="s">
        <v>656</v>
      </c>
      <c r="H680" s="25" t="s">
        <v>23</v>
      </c>
      <c r="I680" s="25" t="s">
        <v>771</v>
      </c>
      <c r="J680" s="25" t="s">
        <v>772</v>
      </c>
      <c r="K680" s="26">
        <v>45000</v>
      </c>
      <c r="L680" s="26">
        <v>0</v>
      </c>
      <c r="M680" s="26">
        <v>45000</v>
      </c>
      <c r="N680" s="26">
        <v>0</v>
      </c>
      <c r="O680" s="26">
        <v>0</v>
      </c>
      <c r="P680" s="26">
        <v>45000</v>
      </c>
      <c r="Q680" s="26">
        <v>0</v>
      </c>
      <c r="R680" s="25" t="s">
        <v>1633</v>
      </c>
    </row>
    <row r="681" spans="1:18" ht="15" customHeight="1" x14ac:dyDescent="0.25">
      <c r="A681" s="25" t="s">
        <v>736</v>
      </c>
      <c r="B681" s="25" t="s">
        <v>18</v>
      </c>
      <c r="C681" s="25" t="s">
        <v>655</v>
      </c>
      <c r="D681" s="25" t="s">
        <v>25</v>
      </c>
      <c r="E681" s="25" t="s">
        <v>87</v>
      </c>
      <c r="F681" s="25" t="s">
        <v>637</v>
      </c>
      <c r="G681" s="25" t="s">
        <v>656</v>
      </c>
      <c r="H681" s="25" t="s">
        <v>23</v>
      </c>
      <c r="I681" s="25" t="s">
        <v>777</v>
      </c>
      <c r="J681" s="25" t="s">
        <v>778</v>
      </c>
      <c r="K681" s="26">
        <v>0</v>
      </c>
      <c r="L681" s="26">
        <v>18000</v>
      </c>
      <c r="M681" s="26">
        <v>18000</v>
      </c>
      <c r="N681" s="26">
        <v>0</v>
      </c>
      <c r="O681" s="26">
        <v>3636</v>
      </c>
      <c r="P681" s="26">
        <v>14364</v>
      </c>
      <c r="Q681" s="26">
        <v>3636</v>
      </c>
      <c r="R681" s="25" t="s">
        <v>1633</v>
      </c>
    </row>
    <row r="682" spans="1:18" ht="15" customHeight="1" x14ac:dyDescent="0.25">
      <c r="A682" s="25" t="s">
        <v>736</v>
      </c>
      <c r="B682" s="25" t="s">
        <v>18</v>
      </c>
      <c r="C682" s="25" t="s">
        <v>655</v>
      </c>
      <c r="D682" s="25" t="s">
        <v>25</v>
      </c>
      <c r="E682" s="25" t="s">
        <v>87</v>
      </c>
      <c r="F682" s="25" t="s">
        <v>637</v>
      </c>
      <c r="G682" s="25" t="s">
        <v>656</v>
      </c>
      <c r="H682" s="25" t="s">
        <v>23</v>
      </c>
      <c r="I682" s="25" t="s">
        <v>765</v>
      </c>
      <c r="J682" s="25" t="s">
        <v>766</v>
      </c>
      <c r="K682" s="26">
        <v>92000</v>
      </c>
      <c r="L682" s="26">
        <v>-18000</v>
      </c>
      <c r="M682" s="26">
        <v>74000</v>
      </c>
      <c r="N682" s="26">
        <v>0</v>
      </c>
      <c r="O682" s="26">
        <v>48113.62</v>
      </c>
      <c r="P682" s="26">
        <v>25886.38</v>
      </c>
      <c r="Q682" s="26">
        <v>44063.15</v>
      </c>
      <c r="R682" s="25" t="s">
        <v>1633</v>
      </c>
    </row>
    <row r="683" spans="1:18" ht="15" customHeight="1" x14ac:dyDescent="0.25">
      <c r="A683" s="25" t="s">
        <v>736</v>
      </c>
      <c r="B683" s="25" t="s">
        <v>18</v>
      </c>
      <c r="C683" s="25" t="s">
        <v>655</v>
      </c>
      <c r="D683" s="25" t="s">
        <v>25</v>
      </c>
      <c r="E683" s="25" t="s">
        <v>87</v>
      </c>
      <c r="F683" s="25" t="s">
        <v>637</v>
      </c>
      <c r="G683" s="25" t="s">
        <v>656</v>
      </c>
      <c r="H683" s="25" t="s">
        <v>23</v>
      </c>
      <c r="I683" s="25" t="s">
        <v>888</v>
      </c>
      <c r="J683" s="25" t="s">
        <v>889</v>
      </c>
      <c r="K683" s="26">
        <v>0</v>
      </c>
      <c r="L683" s="26">
        <v>0</v>
      </c>
      <c r="M683" s="26">
        <v>0</v>
      </c>
      <c r="N683" s="26">
        <v>0</v>
      </c>
      <c r="O683" s="26">
        <v>0</v>
      </c>
      <c r="P683" s="26">
        <v>0</v>
      </c>
      <c r="Q683" s="26">
        <v>0</v>
      </c>
      <c r="R683" s="25" t="s">
        <v>1633</v>
      </c>
    </row>
    <row r="684" spans="1:18" ht="15" customHeight="1" x14ac:dyDescent="0.25">
      <c r="A684" s="25" t="s">
        <v>736</v>
      </c>
      <c r="B684" s="25" t="s">
        <v>18</v>
      </c>
      <c r="C684" s="25" t="s">
        <v>655</v>
      </c>
      <c r="D684" s="25" t="s">
        <v>25</v>
      </c>
      <c r="E684" s="25" t="s">
        <v>87</v>
      </c>
      <c r="F684" s="25" t="s">
        <v>637</v>
      </c>
      <c r="G684" s="25" t="s">
        <v>656</v>
      </c>
      <c r="H684" s="25" t="s">
        <v>23</v>
      </c>
      <c r="I684" s="25" t="s">
        <v>757</v>
      </c>
      <c r="J684" s="25" t="s">
        <v>758</v>
      </c>
      <c r="K684" s="26">
        <v>21500</v>
      </c>
      <c r="L684" s="26">
        <v>0</v>
      </c>
      <c r="M684" s="26">
        <v>21500</v>
      </c>
      <c r="N684" s="26">
        <v>0</v>
      </c>
      <c r="O684" s="26">
        <v>0</v>
      </c>
      <c r="P684" s="26">
        <v>21500</v>
      </c>
      <c r="Q684" s="26">
        <v>0</v>
      </c>
      <c r="R684" s="25" t="s">
        <v>1633</v>
      </c>
    </row>
    <row r="685" spans="1:18" ht="15" customHeight="1" x14ac:dyDescent="0.25">
      <c r="A685" s="25" t="s">
        <v>736</v>
      </c>
      <c r="B685" s="25" t="s">
        <v>18</v>
      </c>
      <c r="C685" s="25" t="s">
        <v>655</v>
      </c>
      <c r="D685" s="25" t="s">
        <v>25</v>
      </c>
      <c r="E685" s="25" t="s">
        <v>87</v>
      </c>
      <c r="F685" s="25" t="s">
        <v>637</v>
      </c>
      <c r="G685" s="25" t="s">
        <v>656</v>
      </c>
      <c r="H685" s="25" t="s">
        <v>23</v>
      </c>
      <c r="I685" s="25" t="s">
        <v>773</v>
      </c>
      <c r="J685" s="25" t="s">
        <v>774</v>
      </c>
      <c r="K685" s="26">
        <v>0</v>
      </c>
      <c r="L685" s="26">
        <v>0</v>
      </c>
      <c r="M685" s="26">
        <v>0</v>
      </c>
      <c r="N685" s="26">
        <v>0</v>
      </c>
      <c r="O685" s="26">
        <v>4650</v>
      </c>
      <c r="P685" s="26">
        <v>-4650</v>
      </c>
      <c r="Q685" s="26">
        <v>4140</v>
      </c>
      <c r="R685" s="25" t="s">
        <v>1633</v>
      </c>
    </row>
    <row r="686" spans="1:18" ht="15" customHeight="1" x14ac:dyDescent="0.25">
      <c r="A686" s="25" t="s">
        <v>736</v>
      </c>
      <c r="B686" s="25" t="s">
        <v>18</v>
      </c>
      <c r="C686" s="25" t="s">
        <v>655</v>
      </c>
      <c r="D686" s="25" t="s">
        <v>25</v>
      </c>
      <c r="E686" s="25" t="s">
        <v>87</v>
      </c>
      <c r="F686" s="25" t="s">
        <v>637</v>
      </c>
      <c r="G686" s="25" t="s">
        <v>656</v>
      </c>
      <c r="H686" s="25" t="s">
        <v>23</v>
      </c>
      <c r="I686" s="25" t="s">
        <v>761</v>
      </c>
      <c r="J686" s="25" t="s">
        <v>762</v>
      </c>
      <c r="K686" s="26">
        <v>6000</v>
      </c>
      <c r="L686" s="26">
        <v>0</v>
      </c>
      <c r="M686" s="26">
        <v>6000</v>
      </c>
      <c r="N686" s="26">
        <v>0</v>
      </c>
      <c r="O686" s="26">
        <v>6391.02</v>
      </c>
      <c r="P686" s="26">
        <v>-391.02</v>
      </c>
      <c r="Q686" s="26">
        <v>6391.02</v>
      </c>
      <c r="R686" s="25" t="s">
        <v>1633</v>
      </c>
    </row>
    <row r="687" spans="1:18" ht="15" customHeight="1" x14ac:dyDescent="0.25">
      <c r="A687" s="25" t="s">
        <v>736</v>
      </c>
      <c r="B687" s="25" t="s">
        <v>18</v>
      </c>
      <c r="C687" s="25" t="s">
        <v>655</v>
      </c>
      <c r="D687" s="25" t="s">
        <v>25</v>
      </c>
      <c r="E687" s="25" t="s">
        <v>87</v>
      </c>
      <c r="F687" s="25" t="s">
        <v>637</v>
      </c>
      <c r="G687" s="25" t="s">
        <v>656</v>
      </c>
      <c r="H687" s="25" t="s">
        <v>23</v>
      </c>
      <c r="I687" s="25" t="s">
        <v>741</v>
      </c>
      <c r="J687" s="25" t="s">
        <v>742</v>
      </c>
      <c r="K687" s="26">
        <v>500</v>
      </c>
      <c r="L687" s="26">
        <v>0</v>
      </c>
      <c r="M687" s="26">
        <v>500</v>
      </c>
      <c r="N687" s="26">
        <v>0</v>
      </c>
      <c r="O687" s="26">
        <v>102.28</v>
      </c>
      <c r="P687" s="26">
        <v>397.72</v>
      </c>
      <c r="Q687" s="26">
        <v>102.28</v>
      </c>
      <c r="R687" s="25" t="s">
        <v>1633</v>
      </c>
    </row>
    <row r="688" spans="1:18" ht="15" customHeight="1" x14ac:dyDescent="0.25">
      <c r="A688" s="25" t="s">
        <v>736</v>
      </c>
      <c r="B688" s="25" t="s">
        <v>18</v>
      </c>
      <c r="C688" s="25" t="s">
        <v>655</v>
      </c>
      <c r="D688" s="25" t="s">
        <v>25</v>
      </c>
      <c r="E688" s="25" t="s">
        <v>87</v>
      </c>
      <c r="F688" s="25" t="s">
        <v>637</v>
      </c>
      <c r="G688" s="25" t="s">
        <v>656</v>
      </c>
      <c r="H688" s="25" t="s">
        <v>23</v>
      </c>
      <c r="I688" s="25" t="s">
        <v>751</v>
      </c>
      <c r="J688" s="25" t="s">
        <v>752</v>
      </c>
      <c r="K688" s="26">
        <v>33300</v>
      </c>
      <c r="L688" s="26">
        <v>0</v>
      </c>
      <c r="M688" s="26">
        <v>33300</v>
      </c>
      <c r="N688" s="26">
        <v>0</v>
      </c>
      <c r="O688" s="26">
        <v>8058.53</v>
      </c>
      <c r="P688" s="26">
        <v>25241.47</v>
      </c>
      <c r="Q688" s="26">
        <v>7698.61</v>
      </c>
      <c r="R688" s="25" t="s">
        <v>1633</v>
      </c>
    </row>
    <row r="689" spans="1:18" ht="15" customHeight="1" x14ac:dyDescent="0.25">
      <c r="A689" s="25" t="s">
        <v>736</v>
      </c>
      <c r="B689" s="25" t="s">
        <v>18</v>
      </c>
      <c r="C689" s="25" t="s">
        <v>655</v>
      </c>
      <c r="D689" s="25" t="s">
        <v>25</v>
      </c>
      <c r="E689" s="25" t="s">
        <v>87</v>
      </c>
      <c r="F689" s="25" t="s">
        <v>637</v>
      </c>
      <c r="G689" s="25" t="s">
        <v>656</v>
      </c>
      <c r="H689" s="25" t="s">
        <v>23</v>
      </c>
      <c r="I689" s="25" t="s">
        <v>833</v>
      </c>
      <c r="J689" s="25" t="s">
        <v>834</v>
      </c>
      <c r="K689" s="26">
        <v>15812</v>
      </c>
      <c r="L689" s="26">
        <v>0</v>
      </c>
      <c r="M689" s="26">
        <v>15812</v>
      </c>
      <c r="N689" s="26">
        <v>0</v>
      </c>
      <c r="O689" s="26">
        <v>6377.59</v>
      </c>
      <c r="P689" s="26">
        <v>9434.41</v>
      </c>
      <c r="Q689" s="26">
        <v>6347.97</v>
      </c>
      <c r="R689" s="25" t="s">
        <v>1633</v>
      </c>
    </row>
    <row r="690" spans="1:18" ht="15" customHeight="1" x14ac:dyDescent="0.25">
      <c r="A690" s="25" t="s">
        <v>736</v>
      </c>
      <c r="B690" s="25" t="s">
        <v>18</v>
      </c>
      <c r="C690" s="25" t="s">
        <v>655</v>
      </c>
      <c r="D690" s="25" t="s">
        <v>25</v>
      </c>
      <c r="E690" s="25" t="s">
        <v>87</v>
      </c>
      <c r="F690" s="25" t="s">
        <v>637</v>
      </c>
      <c r="G690" s="25" t="s">
        <v>656</v>
      </c>
      <c r="H690" s="25" t="s">
        <v>23</v>
      </c>
      <c r="I690" s="25" t="s">
        <v>737</v>
      </c>
      <c r="J690" s="25" t="s">
        <v>738</v>
      </c>
      <c r="K690" s="26">
        <v>183</v>
      </c>
      <c r="L690" s="26">
        <v>0</v>
      </c>
      <c r="M690" s="26">
        <v>183</v>
      </c>
      <c r="N690" s="26">
        <v>0</v>
      </c>
      <c r="O690" s="26">
        <v>582.80999999999995</v>
      </c>
      <c r="P690" s="26">
        <v>-399.81</v>
      </c>
      <c r="Q690" s="26">
        <v>542.33000000000004</v>
      </c>
      <c r="R690" s="25" t="s">
        <v>1633</v>
      </c>
    </row>
    <row r="691" spans="1:18" ht="15" customHeight="1" x14ac:dyDescent="0.25">
      <c r="A691" s="25" t="s">
        <v>736</v>
      </c>
      <c r="B691" s="25" t="s">
        <v>18</v>
      </c>
      <c r="C691" s="25" t="s">
        <v>655</v>
      </c>
      <c r="D691" s="25" t="s">
        <v>25</v>
      </c>
      <c r="E691" s="25" t="s">
        <v>87</v>
      </c>
      <c r="F691" s="25" t="s">
        <v>637</v>
      </c>
      <c r="G691" s="25" t="s">
        <v>656</v>
      </c>
      <c r="H691" s="25" t="s">
        <v>23</v>
      </c>
      <c r="I691" s="25" t="s">
        <v>743</v>
      </c>
      <c r="J691" s="25" t="s">
        <v>744</v>
      </c>
      <c r="K691" s="26">
        <v>0</v>
      </c>
      <c r="L691" s="26">
        <v>0</v>
      </c>
      <c r="M691" s="26">
        <v>0</v>
      </c>
      <c r="N691" s="26">
        <v>0</v>
      </c>
      <c r="O691" s="26">
        <v>492.17</v>
      </c>
      <c r="P691" s="26">
        <v>-492.17</v>
      </c>
      <c r="Q691" s="26">
        <v>463.22</v>
      </c>
      <c r="R691" s="25" t="s">
        <v>1633</v>
      </c>
    </row>
    <row r="692" spans="1:18" ht="15" customHeight="1" x14ac:dyDescent="0.25">
      <c r="A692" s="25" t="s">
        <v>736</v>
      </c>
      <c r="B692" s="25" t="s">
        <v>18</v>
      </c>
      <c r="C692" s="25" t="s">
        <v>655</v>
      </c>
      <c r="D692" s="25" t="s">
        <v>25</v>
      </c>
      <c r="E692" s="25" t="s">
        <v>87</v>
      </c>
      <c r="F692" s="25" t="s">
        <v>637</v>
      </c>
      <c r="G692" s="25" t="s">
        <v>656</v>
      </c>
      <c r="H692" s="25" t="s">
        <v>23</v>
      </c>
      <c r="I692" s="25" t="s">
        <v>781</v>
      </c>
      <c r="J692" s="25" t="s">
        <v>782</v>
      </c>
      <c r="K692" s="26">
        <v>2000</v>
      </c>
      <c r="L692" s="26">
        <v>0</v>
      </c>
      <c r="M692" s="26">
        <v>2000</v>
      </c>
      <c r="N692" s="26">
        <v>232.5</v>
      </c>
      <c r="O692" s="26">
        <v>773.49</v>
      </c>
      <c r="P692" s="26">
        <v>994.01</v>
      </c>
      <c r="Q692" s="26">
        <v>718.49</v>
      </c>
      <c r="R692" s="25" t="s">
        <v>1633</v>
      </c>
    </row>
    <row r="693" spans="1:18" ht="15" customHeight="1" x14ac:dyDescent="0.25">
      <c r="A693" s="25" t="s">
        <v>736</v>
      </c>
      <c r="B693" s="25" t="s">
        <v>18</v>
      </c>
      <c r="C693" s="25" t="s">
        <v>655</v>
      </c>
      <c r="D693" s="25" t="s">
        <v>25</v>
      </c>
      <c r="E693" s="25" t="s">
        <v>87</v>
      </c>
      <c r="F693" s="25" t="s">
        <v>637</v>
      </c>
      <c r="G693" s="25" t="s">
        <v>656</v>
      </c>
      <c r="H693" s="25" t="s">
        <v>23</v>
      </c>
      <c r="I693" s="25" t="s">
        <v>880</v>
      </c>
      <c r="J693" s="25" t="s">
        <v>881</v>
      </c>
      <c r="K693" s="26">
        <v>500</v>
      </c>
      <c r="L693" s="26">
        <v>0</v>
      </c>
      <c r="M693" s="26">
        <v>500</v>
      </c>
      <c r="N693" s="26">
        <v>62.9</v>
      </c>
      <c r="O693" s="26">
        <v>396.9</v>
      </c>
      <c r="P693" s="26">
        <v>40.200000000000003</v>
      </c>
      <c r="Q693" s="26">
        <v>396.9</v>
      </c>
      <c r="R693" s="25" t="s">
        <v>1633</v>
      </c>
    </row>
    <row r="694" spans="1:18" ht="15" customHeight="1" x14ac:dyDescent="0.25">
      <c r="A694" s="25" t="s">
        <v>736</v>
      </c>
      <c r="B694" s="25" t="s">
        <v>18</v>
      </c>
      <c r="C694" s="25" t="s">
        <v>655</v>
      </c>
      <c r="D694" s="25" t="s">
        <v>25</v>
      </c>
      <c r="E694" s="25" t="s">
        <v>87</v>
      </c>
      <c r="F694" s="25" t="s">
        <v>637</v>
      </c>
      <c r="G694" s="25" t="s">
        <v>656</v>
      </c>
      <c r="H694" s="25" t="s">
        <v>23</v>
      </c>
      <c r="I694" s="25" t="s">
        <v>849</v>
      </c>
      <c r="J694" s="25" t="s">
        <v>850</v>
      </c>
      <c r="K694" s="26">
        <v>55200</v>
      </c>
      <c r="L694" s="26">
        <v>0</v>
      </c>
      <c r="M694" s="26">
        <v>55200</v>
      </c>
      <c r="N694" s="26">
        <v>0</v>
      </c>
      <c r="O694" s="26">
        <v>7142.65</v>
      </c>
      <c r="P694" s="26">
        <v>48057.35</v>
      </c>
      <c r="Q694" s="26">
        <v>0</v>
      </c>
      <c r="R694" s="25" t="s">
        <v>1633</v>
      </c>
    </row>
    <row r="695" spans="1:18" ht="15" customHeight="1" x14ac:dyDescent="0.25">
      <c r="A695" s="25" t="s">
        <v>736</v>
      </c>
      <c r="B695" s="25" t="s">
        <v>18</v>
      </c>
      <c r="C695" s="25" t="s">
        <v>655</v>
      </c>
      <c r="D695" s="25" t="s">
        <v>25</v>
      </c>
      <c r="E695" s="25" t="s">
        <v>87</v>
      </c>
      <c r="F695" s="25" t="s">
        <v>637</v>
      </c>
      <c r="G695" s="25" t="s">
        <v>656</v>
      </c>
      <c r="H695" s="25" t="s">
        <v>23</v>
      </c>
      <c r="I695" s="25" t="s">
        <v>851</v>
      </c>
      <c r="J695" s="25" t="s">
        <v>852</v>
      </c>
      <c r="K695" s="26">
        <v>195000</v>
      </c>
      <c r="L695" s="26">
        <v>38200</v>
      </c>
      <c r="M695" s="26">
        <v>233200</v>
      </c>
      <c r="N695" s="26">
        <v>77260.800000000003</v>
      </c>
      <c r="O695" s="26">
        <v>74069.14</v>
      </c>
      <c r="P695" s="26">
        <v>81870.06</v>
      </c>
      <c r="Q695" s="26">
        <v>56813.67</v>
      </c>
      <c r="R695" s="25" t="s">
        <v>1633</v>
      </c>
    </row>
    <row r="696" spans="1:18" ht="15" customHeight="1" x14ac:dyDescent="0.25">
      <c r="A696" s="25" t="s">
        <v>736</v>
      </c>
      <c r="B696" s="25" t="s">
        <v>18</v>
      </c>
      <c r="C696" s="25" t="s">
        <v>655</v>
      </c>
      <c r="D696" s="25" t="s">
        <v>25</v>
      </c>
      <c r="E696" s="25" t="s">
        <v>87</v>
      </c>
      <c r="F696" s="25" t="s">
        <v>637</v>
      </c>
      <c r="G696" s="25" t="s">
        <v>656</v>
      </c>
      <c r="H696" s="25" t="s">
        <v>23</v>
      </c>
      <c r="I696" s="25" t="s">
        <v>876</v>
      </c>
      <c r="J696" s="25" t="s">
        <v>877</v>
      </c>
      <c r="K696" s="26">
        <v>100</v>
      </c>
      <c r="L696" s="26">
        <v>0</v>
      </c>
      <c r="M696" s="26">
        <v>100</v>
      </c>
      <c r="N696" s="26">
        <v>0</v>
      </c>
      <c r="O696" s="26">
        <v>0</v>
      </c>
      <c r="P696" s="26">
        <v>100</v>
      </c>
      <c r="Q696" s="26">
        <v>0</v>
      </c>
      <c r="R696" s="25" t="s">
        <v>1633</v>
      </c>
    </row>
    <row r="697" spans="1:18" ht="15" customHeight="1" x14ac:dyDescent="0.25">
      <c r="A697" s="25" t="s">
        <v>736</v>
      </c>
      <c r="B697" s="25" t="s">
        <v>18</v>
      </c>
      <c r="C697" s="25" t="s">
        <v>655</v>
      </c>
      <c r="D697" s="25" t="s">
        <v>25</v>
      </c>
      <c r="E697" s="25" t="s">
        <v>87</v>
      </c>
      <c r="F697" s="25" t="s">
        <v>637</v>
      </c>
      <c r="G697" s="25" t="s">
        <v>656</v>
      </c>
      <c r="H697" s="25" t="s">
        <v>23</v>
      </c>
      <c r="I697" s="25" t="s">
        <v>775</v>
      </c>
      <c r="J697" s="25" t="s">
        <v>776</v>
      </c>
      <c r="K697" s="26">
        <v>1500</v>
      </c>
      <c r="L697" s="26">
        <v>-1500</v>
      </c>
      <c r="M697" s="26">
        <v>0</v>
      </c>
      <c r="N697" s="26">
        <v>0</v>
      </c>
      <c r="O697" s="26">
        <v>0</v>
      </c>
      <c r="P697" s="26">
        <v>0</v>
      </c>
      <c r="Q697" s="26">
        <v>0</v>
      </c>
      <c r="R697" s="25" t="s">
        <v>1633</v>
      </c>
    </row>
    <row r="698" spans="1:18" ht="15" customHeight="1" x14ac:dyDescent="0.25">
      <c r="A698" s="25" t="s">
        <v>736</v>
      </c>
      <c r="B698" s="25" t="s">
        <v>18</v>
      </c>
      <c r="C698" s="25" t="s">
        <v>655</v>
      </c>
      <c r="D698" s="25" t="s">
        <v>25</v>
      </c>
      <c r="E698" s="25" t="s">
        <v>87</v>
      </c>
      <c r="F698" s="25" t="s">
        <v>637</v>
      </c>
      <c r="G698" s="25" t="s">
        <v>656</v>
      </c>
      <c r="H698" s="25" t="s">
        <v>23</v>
      </c>
      <c r="I698" s="25" t="s">
        <v>845</v>
      </c>
      <c r="J698" s="25" t="s">
        <v>846</v>
      </c>
      <c r="K698" s="26">
        <v>500</v>
      </c>
      <c r="L698" s="26">
        <v>0</v>
      </c>
      <c r="M698" s="26">
        <v>500</v>
      </c>
      <c r="N698" s="26">
        <v>0</v>
      </c>
      <c r="O698" s="26">
        <v>246.43</v>
      </c>
      <c r="P698" s="26">
        <v>253.57</v>
      </c>
      <c r="Q698" s="26">
        <v>40.840000000000003</v>
      </c>
      <c r="R698" s="25" t="s">
        <v>1633</v>
      </c>
    </row>
    <row r="699" spans="1:18" ht="15" customHeight="1" x14ac:dyDescent="0.25">
      <c r="A699" s="25" t="s">
        <v>736</v>
      </c>
      <c r="B699" s="25" t="s">
        <v>18</v>
      </c>
      <c r="C699" s="25" t="s">
        <v>655</v>
      </c>
      <c r="D699" s="25" t="s">
        <v>25</v>
      </c>
      <c r="E699" s="25" t="s">
        <v>87</v>
      </c>
      <c r="F699" s="25" t="s">
        <v>637</v>
      </c>
      <c r="G699" s="25" t="s">
        <v>656</v>
      </c>
      <c r="H699" s="25" t="s">
        <v>23</v>
      </c>
      <c r="I699" s="25" t="s">
        <v>769</v>
      </c>
      <c r="J699" s="25" t="s">
        <v>770</v>
      </c>
      <c r="K699" s="26">
        <v>4000</v>
      </c>
      <c r="L699" s="26">
        <v>-1500</v>
      </c>
      <c r="M699" s="26">
        <v>2500</v>
      </c>
      <c r="N699" s="26">
        <v>0</v>
      </c>
      <c r="O699" s="26">
        <v>2496</v>
      </c>
      <c r="P699" s="26">
        <v>4</v>
      </c>
      <c r="Q699" s="26">
        <v>0</v>
      </c>
      <c r="R699" s="25" t="s">
        <v>1633</v>
      </c>
    </row>
    <row r="700" spans="1:18" ht="15" customHeight="1" x14ac:dyDescent="0.25">
      <c r="A700" s="25" t="s">
        <v>736</v>
      </c>
      <c r="B700" s="25" t="s">
        <v>18</v>
      </c>
      <c r="C700" s="25" t="s">
        <v>655</v>
      </c>
      <c r="D700" s="25" t="s">
        <v>25</v>
      </c>
      <c r="E700" s="25" t="s">
        <v>87</v>
      </c>
      <c r="F700" s="25" t="s">
        <v>637</v>
      </c>
      <c r="G700" s="25" t="s">
        <v>656</v>
      </c>
      <c r="H700" s="25" t="s">
        <v>23</v>
      </c>
      <c r="I700" s="25" t="s">
        <v>884</v>
      </c>
      <c r="J700" s="25" t="s">
        <v>885</v>
      </c>
      <c r="K700" s="26">
        <v>1000</v>
      </c>
      <c r="L700" s="26">
        <v>-1000</v>
      </c>
      <c r="M700" s="26">
        <v>0</v>
      </c>
      <c r="N700" s="26">
        <v>0</v>
      </c>
      <c r="O700" s="26">
        <v>0</v>
      </c>
      <c r="P700" s="26">
        <v>0</v>
      </c>
      <c r="Q700" s="26">
        <v>0</v>
      </c>
      <c r="R700" s="25" t="s">
        <v>1633</v>
      </c>
    </row>
    <row r="701" spans="1:18" ht="15" customHeight="1" x14ac:dyDescent="0.25">
      <c r="A701" s="25" t="s">
        <v>736</v>
      </c>
      <c r="B701" s="25" t="s">
        <v>18</v>
      </c>
      <c r="C701" s="25" t="s">
        <v>655</v>
      </c>
      <c r="D701" s="25" t="s">
        <v>25</v>
      </c>
      <c r="E701" s="25" t="s">
        <v>87</v>
      </c>
      <c r="F701" s="25" t="s">
        <v>637</v>
      </c>
      <c r="G701" s="25" t="s">
        <v>656</v>
      </c>
      <c r="H701" s="25" t="s">
        <v>23</v>
      </c>
      <c r="I701" s="25" t="s">
        <v>813</v>
      </c>
      <c r="J701" s="25" t="s">
        <v>814</v>
      </c>
      <c r="K701" s="26">
        <v>235868</v>
      </c>
      <c r="L701" s="26">
        <v>0</v>
      </c>
      <c r="M701" s="26">
        <v>235868</v>
      </c>
      <c r="N701" s="26">
        <v>0</v>
      </c>
      <c r="O701" s="26">
        <v>49102.74</v>
      </c>
      <c r="P701" s="26">
        <v>186765.26</v>
      </c>
      <c r="Q701" s="26">
        <v>0</v>
      </c>
      <c r="R701" s="25" t="s">
        <v>1633</v>
      </c>
    </row>
    <row r="702" spans="1:18" ht="15" customHeight="1" x14ac:dyDescent="0.25">
      <c r="A702" s="25" t="s">
        <v>736</v>
      </c>
      <c r="B702" s="25" t="s">
        <v>18</v>
      </c>
      <c r="C702" s="25" t="s">
        <v>655</v>
      </c>
      <c r="D702" s="25" t="s">
        <v>25</v>
      </c>
      <c r="E702" s="25" t="s">
        <v>87</v>
      </c>
      <c r="F702" s="25" t="s">
        <v>637</v>
      </c>
      <c r="G702" s="25" t="s">
        <v>656</v>
      </c>
      <c r="H702" s="25" t="s">
        <v>23</v>
      </c>
      <c r="I702" s="25" t="s">
        <v>886</v>
      </c>
      <c r="J702" s="25" t="s">
        <v>887</v>
      </c>
      <c r="K702" s="26">
        <v>27506</v>
      </c>
      <c r="L702" s="26">
        <v>0</v>
      </c>
      <c r="M702" s="26">
        <v>27506</v>
      </c>
      <c r="N702" s="26">
        <v>0</v>
      </c>
      <c r="O702" s="26">
        <v>13626.24</v>
      </c>
      <c r="P702" s="26">
        <v>13879.76</v>
      </c>
      <c r="Q702" s="26">
        <v>2271.04</v>
      </c>
      <c r="R702" s="25" t="s">
        <v>1633</v>
      </c>
    </row>
    <row r="703" spans="1:18" ht="15" customHeight="1" x14ac:dyDescent="0.25">
      <c r="A703" s="25" t="s">
        <v>736</v>
      </c>
      <c r="B703" s="25" t="s">
        <v>18</v>
      </c>
      <c r="C703" s="25" t="s">
        <v>655</v>
      </c>
      <c r="D703" s="25" t="s">
        <v>25</v>
      </c>
      <c r="E703" s="25" t="s">
        <v>87</v>
      </c>
      <c r="F703" s="25" t="s">
        <v>637</v>
      </c>
      <c r="G703" s="25" t="s">
        <v>656</v>
      </c>
      <c r="H703" s="25" t="s">
        <v>23</v>
      </c>
      <c r="I703" s="25" t="s">
        <v>791</v>
      </c>
      <c r="J703" s="25" t="s">
        <v>792</v>
      </c>
      <c r="K703" s="26">
        <v>0</v>
      </c>
      <c r="L703" s="26">
        <v>0</v>
      </c>
      <c r="M703" s="26">
        <v>0</v>
      </c>
      <c r="N703" s="26">
        <v>0</v>
      </c>
      <c r="O703" s="26">
        <v>0</v>
      </c>
      <c r="P703" s="26">
        <v>0</v>
      </c>
      <c r="Q703" s="26">
        <v>0</v>
      </c>
      <c r="R703" s="25" t="s">
        <v>1633</v>
      </c>
    </row>
    <row r="704" spans="1:18" ht="15" customHeight="1" x14ac:dyDescent="0.25">
      <c r="A704" s="25" t="s">
        <v>736</v>
      </c>
      <c r="B704" s="25" t="s">
        <v>18</v>
      </c>
      <c r="C704" s="25" t="s">
        <v>639</v>
      </c>
      <c r="D704" s="25" t="s">
        <v>25</v>
      </c>
      <c r="E704" s="25" t="s">
        <v>87</v>
      </c>
      <c r="F704" s="25" t="s">
        <v>637</v>
      </c>
      <c r="G704" s="25" t="s">
        <v>640</v>
      </c>
      <c r="H704" s="25" t="s">
        <v>23</v>
      </c>
      <c r="I704" s="25" t="s">
        <v>793</v>
      </c>
      <c r="J704" s="25" t="s">
        <v>794</v>
      </c>
      <c r="K704" s="26">
        <v>444091</v>
      </c>
      <c r="L704" s="26">
        <v>0</v>
      </c>
      <c r="M704" s="26">
        <v>444091</v>
      </c>
      <c r="N704" s="26">
        <v>0</v>
      </c>
      <c r="O704" s="26">
        <v>317403.51</v>
      </c>
      <c r="P704" s="26">
        <v>126687.49</v>
      </c>
      <c r="Q704" s="26">
        <v>36535.22</v>
      </c>
      <c r="R704" s="25" t="s">
        <v>1634</v>
      </c>
    </row>
    <row r="705" spans="1:18" ht="15" customHeight="1" x14ac:dyDescent="0.25">
      <c r="A705" s="25" t="s">
        <v>736</v>
      </c>
      <c r="B705" s="25" t="s">
        <v>18</v>
      </c>
      <c r="C705" s="25" t="s">
        <v>639</v>
      </c>
      <c r="D705" s="25" t="s">
        <v>25</v>
      </c>
      <c r="E705" s="25" t="s">
        <v>87</v>
      </c>
      <c r="F705" s="25" t="s">
        <v>637</v>
      </c>
      <c r="G705" s="25" t="s">
        <v>640</v>
      </c>
      <c r="H705" s="25" t="s">
        <v>23</v>
      </c>
      <c r="I705" s="25" t="s">
        <v>771</v>
      </c>
      <c r="J705" s="25" t="s">
        <v>772</v>
      </c>
      <c r="K705" s="26">
        <v>0</v>
      </c>
      <c r="L705" s="26">
        <v>0</v>
      </c>
      <c r="M705" s="26">
        <v>0</v>
      </c>
      <c r="N705" s="26">
        <v>0</v>
      </c>
      <c r="O705" s="26">
        <v>0</v>
      </c>
      <c r="P705" s="26">
        <v>0</v>
      </c>
      <c r="Q705" s="26">
        <v>0</v>
      </c>
      <c r="R705" s="25" t="s">
        <v>1634</v>
      </c>
    </row>
    <row r="706" spans="1:18" ht="15" customHeight="1" x14ac:dyDescent="0.25">
      <c r="A706" s="25" t="s">
        <v>736</v>
      </c>
      <c r="B706" s="25" t="s">
        <v>18</v>
      </c>
      <c r="C706" s="25" t="s">
        <v>639</v>
      </c>
      <c r="D706" s="25" t="s">
        <v>25</v>
      </c>
      <c r="E706" s="25" t="s">
        <v>87</v>
      </c>
      <c r="F706" s="25" t="s">
        <v>637</v>
      </c>
      <c r="G706" s="25" t="s">
        <v>640</v>
      </c>
      <c r="H706" s="25" t="s">
        <v>23</v>
      </c>
      <c r="I706" s="25" t="s">
        <v>777</v>
      </c>
      <c r="J706" s="25" t="s">
        <v>778</v>
      </c>
      <c r="K706" s="26">
        <v>8000</v>
      </c>
      <c r="L706" s="26">
        <v>0</v>
      </c>
      <c r="M706" s="26">
        <v>8000</v>
      </c>
      <c r="N706" s="26">
        <v>0</v>
      </c>
      <c r="O706" s="26">
        <v>35582.5</v>
      </c>
      <c r="P706" s="26">
        <v>-27582.5</v>
      </c>
      <c r="Q706" s="26">
        <v>2012.75</v>
      </c>
      <c r="R706" s="25" t="s">
        <v>1634</v>
      </c>
    </row>
    <row r="707" spans="1:18" ht="15" customHeight="1" x14ac:dyDescent="0.25">
      <c r="A707" s="25" t="s">
        <v>736</v>
      </c>
      <c r="B707" s="25" t="s">
        <v>18</v>
      </c>
      <c r="C707" s="25" t="s">
        <v>639</v>
      </c>
      <c r="D707" s="25" t="s">
        <v>25</v>
      </c>
      <c r="E707" s="25" t="s">
        <v>87</v>
      </c>
      <c r="F707" s="25" t="s">
        <v>637</v>
      </c>
      <c r="G707" s="25" t="s">
        <v>640</v>
      </c>
      <c r="H707" s="25" t="s">
        <v>23</v>
      </c>
      <c r="I707" s="25" t="s">
        <v>765</v>
      </c>
      <c r="J707" s="25" t="s">
        <v>766</v>
      </c>
      <c r="K707" s="26">
        <v>95000</v>
      </c>
      <c r="L707" s="26">
        <v>0</v>
      </c>
      <c r="M707" s="26">
        <v>95000</v>
      </c>
      <c r="N707" s="26">
        <v>0</v>
      </c>
      <c r="O707" s="26">
        <v>56221.81</v>
      </c>
      <c r="P707" s="26">
        <v>38778.19</v>
      </c>
      <c r="Q707" s="26">
        <v>11283.33</v>
      </c>
      <c r="R707" s="25" t="s">
        <v>1634</v>
      </c>
    </row>
    <row r="708" spans="1:18" ht="15" customHeight="1" x14ac:dyDescent="0.25">
      <c r="A708" s="25" t="s">
        <v>736</v>
      </c>
      <c r="B708" s="25" t="s">
        <v>18</v>
      </c>
      <c r="C708" s="25" t="s">
        <v>639</v>
      </c>
      <c r="D708" s="25" t="s">
        <v>25</v>
      </c>
      <c r="E708" s="25" t="s">
        <v>87</v>
      </c>
      <c r="F708" s="25" t="s">
        <v>637</v>
      </c>
      <c r="G708" s="25" t="s">
        <v>640</v>
      </c>
      <c r="H708" s="25" t="s">
        <v>23</v>
      </c>
      <c r="I708" s="25" t="s">
        <v>888</v>
      </c>
      <c r="J708" s="25" t="s">
        <v>889</v>
      </c>
      <c r="K708" s="26">
        <v>0</v>
      </c>
      <c r="L708" s="26">
        <v>0</v>
      </c>
      <c r="M708" s="26">
        <v>0</v>
      </c>
      <c r="N708" s="26">
        <v>0</v>
      </c>
      <c r="O708" s="26">
        <v>0</v>
      </c>
      <c r="P708" s="26">
        <v>0</v>
      </c>
      <c r="Q708" s="26">
        <v>0</v>
      </c>
      <c r="R708" s="25" t="s">
        <v>1634</v>
      </c>
    </row>
    <row r="709" spans="1:18" ht="15" customHeight="1" x14ac:dyDescent="0.25">
      <c r="A709" s="25" t="s">
        <v>736</v>
      </c>
      <c r="B709" s="25" t="s">
        <v>18</v>
      </c>
      <c r="C709" s="25" t="s">
        <v>639</v>
      </c>
      <c r="D709" s="25" t="s">
        <v>25</v>
      </c>
      <c r="E709" s="25" t="s">
        <v>87</v>
      </c>
      <c r="F709" s="25" t="s">
        <v>637</v>
      </c>
      <c r="G709" s="25" t="s">
        <v>640</v>
      </c>
      <c r="H709" s="25" t="s">
        <v>23</v>
      </c>
      <c r="I709" s="25" t="s">
        <v>757</v>
      </c>
      <c r="J709" s="25" t="s">
        <v>758</v>
      </c>
      <c r="K709" s="26">
        <v>16600</v>
      </c>
      <c r="L709" s="26">
        <v>0</v>
      </c>
      <c r="M709" s="26">
        <v>16600</v>
      </c>
      <c r="N709" s="26">
        <v>0</v>
      </c>
      <c r="O709" s="26">
        <v>0</v>
      </c>
      <c r="P709" s="26">
        <v>16600</v>
      </c>
      <c r="Q709" s="26">
        <v>0</v>
      </c>
      <c r="R709" s="25" t="s">
        <v>1634</v>
      </c>
    </row>
    <row r="710" spans="1:18" ht="15" customHeight="1" x14ac:dyDescent="0.25">
      <c r="A710" s="25" t="s">
        <v>736</v>
      </c>
      <c r="B710" s="25" t="s">
        <v>18</v>
      </c>
      <c r="C710" s="25" t="s">
        <v>639</v>
      </c>
      <c r="D710" s="25" t="s">
        <v>25</v>
      </c>
      <c r="E710" s="25" t="s">
        <v>87</v>
      </c>
      <c r="F710" s="25" t="s">
        <v>637</v>
      </c>
      <c r="G710" s="25" t="s">
        <v>640</v>
      </c>
      <c r="H710" s="25" t="s">
        <v>23</v>
      </c>
      <c r="I710" s="25" t="s">
        <v>773</v>
      </c>
      <c r="J710" s="25" t="s">
        <v>774</v>
      </c>
      <c r="K710" s="26">
        <v>0</v>
      </c>
      <c r="L710" s="26">
        <v>0</v>
      </c>
      <c r="M710" s="26">
        <v>0</v>
      </c>
      <c r="N710" s="26">
        <v>0</v>
      </c>
      <c r="O710" s="26">
        <v>12960</v>
      </c>
      <c r="P710" s="26">
        <v>-12960</v>
      </c>
      <c r="Q710" s="26">
        <v>7290</v>
      </c>
      <c r="R710" s="25" t="s">
        <v>1634</v>
      </c>
    </row>
    <row r="711" spans="1:18" ht="15" customHeight="1" x14ac:dyDescent="0.25">
      <c r="A711" s="25" t="s">
        <v>736</v>
      </c>
      <c r="B711" s="25" t="s">
        <v>18</v>
      </c>
      <c r="C711" s="25" t="s">
        <v>639</v>
      </c>
      <c r="D711" s="25" t="s">
        <v>25</v>
      </c>
      <c r="E711" s="25" t="s">
        <v>87</v>
      </c>
      <c r="F711" s="25" t="s">
        <v>637</v>
      </c>
      <c r="G711" s="25" t="s">
        <v>640</v>
      </c>
      <c r="H711" s="25" t="s">
        <v>23</v>
      </c>
      <c r="I711" s="25" t="s">
        <v>761</v>
      </c>
      <c r="J711" s="25" t="s">
        <v>762</v>
      </c>
      <c r="K711" s="26">
        <v>7310</v>
      </c>
      <c r="L711" s="26">
        <v>0</v>
      </c>
      <c r="M711" s="26">
        <v>7310</v>
      </c>
      <c r="N711" s="26">
        <v>0</v>
      </c>
      <c r="O711" s="26">
        <v>7595.9</v>
      </c>
      <c r="P711" s="26">
        <v>-285.89999999999998</v>
      </c>
      <c r="Q711" s="26">
        <v>976.86</v>
      </c>
      <c r="R711" s="25" t="s">
        <v>1634</v>
      </c>
    </row>
    <row r="712" spans="1:18" ht="15" customHeight="1" x14ac:dyDescent="0.25">
      <c r="A712" s="25" t="s">
        <v>736</v>
      </c>
      <c r="B712" s="25" t="s">
        <v>18</v>
      </c>
      <c r="C712" s="25" t="s">
        <v>639</v>
      </c>
      <c r="D712" s="25" t="s">
        <v>25</v>
      </c>
      <c r="E712" s="25" t="s">
        <v>87</v>
      </c>
      <c r="F712" s="25" t="s">
        <v>637</v>
      </c>
      <c r="G712" s="25" t="s">
        <v>640</v>
      </c>
      <c r="H712" s="25" t="s">
        <v>23</v>
      </c>
      <c r="I712" s="25" t="s">
        <v>741</v>
      </c>
      <c r="J712" s="25" t="s">
        <v>742</v>
      </c>
      <c r="K712" s="26">
        <v>2030</v>
      </c>
      <c r="L712" s="26">
        <v>0</v>
      </c>
      <c r="M712" s="26">
        <v>2030</v>
      </c>
      <c r="N712" s="26">
        <v>0</v>
      </c>
      <c r="O712" s="26">
        <v>673.4</v>
      </c>
      <c r="P712" s="26">
        <v>1356.6</v>
      </c>
      <c r="Q712" s="26">
        <v>57.44</v>
      </c>
      <c r="R712" s="25" t="s">
        <v>1634</v>
      </c>
    </row>
    <row r="713" spans="1:18" ht="15" customHeight="1" x14ac:dyDescent="0.25">
      <c r="A713" s="25" t="s">
        <v>736</v>
      </c>
      <c r="B713" s="25" t="s">
        <v>18</v>
      </c>
      <c r="C713" s="25" t="s">
        <v>639</v>
      </c>
      <c r="D713" s="25" t="s">
        <v>25</v>
      </c>
      <c r="E713" s="25" t="s">
        <v>87</v>
      </c>
      <c r="F713" s="25" t="s">
        <v>637</v>
      </c>
      <c r="G713" s="25" t="s">
        <v>640</v>
      </c>
      <c r="H713" s="25" t="s">
        <v>23</v>
      </c>
      <c r="I713" s="25" t="s">
        <v>747</v>
      </c>
      <c r="J713" s="25" t="s">
        <v>748</v>
      </c>
      <c r="K713" s="26">
        <v>0</v>
      </c>
      <c r="L713" s="26">
        <v>0</v>
      </c>
      <c r="M713" s="26">
        <v>0</v>
      </c>
      <c r="N713" s="26">
        <v>0</v>
      </c>
      <c r="O713" s="26">
        <v>2542.0700000000002</v>
      </c>
      <c r="P713" s="26">
        <v>-2542.0700000000002</v>
      </c>
      <c r="Q713" s="26">
        <v>0</v>
      </c>
      <c r="R713" s="25" t="s">
        <v>1634</v>
      </c>
    </row>
    <row r="714" spans="1:18" ht="15" customHeight="1" x14ac:dyDescent="0.25">
      <c r="A714" s="25" t="s">
        <v>736</v>
      </c>
      <c r="B714" s="25" t="s">
        <v>18</v>
      </c>
      <c r="C714" s="25" t="s">
        <v>639</v>
      </c>
      <c r="D714" s="25" t="s">
        <v>25</v>
      </c>
      <c r="E714" s="25" t="s">
        <v>87</v>
      </c>
      <c r="F714" s="25" t="s">
        <v>637</v>
      </c>
      <c r="G714" s="25" t="s">
        <v>640</v>
      </c>
      <c r="H714" s="25" t="s">
        <v>23</v>
      </c>
      <c r="I714" s="25" t="s">
        <v>751</v>
      </c>
      <c r="J714" s="25" t="s">
        <v>752</v>
      </c>
      <c r="K714" s="26">
        <v>43837</v>
      </c>
      <c r="L714" s="26">
        <v>0</v>
      </c>
      <c r="M714" s="26">
        <v>43837</v>
      </c>
      <c r="N714" s="26">
        <v>0</v>
      </c>
      <c r="O714" s="26">
        <v>33781.64</v>
      </c>
      <c r="P714" s="26">
        <v>10055.36</v>
      </c>
      <c r="Q714" s="26">
        <v>4376.08</v>
      </c>
      <c r="R714" s="25" t="s">
        <v>1634</v>
      </c>
    </row>
    <row r="715" spans="1:18" ht="15" customHeight="1" x14ac:dyDescent="0.25">
      <c r="A715" s="25" t="s">
        <v>736</v>
      </c>
      <c r="B715" s="25" t="s">
        <v>18</v>
      </c>
      <c r="C715" s="25" t="s">
        <v>639</v>
      </c>
      <c r="D715" s="25" t="s">
        <v>25</v>
      </c>
      <c r="E715" s="25" t="s">
        <v>87</v>
      </c>
      <c r="F715" s="25" t="s">
        <v>637</v>
      </c>
      <c r="G715" s="25" t="s">
        <v>640</v>
      </c>
      <c r="H715" s="25" t="s">
        <v>23</v>
      </c>
      <c r="I715" s="25" t="s">
        <v>833</v>
      </c>
      <c r="J715" s="25" t="s">
        <v>834</v>
      </c>
      <c r="K715" s="26">
        <v>25979</v>
      </c>
      <c r="L715" s="26">
        <v>0</v>
      </c>
      <c r="M715" s="26">
        <v>25979</v>
      </c>
      <c r="N715" s="26">
        <v>0</v>
      </c>
      <c r="O715" s="26">
        <v>46676.62</v>
      </c>
      <c r="P715" s="26">
        <v>-20697.62</v>
      </c>
      <c r="Q715" s="26">
        <v>5434.95</v>
      </c>
      <c r="R715" s="25" t="s">
        <v>1634</v>
      </c>
    </row>
    <row r="716" spans="1:18" ht="15" customHeight="1" x14ac:dyDescent="0.25">
      <c r="A716" s="25" t="s">
        <v>736</v>
      </c>
      <c r="B716" s="25" t="s">
        <v>18</v>
      </c>
      <c r="C716" s="25" t="s">
        <v>639</v>
      </c>
      <c r="D716" s="25" t="s">
        <v>25</v>
      </c>
      <c r="E716" s="25" t="s">
        <v>87</v>
      </c>
      <c r="F716" s="25" t="s">
        <v>637</v>
      </c>
      <c r="G716" s="25" t="s">
        <v>640</v>
      </c>
      <c r="H716" s="25" t="s">
        <v>23</v>
      </c>
      <c r="I716" s="25" t="s">
        <v>819</v>
      </c>
      <c r="J716" s="25" t="s">
        <v>820</v>
      </c>
      <c r="K716" s="26">
        <v>17300</v>
      </c>
      <c r="L716" s="26">
        <v>0</v>
      </c>
      <c r="M716" s="26">
        <v>17300</v>
      </c>
      <c r="N716" s="26">
        <v>0</v>
      </c>
      <c r="O716" s="26">
        <v>0</v>
      </c>
      <c r="P716" s="26">
        <v>17300</v>
      </c>
      <c r="Q716" s="26">
        <v>0</v>
      </c>
      <c r="R716" s="25" t="s">
        <v>1634</v>
      </c>
    </row>
    <row r="717" spans="1:18" ht="15" customHeight="1" x14ac:dyDescent="0.25">
      <c r="A717" s="25" t="s">
        <v>736</v>
      </c>
      <c r="B717" s="25" t="s">
        <v>18</v>
      </c>
      <c r="C717" s="25" t="s">
        <v>639</v>
      </c>
      <c r="D717" s="25" t="s">
        <v>25</v>
      </c>
      <c r="E717" s="25" t="s">
        <v>87</v>
      </c>
      <c r="F717" s="25" t="s">
        <v>637</v>
      </c>
      <c r="G717" s="25" t="s">
        <v>640</v>
      </c>
      <c r="H717" s="25" t="s">
        <v>23</v>
      </c>
      <c r="I717" s="25" t="s">
        <v>737</v>
      </c>
      <c r="J717" s="25" t="s">
        <v>738</v>
      </c>
      <c r="K717" s="26">
        <v>12863</v>
      </c>
      <c r="L717" s="26">
        <v>0</v>
      </c>
      <c r="M717" s="26">
        <v>12863</v>
      </c>
      <c r="N717" s="26">
        <v>0</v>
      </c>
      <c r="O717" s="26">
        <v>4676.0600000000004</v>
      </c>
      <c r="P717" s="26">
        <v>8186.94</v>
      </c>
      <c r="Q717" s="26">
        <v>428.51</v>
      </c>
      <c r="R717" s="25" t="s">
        <v>1634</v>
      </c>
    </row>
    <row r="718" spans="1:18" ht="15" customHeight="1" x14ac:dyDescent="0.25">
      <c r="A718" s="25" t="s">
        <v>736</v>
      </c>
      <c r="B718" s="25" t="s">
        <v>18</v>
      </c>
      <c r="C718" s="25" t="s">
        <v>639</v>
      </c>
      <c r="D718" s="25" t="s">
        <v>25</v>
      </c>
      <c r="E718" s="25" t="s">
        <v>87</v>
      </c>
      <c r="F718" s="25" t="s">
        <v>637</v>
      </c>
      <c r="G718" s="25" t="s">
        <v>640</v>
      </c>
      <c r="H718" s="25" t="s">
        <v>23</v>
      </c>
      <c r="I718" s="25" t="s">
        <v>743</v>
      </c>
      <c r="J718" s="25" t="s">
        <v>744</v>
      </c>
      <c r="K718" s="26">
        <v>0</v>
      </c>
      <c r="L718" s="26">
        <v>0</v>
      </c>
      <c r="M718" s="26">
        <v>0</v>
      </c>
      <c r="N718" s="26">
        <v>0</v>
      </c>
      <c r="O718" s="26">
        <v>3192.11</v>
      </c>
      <c r="P718" s="26">
        <v>-3192.11</v>
      </c>
      <c r="Q718" s="26">
        <v>440.69</v>
      </c>
      <c r="R718" s="25" t="s">
        <v>1634</v>
      </c>
    </row>
    <row r="719" spans="1:18" ht="15" customHeight="1" x14ac:dyDescent="0.25">
      <c r="A719" s="25" t="s">
        <v>736</v>
      </c>
      <c r="B719" s="25" t="s">
        <v>18</v>
      </c>
      <c r="C719" s="25" t="s">
        <v>639</v>
      </c>
      <c r="D719" s="25" t="s">
        <v>25</v>
      </c>
      <c r="E719" s="25" t="s">
        <v>87</v>
      </c>
      <c r="F719" s="25" t="s">
        <v>637</v>
      </c>
      <c r="G719" s="25" t="s">
        <v>640</v>
      </c>
      <c r="H719" s="25" t="s">
        <v>23</v>
      </c>
      <c r="I719" s="25" t="s">
        <v>825</v>
      </c>
      <c r="J719" s="25" t="s">
        <v>826</v>
      </c>
      <c r="K719" s="26">
        <v>0</v>
      </c>
      <c r="L719" s="26">
        <v>0</v>
      </c>
      <c r="M719" s="26">
        <v>0</v>
      </c>
      <c r="N719" s="26">
        <v>0</v>
      </c>
      <c r="O719" s="26">
        <v>12</v>
      </c>
      <c r="P719" s="26">
        <v>-12</v>
      </c>
      <c r="Q719" s="26">
        <v>0</v>
      </c>
      <c r="R719" s="25" t="s">
        <v>1634</v>
      </c>
    </row>
    <row r="720" spans="1:18" ht="15" customHeight="1" x14ac:dyDescent="0.25">
      <c r="A720" s="25" t="s">
        <v>736</v>
      </c>
      <c r="B720" s="25" t="s">
        <v>18</v>
      </c>
      <c r="C720" s="25" t="s">
        <v>639</v>
      </c>
      <c r="D720" s="25" t="s">
        <v>25</v>
      </c>
      <c r="E720" s="25" t="s">
        <v>87</v>
      </c>
      <c r="F720" s="25" t="s">
        <v>637</v>
      </c>
      <c r="G720" s="25" t="s">
        <v>640</v>
      </c>
      <c r="H720" s="25" t="s">
        <v>23</v>
      </c>
      <c r="I720" s="25" t="s">
        <v>841</v>
      </c>
      <c r="J720" s="25" t="s">
        <v>842</v>
      </c>
      <c r="K720" s="26">
        <v>500</v>
      </c>
      <c r="L720" s="26">
        <v>0</v>
      </c>
      <c r="M720" s="26">
        <v>500</v>
      </c>
      <c r="N720" s="26">
        <v>16.989999999999998</v>
      </c>
      <c r="O720" s="26">
        <v>0</v>
      </c>
      <c r="P720" s="26">
        <v>483.01</v>
      </c>
      <c r="Q720" s="26">
        <v>0</v>
      </c>
      <c r="R720" s="25" t="s">
        <v>1634</v>
      </c>
    </row>
    <row r="721" spans="1:18" ht="15" customHeight="1" x14ac:dyDescent="0.25">
      <c r="A721" s="25" t="s">
        <v>736</v>
      </c>
      <c r="B721" s="25" t="s">
        <v>18</v>
      </c>
      <c r="C721" s="25" t="s">
        <v>639</v>
      </c>
      <c r="D721" s="25" t="s">
        <v>25</v>
      </c>
      <c r="E721" s="25" t="s">
        <v>87</v>
      </c>
      <c r="F721" s="25" t="s">
        <v>637</v>
      </c>
      <c r="G721" s="25" t="s">
        <v>640</v>
      </c>
      <c r="H721" s="25" t="s">
        <v>23</v>
      </c>
      <c r="I721" s="25" t="s">
        <v>801</v>
      </c>
      <c r="J721" s="25" t="s">
        <v>802</v>
      </c>
      <c r="K721" s="26">
        <v>0</v>
      </c>
      <c r="L721" s="26">
        <v>0</v>
      </c>
      <c r="M721" s="26">
        <v>0</v>
      </c>
      <c r="N721" s="26">
        <v>0</v>
      </c>
      <c r="O721" s="26">
        <v>0</v>
      </c>
      <c r="P721" s="26">
        <v>0</v>
      </c>
      <c r="Q721" s="26">
        <v>0</v>
      </c>
      <c r="R721" s="25" t="s">
        <v>1634</v>
      </c>
    </row>
    <row r="722" spans="1:18" ht="15" customHeight="1" x14ac:dyDescent="0.25">
      <c r="A722" s="25" t="s">
        <v>736</v>
      </c>
      <c r="B722" s="25" t="s">
        <v>18</v>
      </c>
      <c r="C722" s="25" t="s">
        <v>639</v>
      </c>
      <c r="D722" s="25" t="s">
        <v>25</v>
      </c>
      <c r="E722" s="25" t="s">
        <v>87</v>
      </c>
      <c r="F722" s="25" t="s">
        <v>637</v>
      </c>
      <c r="G722" s="25" t="s">
        <v>640</v>
      </c>
      <c r="H722" s="25" t="s">
        <v>23</v>
      </c>
      <c r="I722" s="25" t="s">
        <v>868</v>
      </c>
      <c r="J722" s="25" t="s">
        <v>869</v>
      </c>
      <c r="K722" s="26">
        <v>600</v>
      </c>
      <c r="L722" s="26">
        <v>0</v>
      </c>
      <c r="M722" s="26">
        <v>600</v>
      </c>
      <c r="N722" s="26">
        <v>0</v>
      </c>
      <c r="O722" s="26">
        <v>0</v>
      </c>
      <c r="P722" s="26">
        <v>600</v>
      </c>
      <c r="Q722" s="26">
        <v>0</v>
      </c>
      <c r="R722" s="25" t="s">
        <v>1634</v>
      </c>
    </row>
    <row r="723" spans="1:18" ht="15" customHeight="1" x14ac:dyDescent="0.25">
      <c r="A723" s="25" t="s">
        <v>736</v>
      </c>
      <c r="B723" s="25" t="s">
        <v>18</v>
      </c>
      <c r="C723" s="25" t="s">
        <v>639</v>
      </c>
      <c r="D723" s="25" t="s">
        <v>25</v>
      </c>
      <c r="E723" s="25" t="s">
        <v>87</v>
      </c>
      <c r="F723" s="25" t="s">
        <v>637</v>
      </c>
      <c r="G723" s="25" t="s">
        <v>640</v>
      </c>
      <c r="H723" s="25" t="s">
        <v>23</v>
      </c>
      <c r="I723" s="25" t="s">
        <v>870</v>
      </c>
      <c r="J723" s="25" t="s">
        <v>871</v>
      </c>
      <c r="K723" s="26">
        <v>0</v>
      </c>
      <c r="L723" s="26">
        <v>0</v>
      </c>
      <c r="M723" s="26">
        <v>0</v>
      </c>
      <c r="N723" s="26">
        <v>0</v>
      </c>
      <c r="O723" s="26">
        <v>0</v>
      </c>
      <c r="P723" s="26">
        <v>0</v>
      </c>
      <c r="Q723" s="26">
        <v>0</v>
      </c>
      <c r="R723" s="25" t="s">
        <v>1634</v>
      </c>
    </row>
    <row r="724" spans="1:18" ht="15" customHeight="1" x14ac:dyDescent="0.25">
      <c r="A724" s="25" t="s">
        <v>736</v>
      </c>
      <c r="B724" s="25" t="s">
        <v>18</v>
      </c>
      <c r="C724" s="25" t="s">
        <v>639</v>
      </c>
      <c r="D724" s="25" t="s">
        <v>25</v>
      </c>
      <c r="E724" s="25" t="s">
        <v>87</v>
      </c>
      <c r="F724" s="25" t="s">
        <v>637</v>
      </c>
      <c r="G724" s="25" t="s">
        <v>640</v>
      </c>
      <c r="H724" s="25" t="s">
        <v>23</v>
      </c>
      <c r="I724" s="25" t="s">
        <v>872</v>
      </c>
      <c r="J724" s="25" t="s">
        <v>873</v>
      </c>
      <c r="K724" s="26">
        <v>500</v>
      </c>
      <c r="L724" s="26">
        <v>0</v>
      </c>
      <c r="M724" s="26">
        <v>500</v>
      </c>
      <c r="N724" s="26">
        <v>0</v>
      </c>
      <c r="O724" s="26">
        <v>0</v>
      </c>
      <c r="P724" s="26">
        <v>500</v>
      </c>
      <c r="Q724" s="26">
        <v>0</v>
      </c>
      <c r="R724" s="25" t="s">
        <v>1634</v>
      </c>
    </row>
    <row r="725" spans="1:18" ht="15" customHeight="1" x14ac:dyDescent="0.25">
      <c r="A725" s="25" t="s">
        <v>736</v>
      </c>
      <c r="B725" s="25" t="s">
        <v>18</v>
      </c>
      <c r="C725" s="25" t="s">
        <v>639</v>
      </c>
      <c r="D725" s="25" t="s">
        <v>25</v>
      </c>
      <c r="E725" s="25" t="s">
        <v>87</v>
      </c>
      <c r="F725" s="25" t="s">
        <v>637</v>
      </c>
      <c r="G725" s="25" t="s">
        <v>640</v>
      </c>
      <c r="H725" s="25" t="s">
        <v>23</v>
      </c>
      <c r="I725" s="25" t="s">
        <v>781</v>
      </c>
      <c r="J725" s="25" t="s">
        <v>782</v>
      </c>
      <c r="K725" s="26">
        <v>31000</v>
      </c>
      <c r="L725" s="26">
        <v>0</v>
      </c>
      <c r="M725" s="26">
        <v>31000</v>
      </c>
      <c r="N725" s="26">
        <v>226.22</v>
      </c>
      <c r="O725" s="26">
        <v>10499.68</v>
      </c>
      <c r="P725" s="26">
        <v>20274.099999999999</v>
      </c>
      <c r="Q725" s="26">
        <v>1243.17</v>
      </c>
      <c r="R725" s="25" t="s">
        <v>1634</v>
      </c>
    </row>
    <row r="726" spans="1:18" ht="15" customHeight="1" x14ac:dyDescent="0.25">
      <c r="A726" s="25" t="s">
        <v>736</v>
      </c>
      <c r="B726" s="25" t="s">
        <v>18</v>
      </c>
      <c r="C726" s="25" t="s">
        <v>639</v>
      </c>
      <c r="D726" s="25" t="s">
        <v>25</v>
      </c>
      <c r="E726" s="25" t="s">
        <v>87</v>
      </c>
      <c r="F726" s="25" t="s">
        <v>637</v>
      </c>
      <c r="G726" s="25" t="s">
        <v>640</v>
      </c>
      <c r="H726" s="25" t="s">
        <v>23</v>
      </c>
      <c r="I726" s="25" t="s">
        <v>880</v>
      </c>
      <c r="J726" s="25" t="s">
        <v>881</v>
      </c>
      <c r="K726" s="26">
        <v>15000</v>
      </c>
      <c r="L726" s="26">
        <v>0</v>
      </c>
      <c r="M726" s="26">
        <v>15000</v>
      </c>
      <c r="N726" s="26">
        <v>279.99</v>
      </c>
      <c r="O726" s="26">
        <v>3562.79</v>
      </c>
      <c r="P726" s="26">
        <v>11157.22</v>
      </c>
      <c r="Q726" s="26">
        <v>235.74</v>
      </c>
      <c r="R726" s="25" t="s">
        <v>1634</v>
      </c>
    </row>
    <row r="727" spans="1:18" ht="15" customHeight="1" x14ac:dyDescent="0.25">
      <c r="A727" s="25" t="s">
        <v>736</v>
      </c>
      <c r="B727" s="25" t="s">
        <v>18</v>
      </c>
      <c r="C727" s="25" t="s">
        <v>639</v>
      </c>
      <c r="D727" s="25" t="s">
        <v>25</v>
      </c>
      <c r="E727" s="25" t="s">
        <v>87</v>
      </c>
      <c r="F727" s="25" t="s">
        <v>637</v>
      </c>
      <c r="G727" s="25" t="s">
        <v>640</v>
      </c>
      <c r="H727" s="25" t="s">
        <v>23</v>
      </c>
      <c r="I727" s="25" t="s">
        <v>849</v>
      </c>
      <c r="J727" s="25" t="s">
        <v>850</v>
      </c>
      <c r="K727" s="26">
        <v>27600</v>
      </c>
      <c r="L727" s="26">
        <v>0</v>
      </c>
      <c r="M727" s="26">
        <v>27600</v>
      </c>
      <c r="N727" s="26">
        <v>0</v>
      </c>
      <c r="O727" s="26">
        <v>18802.330000000002</v>
      </c>
      <c r="P727" s="26">
        <v>8797.67</v>
      </c>
      <c r="Q727" s="26">
        <v>8639.5300000000007</v>
      </c>
      <c r="R727" s="25" t="s">
        <v>1634</v>
      </c>
    </row>
    <row r="728" spans="1:18" ht="15" customHeight="1" x14ac:dyDescent="0.25">
      <c r="A728" s="25" t="s">
        <v>736</v>
      </c>
      <c r="B728" s="25" t="s">
        <v>18</v>
      </c>
      <c r="C728" s="25" t="s">
        <v>639</v>
      </c>
      <c r="D728" s="25" t="s">
        <v>25</v>
      </c>
      <c r="E728" s="25" t="s">
        <v>87</v>
      </c>
      <c r="F728" s="25" t="s">
        <v>637</v>
      </c>
      <c r="G728" s="25" t="s">
        <v>640</v>
      </c>
      <c r="H728" s="25" t="s">
        <v>23</v>
      </c>
      <c r="I728" s="25" t="s">
        <v>1123</v>
      </c>
      <c r="J728" s="25" t="s">
        <v>1124</v>
      </c>
      <c r="K728" s="26">
        <v>3500</v>
      </c>
      <c r="L728" s="26">
        <v>0</v>
      </c>
      <c r="M728" s="26">
        <v>3500</v>
      </c>
      <c r="N728" s="26">
        <v>13.09</v>
      </c>
      <c r="O728" s="26">
        <v>785.06</v>
      </c>
      <c r="P728" s="26">
        <v>2701.85</v>
      </c>
      <c r="Q728" s="26">
        <v>0</v>
      </c>
      <c r="R728" s="25" t="s">
        <v>1634</v>
      </c>
    </row>
    <row r="729" spans="1:18" ht="15" customHeight="1" x14ac:dyDescent="0.25">
      <c r="A729" s="25" t="s">
        <v>736</v>
      </c>
      <c r="B729" s="25" t="s">
        <v>18</v>
      </c>
      <c r="C729" s="25" t="s">
        <v>639</v>
      </c>
      <c r="D729" s="25" t="s">
        <v>25</v>
      </c>
      <c r="E729" s="25" t="s">
        <v>87</v>
      </c>
      <c r="F729" s="25" t="s">
        <v>637</v>
      </c>
      <c r="G729" s="25" t="s">
        <v>640</v>
      </c>
      <c r="H729" s="25" t="s">
        <v>23</v>
      </c>
      <c r="I729" s="25" t="s">
        <v>779</v>
      </c>
      <c r="J729" s="25" t="s">
        <v>780</v>
      </c>
      <c r="K729" s="26">
        <v>8785</v>
      </c>
      <c r="L729" s="26">
        <v>0</v>
      </c>
      <c r="M729" s="26">
        <v>8785</v>
      </c>
      <c r="N729" s="26">
        <v>0</v>
      </c>
      <c r="O729" s="26">
        <v>5095.93</v>
      </c>
      <c r="P729" s="26">
        <v>3689.07</v>
      </c>
      <c r="Q729" s="26">
        <v>0</v>
      </c>
      <c r="R729" s="25" t="s">
        <v>1634</v>
      </c>
    </row>
    <row r="730" spans="1:18" ht="15" customHeight="1" x14ac:dyDescent="0.25">
      <c r="A730" s="25" t="s">
        <v>736</v>
      </c>
      <c r="B730" s="25" t="s">
        <v>18</v>
      </c>
      <c r="C730" s="25" t="s">
        <v>639</v>
      </c>
      <c r="D730" s="25" t="s">
        <v>25</v>
      </c>
      <c r="E730" s="25" t="s">
        <v>87</v>
      </c>
      <c r="F730" s="25" t="s">
        <v>637</v>
      </c>
      <c r="G730" s="25" t="s">
        <v>640</v>
      </c>
      <c r="H730" s="25" t="s">
        <v>23</v>
      </c>
      <c r="I730" s="25" t="s">
        <v>882</v>
      </c>
      <c r="J730" s="25" t="s">
        <v>883</v>
      </c>
      <c r="K730" s="26">
        <v>5000</v>
      </c>
      <c r="L730" s="26">
        <v>0</v>
      </c>
      <c r="M730" s="26">
        <v>5000</v>
      </c>
      <c r="N730" s="26">
        <v>0</v>
      </c>
      <c r="O730" s="26">
        <v>1351.39</v>
      </c>
      <c r="P730" s="26">
        <v>3648.61</v>
      </c>
      <c r="Q730" s="26">
        <v>106.59</v>
      </c>
      <c r="R730" s="25" t="s">
        <v>1634</v>
      </c>
    </row>
    <row r="731" spans="1:18" ht="15" customHeight="1" x14ac:dyDescent="0.25">
      <c r="A731" s="25" t="s">
        <v>736</v>
      </c>
      <c r="B731" s="25" t="s">
        <v>18</v>
      </c>
      <c r="C731" s="25" t="s">
        <v>639</v>
      </c>
      <c r="D731" s="25" t="s">
        <v>25</v>
      </c>
      <c r="E731" s="25" t="s">
        <v>87</v>
      </c>
      <c r="F731" s="25" t="s">
        <v>637</v>
      </c>
      <c r="G731" s="25" t="s">
        <v>640</v>
      </c>
      <c r="H731" s="25" t="s">
        <v>23</v>
      </c>
      <c r="I731" s="25" t="s">
        <v>1129</v>
      </c>
      <c r="J731" s="25" t="s">
        <v>1130</v>
      </c>
      <c r="K731" s="26">
        <v>35000</v>
      </c>
      <c r="L731" s="26">
        <v>0</v>
      </c>
      <c r="M731" s="26">
        <v>35000</v>
      </c>
      <c r="N731" s="26">
        <v>0</v>
      </c>
      <c r="O731" s="26">
        <v>15918.47</v>
      </c>
      <c r="P731" s="26">
        <v>19081.53</v>
      </c>
      <c r="Q731" s="26">
        <v>6681.11</v>
      </c>
      <c r="R731" s="25" t="s">
        <v>1634</v>
      </c>
    </row>
    <row r="732" spans="1:18" ht="15" customHeight="1" x14ac:dyDescent="0.25">
      <c r="A732" s="25" t="s">
        <v>736</v>
      </c>
      <c r="B732" s="25" t="s">
        <v>18</v>
      </c>
      <c r="C732" s="25" t="s">
        <v>639</v>
      </c>
      <c r="D732" s="25" t="s">
        <v>25</v>
      </c>
      <c r="E732" s="25" t="s">
        <v>87</v>
      </c>
      <c r="F732" s="25" t="s">
        <v>637</v>
      </c>
      <c r="G732" s="25" t="s">
        <v>640</v>
      </c>
      <c r="H732" s="25" t="s">
        <v>23</v>
      </c>
      <c r="I732" s="25" t="s">
        <v>1067</v>
      </c>
      <c r="J732" s="25" t="s">
        <v>1068</v>
      </c>
      <c r="K732" s="26">
        <v>0</v>
      </c>
      <c r="L732" s="26">
        <v>0</v>
      </c>
      <c r="M732" s="26">
        <v>0</v>
      </c>
      <c r="N732" s="26">
        <v>0</v>
      </c>
      <c r="O732" s="26">
        <v>0</v>
      </c>
      <c r="P732" s="26">
        <v>0</v>
      </c>
      <c r="Q732" s="26">
        <v>0</v>
      </c>
      <c r="R732" s="25" t="s">
        <v>1634</v>
      </c>
    </row>
    <row r="733" spans="1:18" ht="15" customHeight="1" x14ac:dyDescent="0.25">
      <c r="A733" s="25" t="s">
        <v>736</v>
      </c>
      <c r="B733" s="25" t="s">
        <v>18</v>
      </c>
      <c r="C733" s="25" t="s">
        <v>639</v>
      </c>
      <c r="D733" s="25" t="s">
        <v>25</v>
      </c>
      <c r="E733" s="25" t="s">
        <v>87</v>
      </c>
      <c r="F733" s="25" t="s">
        <v>637</v>
      </c>
      <c r="G733" s="25" t="s">
        <v>640</v>
      </c>
      <c r="H733" s="25" t="s">
        <v>23</v>
      </c>
      <c r="I733" s="25" t="s">
        <v>876</v>
      </c>
      <c r="J733" s="25" t="s">
        <v>877</v>
      </c>
      <c r="K733" s="26">
        <v>11000</v>
      </c>
      <c r="L733" s="26">
        <v>0</v>
      </c>
      <c r="M733" s="26">
        <v>11000</v>
      </c>
      <c r="N733" s="26">
        <v>0</v>
      </c>
      <c r="O733" s="26">
        <v>6693.85</v>
      </c>
      <c r="P733" s="26">
        <v>4306.1499999999996</v>
      </c>
      <c r="Q733" s="26">
        <v>0</v>
      </c>
      <c r="R733" s="25" t="s">
        <v>1634</v>
      </c>
    </row>
    <row r="734" spans="1:18" ht="15" customHeight="1" x14ac:dyDescent="0.25">
      <c r="A734" s="25" t="s">
        <v>736</v>
      </c>
      <c r="B734" s="25" t="s">
        <v>18</v>
      </c>
      <c r="C734" s="25" t="s">
        <v>639</v>
      </c>
      <c r="D734" s="25" t="s">
        <v>25</v>
      </c>
      <c r="E734" s="25" t="s">
        <v>87</v>
      </c>
      <c r="F734" s="25" t="s">
        <v>637</v>
      </c>
      <c r="G734" s="25" t="s">
        <v>640</v>
      </c>
      <c r="H734" s="25" t="s">
        <v>23</v>
      </c>
      <c r="I734" s="25" t="s">
        <v>1131</v>
      </c>
      <c r="J734" s="25" t="s">
        <v>1132</v>
      </c>
      <c r="K734" s="26">
        <v>75000</v>
      </c>
      <c r="L734" s="26">
        <v>0</v>
      </c>
      <c r="M734" s="26">
        <v>75000</v>
      </c>
      <c r="N734" s="26">
        <v>2223.21</v>
      </c>
      <c r="O734" s="26">
        <v>34817.25</v>
      </c>
      <c r="P734" s="26">
        <v>37959.54</v>
      </c>
      <c r="Q734" s="26">
        <v>4000.79</v>
      </c>
      <c r="R734" s="25" t="s">
        <v>1634</v>
      </c>
    </row>
    <row r="735" spans="1:18" ht="15" customHeight="1" x14ac:dyDescent="0.25">
      <c r="A735" s="25" t="s">
        <v>736</v>
      </c>
      <c r="B735" s="25" t="s">
        <v>18</v>
      </c>
      <c r="C735" s="25" t="s">
        <v>639</v>
      </c>
      <c r="D735" s="25" t="s">
        <v>25</v>
      </c>
      <c r="E735" s="25" t="s">
        <v>87</v>
      </c>
      <c r="F735" s="25" t="s">
        <v>637</v>
      </c>
      <c r="G735" s="25" t="s">
        <v>640</v>
      </c>
      <c r="H735" s="25" t="s">
        <v>23</v>
      </c>
      <c r="I735" s="25" t="s">
        <v>928</v>
      </c>
      <c r="J735" s="25" t="s">
        <v>929</v>
      </c>
      <c r="K735" s="26">
        <v>23500</v>
      </c>
      <c r="L735" s="26">
        <v>0</v>
      </c>
      <c r="M735" s="26">
        <v>23500</v>
      </c>
      <c r="N735" s="26">
        <v>0</v>
      </c>
      <c r="O735" s="26">
        <v>14805.33</v>
      </c>
      <c r="P735" s="26">
        <v>8694.67</v>
      </c>
      <c r="Q735" s="26">
        <v>0</v>
      </c>
      <c r="R735" s="25" t="s">
        <v>1634</v>
      </c>
    </row>
    <row r="736" spans="1:18" ht="15" customHeight="1" x14ac:dyDescent="0.25">
      <c r="A736" s="25" t="s">
        <v>736</v>
      </c>
      <c r="B736" s="25" t="s">
        <v>18</v>
      </c>
      <c r="C736" s="25" t="s">
        <v>639</v>
      </c>
      <c r="D736" s="25" t="s">
        <v>25</v>
      </c>
      <c r="E736" s="25" t="s">
        <v>87</v>
      </c>
      <c r="F736" s="25" t="s">
        <v>637</v>
      </c>
      <c r="G736" s="25" t="s">
        <v>640</v>
      </c>
      <c r="H736" s="25" t="s">
        <v>23</v>
      </c>
      <c r="I736" s="25" t="s">
        <v>775</v>
      </c>
      <c r="J736" s="25" t="s">
        <v>776</v>
      </c>
      <c r="K736" s="26">
        <v>500</v>
      </c>
      <c r="L736" s="26">
        <v>0</v>
      </c>
      <c r="M736" s="26">
        <v>500</v>
      </c>
      <c r="N736" s="26">
        <v>0</v>
      </c>
      <c r="O736" s="26">
        <v>300</v>
      </c>
      <c r="P736" s="26">
        <v>200</v>
      </c>
      <c r="Q736" s="26">
        <v>0</v>
      </c>
      <c r="R736" s="25" t="s">
        <v>1634</v>
      </c>
    </row>
    <row r="737" spans="1:18" ht="15" customHeight="1" x14ac:dyDescent="0.25">
      <c r="A737" s="25" t="s">
        <v>736</v>
      </c>
      <c r="B737" s="25" t="s">
        <v>18</v>
      </c>
      <c r="C737" s="25" t="s">
        <v>639</v>
      </c>
      <c r="D737" s="25" t="s">
        <v>25</v>
      </c>
      <c r="E737" s="25" t="s">
        <v>87</v>
      </c>
      <c r="F737" s="25" t="s">
        <v>637</v>
      </c>
      <c r="G737" s="25" t="s">
        <v>640</v>
      </c>
      <c r="H737" s="25" t="s">
        <v>23</v>
      </c>
      <c r="I737" s="25" t="s">
        <v>926</v>
      </c>
      <c r="J737" s="25" t="s">
        <v>927</v>
      </c>
      <c r="K737" s="26">
        <v>23500</v>
      </c>
      <c r="L737" s="26">
        <v>0</v>
      </c>
      <c r="M737" s="26">
        <v>23500</v>
      </c>
      <c r="N737" s="26">
        <v>12446.63</v>
      </c>
      <c r="O737" s="26">
        <v>9543.84</v>
      </c>
      <c r="P737" s="26">
        <v>1509.53</v>
      </c>
      <c r="Q737" s="26">
        <v>2187.2600000000002</v>
      </c>
      <c r="R737" s="25" t="s">
        <v>1634</v>
      </c>
    </row>
    <row r="738" spans="1:18" ht="15" customHeight="1" x14ac:dyDescent="0.25">
      <c r="A738" s="25" t="s">
        <v>736</v>
      </c>
      <c r="B738" s="25" t="s">
        <v>18</v>
      </c>
      <c r="C738" s="25" t="s">
        <v>639</v>
      </c>
      <c r="D738" s="25" t="s">
        <v>25</v>
      </c>
      <c r="E738" s="25" t="s">
        <v>87</v>
      </c>
      <c r="F738" s="25" t="s">
        <v>637</v>
      </c>
      <c r="G738" s="25" t="s">
        <v>640</v>
      </c>
      <c r="H738" s="25" t="s">
        <v>23</v>
      </c>
      <c r="I738" s="25" t="s">
        <v>845</v>
      </c>
      <c r="J738" s="25" t="s">
        <v>846</v>
      </c>
      <c r="K738" s="26">
        <v>7600</v>
      </c>
      <c r="L738" s="26">
        <v>0</v>
      </c>
      <c r="M738" s="26">
        <v>7600</v>
      </c>
      <c r="N738" s="26">
        <v>432.87</v>
      </c>
      <c r="O738" s="26">
        <v>2127.1799999999998</v>
      </c>
      <c r="P738" s="26">
        <v>5039.95</v>
      </c>
      <c r="Q738" s="26">
        <v>333.43</v>
      </c>
      <c r="R738" s="25" t="s">
        <v>1634</v>
      </c>
    </row>
    <row r="739" spans="1:18" ht="15" customHeight="1" x14ac:dyDescent="0.25">
      <c r="A739" s="25" t="s">
        <v>736</v>
      </c>
      <c r="B739" s="25" t="s">
        <v>18</v>
      </c>
      <c r="C739" s="25" t="s">
        <v>639</v>
      </c>
      <c r="D739" s="25" t="s">
        <v>25</v>
      </c>
      <c r="E739" s="25" t="s">
        <v>87</v>
      </c>
      <c r="F739" s="25" t="s">
        <v>637</v>
      </c>
      <c r="G739" s="25" t="s">
        <v>640</v>
      </c>
      <c r="H739" s="25" t="s">
        <v>23</v>
      </c>
      <c r="I739" s="25" t="s">
        <v>799</v>
      </c>
      <c r="J739" s="25" t="s">
        <v>800</v>
      </c>
      <c r="K739" s="26">
        <v>18000</v>
      </c>
      <c r="L739" s="26">
        <v>-10000</v>
      </c>
      <c r="M739" s="26">
        <v>8000</v>
      </c>
      <c r="N739" s="26">
        <v>0</v>
      </c>
      <c r="O739" s="26">
        <v>3514.18</v>
      </c>
      <c r="P739" s="26">
        <v>4485.82</v>
      </c>
      <c r="Q739" s="26">
        <v>1225.58</v>
      </c>
      <c r="R739" s="25" t="s">
        <v>1634</v>
      </c>
    </row>
    <row r="740" spans="1:18" ht="15" customHeight="1" x14ac:dyDescent="0.25">
      <c r="A740" s="25" t="s">
        <v>736</v>
      </c>
      <c r="B740" s="25" t="s">
        <v>18</v>
      </c>
      <c r="C740" s="25" t="s">
        <v>639</v>
      </c>
      <c r="D740" s="25" t="s">
        <v>25</v>
      </c>
      <c r="E740" s="25" t="s">
        <v>87</v>
      </c>
      <c r="F740" s="25" t="s">
        <v>637</v>
      </c>
      <c r="G740" s="25" t="s">
        <v>640</v>
      </c>
      <c r="H740" s="25" t="s">
        <v>23</v>
      </c>
      <c r="I740" s="25" t="s">
        <v>769</v>
      </c>
      <c r="J740" s="25" t="s">
        <v>770</v>
      </c>
      <c r="K740" s="26">
        <v>55000</v>
      </c>
      <c r="L740" s="26">
        <v>-10000</v>
      </c>
      <c r="M740" s="26">
        <v>45000</v>
      </c>
      <c r="N740" s="26">
        <v>28</v>
      </c>
      <c r="O740" s="26">
        <v>15262.7</v>
      </c>
      <c r="P740" s="26">
        <v>29709.3</v>
      </c>
      <c r="Q740" s="26">
        <v>280.41000000000003</v>
      </c>
      <c r="R740" s="25" t="s">
        <v>1634</v>
      </c>
    </row>
    <row r="741" spans="1:18" ht="15" customHeight="1" x14ac:dyDescent="0.25">
      <c r="A741" s="25" t="s">
        <v>736</v>
      </c>
      <c r="B741" s="25" t="s">
        <v>18</v>
      </c>
      <c r="C741" s="25" t="s">
        <v>639</v>
      </c>
      <c r="D741" s="25" t="s">
        <v>25</v>
      </c>
      <c r="E741" s="25" t="s">
        <v>87</v>
      </c>
      <c r="F741" s="25" t="s">
        <v>637</v>
      </c>
      <c r="G741" s="25" t="s">
        <v>640</v>
      </c>
      <c r="H741" s="25" t="s">
        <v>23</v>
      </c>
      <c r="I741" s="25" t="s">
        <v>839</v>
      </c>
      <c r="J741" s="25" t="s">
        <v>840</v>
      </c>
      <c r="K741" s="26">
        <v>500</v>
      </c>
      <c r="L741" s="26">
        <v>0</v>
      </c>
      <c r="M741" s="26">
        <v>500</v>
      </c>
      <c r="N741" s="26">
        <v>0</v>
      </c>
      <c r="O741" s="26">
        <v>0</v>
      </c>
      <c r="P741" s="26">
        <v>500</v>
      </c>
      <c r="Q741" s="26">
        <v>0</v>
      </c>
      <c r="R741" s="25" t="s">
        <v>1634</v>
      </c>
    </row>
    <row r="742" spans="1:18" ht="15" customHeight="1" x14ac:dyDescent="0.25">
      <c r="A742" s="25" t="s">
        <v>736</v>
      </c>
      <c r="B742" s="25" t="s">
        <v>18</v>
      </c>
      <c r="C742" s="25" t="s">
        <v>639</v>
      </c>
      <c r="D742" s="25" t="s">
        <v>25</v>
      </c>
      <c r="E742" s="25" t="s">
        <v>87</v>
      </c>
      <c r="F742" s="25" t="s">
        <v>637</v>
      </c>
      <c r="G742" s="25" t="s">
        <v>640</v>
      </c>
      <c r="H742" s="25" t="s">
        <v>23</v>
      </c>
      <c r="I742" s="25" t="s">
        <v>884</v>
      </c>
      <c r="J742" s="25" t="s">
        <v>885</v>
      </c>
      <c r="K742" s="26">
        <v>1200</v>
      </c>
      <c r="L742" s="26">
        <v>-1100</v>
      </c>
      <c r="M742" s="26">
        <v>100</v>
      </c>
      <c r="N742" s="26">
        <v>0</v>
      </c>
      <c r="O742" s="26">
        <v>100</v>
      </c>
      <c r="P742" s="26">
        <v>0</v>
      </c>
      <c r="Q742" s="26">
        <v>0</v>
      </c>
      <c r="R742" s="25" t="s">
        <v>1634</v>
      </c>
    </row>
    <row r="743" spans="1:18" ht="15" customHeight="1" x14ac:dyDescent="0.25">
      <c r="A743" s="25" t="s">
        <v>736</v>
      </c>
      <c r="B743" s="25" t="s">
        <v>18</v>
      </c>
      <c r="C743" s="25" t="s">
        <v>639</v>
      </c>
      <c r="D743" s="25" t="s">
        <v>25</v>
      </c>
      <c r="E743" s="25" t="s">
        <v>87</v>
      </c>
      <c r="F743" s="25" t="s">
        <v>637</v>
      </c>
      <c r="G743" s="25" t="s">
        <v>640</v>
      </c>
      <c r="H743" s="25" t="s">
        <v>23</v>
      </c>
      <c r="I743" s="25" t="s">
        <v>787</v>
      </c>
      <c r="J743" s="25" t="s">
        <v>788</v>
      </c>
      <c r="K743" s="26">
        <v>1000</v>
      </c>
      <c r="L743" s="26">
        <v>0</v>
      </c>
      <c r="M743" s="26">
        <v>1000</v>
      </c>
      <c r="N743" s="26">
        <v>1000</v>
      </c>
      <c r="O743" s="26">
        <v>0</v>
      </c>
      <c r="P743" s="26">
        <v>0</v>
      </c>
      <c r="Q743" s="26">
        <v>0</v>
      </c>
      <c r="R743" s="25" t="s">
        <v>1634</v>
      </c>
    </row>
    <row r="744" spans="1:18" ht="15" customHeight="1" x14ac:dyDescent="0.25">
      <c r="A744" s="25" t="s">
        <v>736</v>
      </c>
      <c r="B744" s="25" t="s">
        <v>18</v>
      </c>
      <c r="C744" s="25" t="s">
        <v>639</v>
      </c>
      <c r="D744" s="25" t="s">
        <v>25</v>
      </c>
      <c r="E744" s="25" t="s">
        <v>87</v>
      </c>
      <c r="F744" s="25" t="s">
        <v>637</v>
      </c>
      <c r="G744" s="25" t="s">
        <v>640</v>
      </c>
      <c r="H744" s="25" t="s">
        <v>23</v>
      </c>
      <c r="I744" s="25" t="s">
        <v>753</v>
      </c>
      <c r="J744" s="25" t="s">
        <v>754</v>
      </c>
      <c r="K744" s="26">
        <v>500</v>
      </c>
      <c r="L744" s="26">
        <v>-500</v>
      </c>
      <c r="M744" s="26">
        <v>0</v>
      </c>
      <c r="N744" s="26">
        <v>0</v>
      </c>
      <c r="O744" s="26">
        <v>0</v>
      </c>
      <c r="P744" s="26">
        <v>0</v>
      </c>
      <c r="Q744" s="26">
        <v>0</v>
      </c>
      <c r="R744" s="25" t="s">
        <v>1634</v>
      </c>
    </row>
    <row r="745" spans="1:18" ht="15" customHeight="1" x14ac:dyDescent="0.25">
      <c r="A745" s="25" t="s">
        <v>736</v>
      </c>
      <c r="B745" s="25" t="s">
        <v>18</v>
      </c>
      <c r="C745" s="25" t="s">
        <v>639</v>
      </c>
      <c r="D745" s="25" t="s">
        <v>25</v>
      </c>
      <c r="E745" s="25" t="s">
        <v>87</v>
      </c>
      <c r="F745" s="25" t="s">
        <v>637</v>
      </c>
      <c r="G745" s="25" t="s">
        <v>640</v>
      </c>
      <c r="H745" s="25" t="s">
        <v>23</v>
      </c>
      <c r="I745" s="25" t="s">
        <v>1167</v>
      </c>
      <c r="J745" s="25" t="s">
        <v>1168</v>
      </c>
      <c r="K745" s="26">
        <v>2600</v>
      </c>
      <c r="L745" s="26">
        <v>-2600</v>
      </c>
      <c r="M745" s="26">
        <v>0</v>
      </c>
      <c r="N745" s="26">
        <v>0</v>
      </c>
      <c r="O745" s="26">
        <v>0</v>
      </c>
      <c r="P745" s="26">
        <v>0</v>
      </c>
      <c r="Q745" s="26">
        <v>0</v>
      </c>
      <c r="R745" s="25" t="s">
        <v>1634</v>
      </c>
    </row>
    <row r="746" spans="1:18" ht="15" customHeight="1" x14ac:dyDescent="0.25">
      <c r="A746" s="25" t="s">
        <v>736</v>
      </c>
      <c r="B746" s="25" t="s">
        <v>18</v>
      </c>
      <c r="C746" s="25" t="s">
        <v>639</v>
      </c>
      <c r="D746" s="25" t="s">
        <v>25</v>
      </c>
      <c r="E746" s="25" t="s">
        <v>87</v>
      </c>
      <c r="F746" s="25" t="s">
        <v>637</v>
      </c>
      <c r="G746" s="25" t="s">
        <v>640</v>
      </c>
      <c r="H746" s="25" t="s">
        <v>23</v>
      </c>
      <c r="I746" s="25" t="s">
        <v>934</v>
      </c>
      <c r="J746" s="25" t="s">
        <v>935</v>
      </c>
      <c r="K746" s="26">
        <v>0</v>
      </c>
      <c r="L746" s="26">
        <v>0</v>
      </c>
      <c r="M746" s="26">
        <v>0</v>
      </c>
      <c r="N746" s="26">
        <v>0</v>
      </c>
      <c r="O746" s="26">
        <v>0</v>
      </c>
      <c r="P746" s="26">
        <v>0</v>
      </c>
      <c r="Q746" s="26">
        <v>0</v>
      </c>
      <c r="R746" s="25" t="s">
        <v>1634</v>
      </c>
    </row>
    <row r="747" spans="1:18" ht="15" customHeight="1" x14ac:dyDescent="0.25">
      <c r="A747" s="25" t="s">
        <v>736</v>
      </c>
      <c r="B747" s="25" t="s">
        <v>18</v>
      </c>
      <c r="C747" s="25" t="s">
        <v>639</v>
      </c>
      <c r="D747" s="25" t="s">
        <v>25</v>
      </c>
      <c r="E747" s="25" t="s">
        <v>87</v>
      </c>
      <c r="F747" s="25" t="s">
        <v>637</v>
      </c>
      <c r="G747" s="25" t="s">
        <v>640</v>
      </c>
      <c r="H747" s="25" t="s">
        <v>23</v>
      </c>
      <c r="I747" s="25" t="s">
        <v>1139</v>
      </c>
      <c r="J747" s="25" t="s">
        <v>1140</v>
      </c>
      <c r="K747" s="26">
        <v>0</v>
      </c>
      <c r="L747" s="26">
        <v>0</v>
      </c>
      <c r="M747" s="26">
        <v>0</v>
      </c>
      <c r="N747" s="26">
        <v>0</v>
      </c>
      <c r="O747" s="26">
        <v>0</v>
      </c>
      <c r="P747" s="26">
        <v>0</v>
      </c>
      <c r="Q747" s="26">
        <v>0</v>
      </c>
      <c r="R747" s="25" t="s">
        <v>1634</v>
      </c>
    </row>
    <row r="748" spans="1:18" ht="15" customHeight="1" x14ac:dyDescent="0.25">
      <c r="A748" s="25" t="s">
        <v>736</v>
      </c>
      <c r="B748" s="25" t="s">
        <v>18</v>
      </c>
      <c r="C748" s="25" t="s">
        <v>639</v>
      </c>
      <c r="D748" s="25" t="s">
        <v>25</v>
      </c>
      <c r="E748" s="25" t="s">
        <v>87</v>
      </c>
      <c r="F748" s="25" t="s">
        <v>637</v>
      </c>
      <c r="G748" s="25" t="s">
        <v>640</v>
      </c>
      <c r="H748" s="25" t="s">
        <v>23</v>
      </c>
      <c r="I748" s="25" t="s">
        <v>811</v>
      </c>
      <c r="J748" s="25" t="s">
        <v>812</v>
      </c>
      <c r="K748" s="26">
        <v>40000</v>
      </c>
      <c r="L748" s="26">
        <v>-10000</v>
      </c>
      <c r="M748" s="26">
        <v>30000</v>
      </c>
      <c r="N748" s="26">
        <v>0</v>
      </c>
      <c r="O748" s="26">
        <v>16921.21</v>
      </c>
      <c r="P748" s="26">
        <v>13078.79</v>
      </c>
      <c r="Q748" s="26">
        <v>308</v>
      </c>
      <c r="R748" s="25" t="s">
        <v>1634</v>
      </c>
    </row>
    <row r="749" spans="1:18" ht="15" customHeight="1" x14ac:dyDescent="0.25">
      <c r="A749" s="25" t="s">
        <v>736</v>
      </c>
      <c r="B749" s="25" t="s">
        <v>18</v>
      </c>
      <c r="C749" s="25" t="s">
        <v>639</v>
      </c>
      <c r="D749" s="25" t="s">
        <v>25</v>
      </c>
      <c r="E749" s="25" t="s">
        <v>87</v>
      </c>
      <c r="F749" s="25" t="s">
        <v>637</v>
      </c>
      <c r="G749" s="25" t="s">
        <v>640</v>
      </c>
      <c r="H749" s="25" t="s">
        <v>23</v>
      </c>
      <c r="I749" s="25" t="s">
        <v>813</v>
      </c>
      <c r="J749" s="25" t="s">
        <v>814</v>
      </c>
      <c r="K749" s="26">
        <v>129915</v>
      </c>
      <c r="L749" s="26">
        <v>0</v>
      </c>
      <c r="M749" s="26">
        <v>129915</v>
      </c>
      <c r="N749" s="26">
        <v>0</v>
      </c>
      <c r="O749" s="26">
        <v>92255.33</v>
      </c>
      <c r="P749" s="26">
        <v>37659.67</v>
      </c>
      <c r="Q749" s="26">
        <v>37602.550000000003</v>
      </c>
      <c r="R749" s="25" t="s">
        <v>1634</v>
      </c>
    </row>
    <row r="750" spans="1:18" ht="15" customHeight="1" x14ac:dyDescent="0.25">
      <c r="A750" s="25" t="s">
        <v>736</v>
      </c>
      <c r="B750" s="25" t="s">
        <v>18</v>
      </c>
      <c r="C750" s="25" t="s">
        <v>639</v>
      </c>
      <c r="D750" s="25" t="s">
        <v>25</v>
      </c>
      <c r="E750" s="25" t="s">
        <v>87</v>
      </c>
      <c r="F750" s="25" t="s">
        <v>637</v>
      </c>
      <c r="G750" s="25" t="s">
        <v>640</v>
      </c>
      <c r="H750" s="25" t="s">
        <v>23</v>
      </c>
      <c r="I750" s="25" t="s">
        <v>886</v>
      </c>
      <c r="J750" s="25" t="s">
        <v>887</v>
      </c>
      <c r="K750" s="26">
        <v>13752</v>
      </c>
      <c r="L750" s="26">
        <v>0</v>
      </c>
      <c r="M750" s="26">
        <v>13752</v>
      </c>
      <c r="N750" s="26">
        <v>0</v>
      </c>
      <c r="O750" s="26">
        <v>13626.24</v>
      </c>
      <c r="P750" s="26">
        <v>125.76</v>
      </c>
      <c r="Q750" s="26">
        <v>2271.04</v>
      </c>
      <c r="R750" s="25" t="s">
        <v>1634</v>
      </c>
    </row>
    <row r="751" spans="1:18" ht="15" customHeight="1" x14ac:dyDescent="0.25">
      <c r="A751" s="25" t="s">
        <v>736</v>
      </c>
      <c r="B751" s="25" t="s">
        <v>18</v>
      </c>
      <c r="C751" s="25" t="s">
        <v>639</v>
      </c>
      <c r="D751" s="25" t="s">
        <v>25</v>
      </c>
      <c r="E751" s="25" t="s">
        <v>87</v>
      </c>
      <c r="F751" s="25" t="s">
        <v>637</v>
      </c>
      <c r="G751" s="25" t="s">
        <v>640</v>
      </c>
      <c r="H751" s="25" t="s">
        <v>23</v>
      </c>
      <c r="I751" s="25" t="s">
        <v>914</v>
      </c>
      <c r="J751" s="25" t="s">
        <v>915</v>
      </c>
      <c r="K751" s="26">
        <v>0</v>
      </c>
      <c r="L751" s="26">
        <v>0</v>
      </c>
      <c r="M751" s="26">
        <v>0</v>
      </c>
      <c r="N751" s="26">
        <v>0</v>
      </c>
      <c r="O751" s="26">
        <v>0</v>
      </c>
      <c r="P751" s="26">
        <v>0</v>
      </c>
      <c r="Q751" s="26">
        <v>0</v>
      </c>
      <c r="R751" s="25" t="s">
        <v>1634</v>
      </c>
    </row>
    <row r="752" spans="1:18" ht="15" customHeight="1" x14ac:dyDescent="0.25">
      <c r="A752" s="25" t="s">
        <v>736</v>
      </c>
      <c r="B752" s="25" t="s">
        <v>18</v>
      </c>
      <c r="C752" s="25" t="s">
        <v>636</v>
      </c>
      <c r="D752" s="25" t="s">
        <v>25</v>
      </c>
      <c r="E752" s="25" t="s">
        <v>87</v>
      </c>
      <c r="F752" s="25" t="s">
        <v>637</v>
      </c>
      <c r="G752" s="25" t="s">
        <v>638</v>
      </c>
      <c r="H752" s="25" t="s">
        <v>23</v>
      </c>
      <c r="I752" s="25" t="s">
        <v>793</v>
      </c>
      <c r="J752" s="25" t="s">
        <v>794</v>
      </c>
      <c r="K752" s="26">
        <v>112400</v>
      </c>
      <c r="L752" s="26">
        <v>0</v>
      </c>
      <c r="M752" s="26">
        <v>112400</v>
      </c>
      <c r="N752" s="26">
        <v>0</v>
      </c>
      <c r="O752" s="26">
        <v>31242.33</v>
      </c>
      <c r="P752" s="26">
        <v>81157.67</v>
      </c>
      <c r="Q752" s="26">
        <v>0</v>
      </c>
      <c r="R752" s="25" t="s">
        <v>1635</v>
      </c>
    </row>
    <row r="753" spans="1:18" ht="15" customHeight="1" x14ac:dyDescent="0.25">
      <c r="A753" s="25" t="s">
        <v>736</v>
      </c>
      <c r="B753" s="25" t="s">
        <v>18</v>
      </c>
      <c r="C753" s="25" t="s">
        <v>636</v>
      </c>
      <c r="D753" s="25" t="s">
        <v>25</v>
      </c>
      <c r="E753" s="25" t="s">
        <v>87</v>
      </c>
      <c r="F753" s="25" t="s">
        <v>637</v>
      </c>
      <c r="G753" s="25" t="s">
        <v>638</v>
      </c>
      <c r="H753" s="25" t="s">
        <v>23</v>
      </c>
      <c r="I753" s="25" t="s">
        <v>771</v>
      </c>
      <c r="J753" s="25" t="s">
        <v>772</v>
      </c>
      <c r="K753" s="26">
        <v>21600</v>
      </c>
      <c r="L753" s="26">
        <v>0</v>
      </c>
      <c r="M753" s="26">
        <v>21600</v>
      </c>
      <c r="N753" s="26">
        <v>0</v>
      </c>
      <c r="O753" s="26">
        <v>0</v>
      </c>
      <c r="P753" s="26">
        <v>21600</v>
      </c>
      <c r="Q753" s="26">
        <v>0</v>
      </c>
      <c r="R753" s="25" t="s">
        <v>1635</v>
      </c>
    </row>
    <row r="754" spans="1:18" ht="15" customHeight="1" x14ac:dyDescent="0.25">
      <c r="A754" s="25" t="s">
        <v>736</v>
      </c>
      <c r="B754" s="25" t="s">
        <v>18</v>
      </c>
      <c r="C754" s="25" t="s">
        <v>636</v>
      </c>
      <c r="D754" s="25" t="s">
        <v>25</v>
      </c>
      <c r="E754" s="25" t="s">
        <v>87</v>
      </c>
      <c r="F754" s="25" t="s">
        <v>637</v>
      </c>
      <c r="G754" s="25" t="s">
        <v>638</v>
      </c>
      <c r="H754" s="25" t="s">
        <v>23</v>
      </c>
      <c r="I754" s="25" t="s">
        <v>777</v>
      </c>
      <c r="J754" s="25" t="s">
        <v>778</v>
      </c>
      <c r="K754" s="26">
        <v>0</v>
      </c>
      <c r="L754" s="26">
        <v>0</v>
      </c>
      <c r="M754" s="26">
        <v>0</v>
      </c>
      <c r="N754" s="26">
        <v>0</v>
      </c>
      <c r="O754" s="26">
        <v>1720</v>
      </c>
      <c r="P754" s="26">
        <v>-1720</v>
      </c>
      <c r="Q754" s="26">
        <v>0</v>
      </c>
      <c r="R754" s="25" t="s">
        <v>1635</v>
      </c>
    </row>
    <row r="755" spans="1:18" ht="15" customHeight="1" x14ac:dyDescent="0.25">
      <c r="A755" s="25" t="s">
        <v>736</v>
      </c>
      <c r="B755" s="25" t="s">
        <v>18</v>
      </c>
      <c r="C755" s="25" t="s">
        <v>636</v>
      </c>
      <c r="D755" s="25" t="s">
        <v>25</v>
      </c>
      <c r="E755" s="25" t="s">
        <v>87</v>
      </c>
      <c r="F755" s="25" t="s">
        <v>637</v>
      </c>
      <c r="G755" s="25" t="s">
        <v>638</v>
      </c>
      <c r="H755" s="25" t="s">
        <v>23</v>
      </c>
      <c r="I755" s="25" t="s">
        <v>765</v>
      </c>
      <c r="J755" s="25" t="s">
        <v>766</v>
      </c>
      <c r="K755" s="26">
        <v>11240</v>
      </c>
      <c r="L755" s="26">
        <v>0</v>
      </c>
      <c r="M755" s="26">
        <v>11240</v>
      </c>
      <c r="N755" s="26">
        <v>0</v>
      </c>
      <c r="O755" s="26">
        <v>4776.8100000000004</v>
      </c>
      <c r="P755" s="26">
        <v>6463.19</v>
      </c>
      <c r="Q755" s="26">
        <v>0</v>
      </c>
      <c r="R755" s="25" t="s">
        <v>1635</v>
      </c>
    </row>
    <row r="756" spans="1:18" ht="15" customHeight="1" x14ac:dyDescent="0.25">
      <c r="A756" s="25" t="s">
        <v>736</v>
      </c>
      <c r="B756" s="25" t="s">
        <v>18</v>
      </c>
      <c r="C756" s="25" t="s">
        <v>636</v>
      </c>
      <c r="D756" s="25" t="s">
        <v>25</v>
      </c>
      <c r="E756" s="25" t="s">
        <v>87</v>
      </c>
      <c r="F756" s="25" t="s">
        <v>637</v>
      </c>
      <c r="G756" s="25" t="s">
        <v>638</v>
      </c>
      <c r="H756" s="25" t="s">
        <v>23</v>
      </c>
      <c r="I756" s="25" t="s">
        <v>888</v>
      </c>
      <c r="J756" s="25" t="s">
        <v>889</v>
      </c>
      <c r="K756" s="26">
        <v>0</v>
      </c>
      <c r="L756" s="26">
        <v>0</v>
      </c>
      <c r="M756" s="26">
        <v>0</v>
      </c>
      <c r="N756" s="26">
        <v>0</v>
      </c>
      <c r="O756" s="26">
        <v>0</v>
      </c>
      <c r="P756" s="26">
        <v>0</v>
      </c>
      <c r="Q756" s="26">
        <v>0</v>
      </c>
      <c r="R756" s="25" t="s">
        <v>1635</v>
      </c>
    </row>
    <row r="757" spans="1:18" ht="15" customHeight="1" x14ac:dyDescent="0.25">
      <c r="A757" s="25" t="s">
        <v>736</v>
      </c>
      <c r="B757" s="25" t="s">
        <v>18</v>
      </c>
      <c r="C757" s="25" t="s">
        <v>636</v>
      </c>
      <c r="D757" s="25" t="s">
        <v>25</v>
      </c>
      <c r="E757" s="25" t="s">
        <v>87</v>
      </c>
      <c r="F757" s="25" t="s">
        <v>637</v>
      </c>
      <c r="G757" s="25" t="s">
        <v>638</v>
      </c>
      <c r="H757" s="25" t="s">
        <v>23</v>
      </c>
      <c r="I757" s="25" t="s">
        <v>757</v>
      </c>
      <c r="J757" s="25" t="s">
        <v>758</v>
      </c>
      <c r="K757" s="26">
        <v>2300</v>
      </c>
      <c r="L757" s="26">
        <v>0</v>
      </c>
      <c r="M757" s="26">
        <v>2300</v>
      </c>
      <c r="N757" s="26">
        <v>0</v>
      </c>
      <c r="O757" s="26">
        <v>0</v>
      </c>
      <c r="P757" s="26">
        <v>2300</v>
      </c>
      <c r="Q757" s="26">
        <v>0</v>
      </c>
      <c r="R757" s="25" t="s">
        <v>1635</v>
      </c>
    </row>
    <row r="758" spans="1:18" ht="15" customHeight="1" x14ac:dyDescent="0.25">
      <c r="A758" s="25" t="s">
        <v>736</v>
      </c>
      <c r="B758" s="25" t="s">
        <v>18</v>
      </c>
      <c r="C758" s="25" t="s">
        <v>636</v>
      </c>
      <c r="D758" s="25" t="s">
        <v>25</v>
      </c>
      <c r="E758" s="25" t="s">
        <v>87</v>
      </c>
      <c r="F758" s="25" t="s">
        <v>637</v>
      </c>
      <c r="G758" s="25" t="s">
        <v>638</v>
      </c>
      <c r="H758" s="25" t="s">
        <v>23</v>
      </c>
      <c r="I758" s="25" t="s">
        <v>773</v>
      </c>
      <c r="J758" s="25" t="s">
        <v>774</v>
      </c>
      <c r="K758" s="26">
        <v>0</v>
      </c>
      <c r="L758" s="26">
        <v>0</v>
      </c>
      <c r="M758" s="26">
        <v>0</v>
      </c>
      <c r="N758" s="26">
        <v>0</v>
      </c>
      <c r="O758" s="26">
        <v>0</v>
      </c>
      <c r="P758" s="26">
        <v>0</v>
      </c>
      <c r="Q758" s="26">
        <v>0</v>
      </c>
      <c r="R758" s="25" t="s">
        <v>1635</v>
      </c>
    </row>
    <row r="759" spans="1:18" ht="15" customHeight="1" x14ac:dyDescent="0.25">
      <c r="A759" s="25" t="s">
        <v>736</v>
      </c>
      <c r="B759" s="25" t="s">
        <v>18</v>
      </c>
      <c r="C759" s="25" t="s">
        <v>636</v>
      </c>
      <c r="D759" s="25" t="s">
        <v>25</v>
      </c>
      <c r="E759" s="25" t="s">
        <v>87</v>
      </c>
      <c r="F759" s="25" t="s">
        <v>637</v>
      </c>
      <c r="G759" s="25" t="s">
        <v>638</v>
      </c>
      <c r="H759" s="25" t="s">
        <v>23</v>
      </c>
      <c r="I759" s="25" t="s">
        <v>761</v>
      </c>
      <c r="J759" s="25" t="s">
        <v>762</v>
      </c>
      <c r="K759" s="26">
        <v>0</v>
      </c>
      <c r="L759" s="26">
        <v>0</v>
      </c>
      <c r="M759" s="26">
        <v>0</v>
      </c>
      <c r="N759" s="26">
        <v>0</v>
      </c>
      <c r="O759" s="26">
        <v>163.04</v>
      </c>
      <c r="P759" s="26">
        <v>-163.04</v>
      </c>
      <c r="Q759" s="26">
        <v>0</v>
      </c>
      <c r="R759" s="25" t="s">
        <v>1635</v>
      </c>
    </row>
    <row r="760" spans="1:18" ht="15" customHeight="1" x14ac:dyDescent="0.25">
      <c r="A760" s="25" t="s">
        <v>736</v>
      </c>
      <c r="B760" s="25" t="s">
        <v>18</v>
      </c>
      <c r="C760" s="25" t="s">
        <v>636</v>
      </c>
      <c r="D760" s="25" t="s">
        <v>25</v>
      </c>
      <c r="E760" s="25" t="s">
        <v>87</v>
      </c>
      <c r="F760" s="25" t="s">
        <v>637</v>
      </c>
      <c r="G760" s="25" t="s">
        <v>638</v>
      </c>
      <c r="H760" s="25" t="s">
        <v>23</v>
      </c>
      <c r="I760" s="25" t="s">
        <v>741</v>
      </c>
      <c r="J760" s="25" t="s">
        <v>742</v>
      </c>
      <c r="K760" s="26">
        <v>0</v>
      </c>
      <c r="L760" s="26">
        <v>0</v>
      </c>
      <c r="M760" s="26">
        <v>0</v>
      </c>
      <c r="N760" s="26">
        <v>0</v>
      </c>
      <c r="O760" s="26">
        <v>23.2</v>
      </c>
      <c r="P760" s="26">
        <v>-23.2</v>
      </c>
      <c r="Q760" s="26">
        <v>0</v>
      </c>
      <c r="R760" s="25" t="s">
        <v>1635</v>
      </c>
    </row>
    <row r="761" spans="1:18" ht="15" customHeight="1" x14ac:dyDescent="0.25">
      <c r="A761" s="25" t="s">
        <v>736</v>
      </c>
      <c r="B761" s="25" t="s">
        <v>18</v>
      </c>
      <c r="C761" s="25" t="s">
        <v>636</v>
      </c>
      <c r="D761" s="25" t="s">
        <v>25</v>
      </c>
      <c r="E761" s="25" t="s">
        <v>87</v>
      </c>
      <c r="F761" s="25" t="s">
        <v>637</v>
      </c>
      <c r="G761" s="25" t="s">
        <v>638</v>
      </c>
      <c r="H761" s="25" t="s">
        <v>23</v>
      </c>
      <c r="I761" s="25" t="s">
        <v>751</v>
      </c>
      <c r="J761" s="25" t="s">
        <v>752</v>
      </c>
      <c r="K761" s="26">
        <v>11287</v>
      </c>
      <c r="L761" s="26">
        <v>0</v>
      </c>
      <c r="M761" s="26">
        <v>11287</v>
      </c>
      <c r="N761" s="26">
        <v>0</v>
      </c>
      <c r="O761" s="26">
        <v>2916.65</v>
      </c>
      <c r="P761" s="26">
        <v>8370.35</v>
      </c>
      <c r="Q761" s="26">
        <v>0</v>
      </c>
      <c r="R761" s="25" t="s">
        <v>1635</v>
      </c>
    </row>
    <row r="762" spans="1:18" ht="15" customHeight="1" x14ac:dyDescent="0.25">
      <c r="A762" s="25" t="s">
        <v>736</v>
      </c>
      <c r="B762" s="25" t="s">
        <v>18</v>
      </c>
      <c r="C762" s="25" t="s">
        <v>636</v>
      </c>
      <c r="D762" s="25" t="s">
        <v>25</v>
      </c>
      <c r="E762" s="25" t="s">
        <v>87</v>
      </c>
      <c r="F762" s="25" t="s">
        <v>637</v>
      </c>
      <c r="G762" s="25" t="s">
        <v>638</v>
      </c>
      <c r="H762" s="25" t="s">
        <v>23</v>
      </c>
      <c r="I762" s="25" t="s">
        <v>833</v>
      </c>
      <c r="J762" s="25" t="s">
        <v>834</v>
      </c>
      <c r="K762" s="26">
        <v>6575</v>
      </c>
      <c r="L762" s="26">
        <v>0</v>
      </c>
      <c r="M762" s="26">
        <v>6575</v>
      </c>
      <c r="N762" s="26">
        <v>0</v>
      </c>
      <c r="O762" s="26">
        <v>4456.53</v>
      </c>
      <c r="P762" s="26">
        <v>2118.4699999999998</v>
      </c>
      <c r="Q762" s="26">
        <v>0</v>
      </c>
      <c r="R762" s="25" t="s">
        <v>1635</v>
      </c>
    </row>
    <row r="763" spans="1:18" ht="15" customHeight="1" x14ac:dyDescent="0.25">
      <c r="A763" s="25" t="s">
        <v>736</v>
      </c>
      <c r="B763" s="25" t="s">
        <v>18</v>
      </c>
      <c r="C763" s="25" t="s">
        <v>636</v>
      </c>
      <c r="D763" s="25" t="s">
        <v>25</v>
      </c>
      <c r="E763" s="25" t="s">
        <v>87</v>
      </c>
      <c r="F763" s="25" t="s">
        <v>637</v>
      </c>
      <c r="G763" s="25" t="s">
        <v>638</v>
      </c>
      <c r="H763" s="25" t="s">
        <v>23</v>
      </c>
      <c r="I763" s="25" t="s">
        <v>737</v>
      </c>
      <c r="J763" s="25" t="s">
        <v>738</v>
      </c>
      <c r="K763" s="26">
        <v>0</v>
      </c>
      <c r="L763" s="26">
        <v>0</v>
      </c>
      <c r="M763" s="26">
        <v>0</v>
      </c>
      <c r="N763" s="26">
        <v>0</v>
      </c>
      <c r="O763" s="26">
        <v>473.59</v>
      </c>
      <c r="P763" s="26">
        <v>-473.59</v>
      </c>
      <c r="Q763" s="26">
        <v>0</v>
      </c>
      <c r="R763" s="25" t="s">
        <v>1635</v>
      </c>
    </row>
    <row r="764" spans="1:18" ht="15" customHeight="1" x14ac:dyDescent="0.25">
      <c r="A764" s="25" t="s">
        <v>736</v>
      </c>
      <c r="B764" s="25" t="s">
        <v>18</v>
      </c>
      <c r="C764" s="25" t="s">
        <v>636</v>
      </c>
      <c r="D764" s="25" t="s">
        <v>25</v>
      </c>
      <c r="E764" s="25" t="s">
        <v>87</v>
      </c>
      <c r="F764" s="25" t="s">
        <v>637</v>
      </c>
      <c r="G764" s="25" t="s">
        <v>638</v>
      </c>
      <c r="H764" s="25" t="s">
        <v>23</v>
      </c>
      <c r="I764" s="25" t="s">
        <v>743</v>
      </c>
      <c r="J764" s="25" t="s">
        <v>744</v>
      </c>
      <c r="K764" s="26">
        <v>0</v>
      </c>
      <c r="L764" s="26">
        <v>0</v>
      </c>
      <c r="M764" s="26">
        <v>0</v>
      </c>
      <c r="N764" s="26">
        <v>0</v>
      </c>
      <c r="O764" s="26">
        <v>265.27999999999997</v>
      </c>
      <c r="P764" s="26">
        <v>-265.27999999999997</v>
      </c>
      <c r="Q764" s="26">
        <v>0</v>
      </c>
      <c r="R764" s="25" t="s">
        <v>1635</v>
      </c>
    </row>
    <row r="765" spans="1:18" ht="15" customHeight="1" x14ac:dyDescent="0.25">
      <c r="A765" s="25" t="s">
        <v>736</v>
      </c>
      <c r="B765" s="25" t="s">
        <v>18</v>
      </c>
      <c r="C765" s="25" t="s">
        <v>636</v>
      </c>
      <c r="D765" s="25" t="s">
        <v>25</v>
      </c>
      <c r="E765" s="25" t="s">
        <v>87</v>
      </c>
      <c r="F765" s="25" t="s">
        <v>637</v>
      </c>
      <c r="G765" s="25" t="s">
        <v>638</v>
      </c>
      <c r="H765" s="25" t="s">
        <v>23</v>
      </c>
      <c r="I765" s="25" t="s">
        <v>880</v>
      </c>
      <c r="J765" s="25" t="s">
        <v>881</v>
      </c>
      <c r="K765" s="26">
        <v>1500</v>
      </c>
      <c r="L765" s="26">
        <v>0</v>
      </c>
      <c r="M765" s="26">
        <v>1500</v>
      </c>
      <c r="N765" s="26">
        <v>0</v>
      </c>
      <c r="O765" s="26">
        <v>51.8</v>
      </c>
      <c r="P765" s="26">
        <v>1448.2</v>
      </c>
      <c r="Q765" s="26">
        <v>0</v>
      </c>
      <c r="R765" s="25" t="s">
        <v>1635</v>
      </c>
    </row>
    <row r="766" spans="1:18" ht="15" customHeight="1" x14ac:dyDescent="0.25">
      <c r="A766" s="25" t="s">
        <v>736</v>
      </c>
      <c r="B766" s="25" t="s">
        <v>18</v>
      </c>
      <c r="C766" s="25" t="s">
        <v>636</v>
      </c>
      <c r="D766" s="25" t="s">
        <v>25</v>
      </c>
      <c r="E766" s="25" t="s">
        <v>87</v>
      </c>
      <c r="F766" s="25" t="s">
        <v>637</v>
      </c>
      <c r="G766" s="25" t="s">
        <v>638</v>
      </c>
      <c r="H766" s="25" t="s">
        <v>23</v>
      </c>
      <c r="I766" s="25" t="s">
        <v>849</v>
      </c>
      <c r="J766" s="25" t="s">
        <v>850</v>
      </c>
      <c r="K766" s="26">
        <v>25042</v>
      </c>
      <c r="L766" s="26">
        <v>0</v>
      </c>
      <c r="M766" s="26">
        <v>25042</v>
      </c>
      <c r="N766" s="26">
        <v>0</v>
      </c>
      <c r="O766" s="26">
        <v>18802.330000000002</v>
      </c>
      <c r="P766" s="26">
        <v>6239.67</v>
      </c>
      <c r="Q766" s="26">
        <v>8639.5300000000007</v>
      </c>
      <c r="R766" s="25" t="s">
        <v>1635</v>
      </c>
    </row>
    <row r="767" spans="1:18" ht="15" customHeight="1" x14ac:dyDescent="0.25">
      <c r="A767" s="25" t="s">
        <v>736</v>
      </c>
      <c r="B767" s="25" t="s">
        <v>18</v>
      </c>
      <c r="C767" s="25" t="s">
        <v>636</v>
      </c>
      <c r="D767" s="25" t="s">
        <v>25</v>
      </c>
      <c r="E767" s="25" t="s">
        <v>87</v>
      </c>
      <c r="F767" s="25" t="s">
        <v>637</v>
      </c>
      <c r="G767" s="25" t="s">
        <v>638</v>
      </c>
      <c r="H767" s="25" t="s">
        <v>23</v>
      </c>
      <c r="I767" s="25" t="s">
        <v>920</v>
      </c>
      <c r="J767" s="25" t="s">
        <v>921</v>
      </c>
      <c r="K767" s="26">
        <v>3800</v>
      </c>
      <c r="L767" s="26">
        <v>0</v>
      </c>
      <c r="M767" s="26">
        <v>3800</v>
      </c>
      <c r="N767" s="26">
        <v>0</v>
      </c>
      <c r="O767" s="26">
        <v>1326.94</v>
      </c>
      <c r="P767" s="26">
        <v>2473.06</v>
      </c>
      <c r="Q767" s="26">
        <v>0</v>
      </c>
      <c r="R767" s="25" t="s">
        <v>1635</v>
      </c>
    </row>
    <row r="768" spans="1:18" ht="15" customHeight="1" x14ac:dyDescent="0.25">
      <c r="A768" s="25" t="s">
        <v>736</v>
      </c>
      <c r="B768" s="25" t="s">
        <v>18</v>
      </c>
      <c r="C768" s="25" t="s">
        <v>636</v>
      </c>
      <c r="D768" s="25" t="s">
        <v>25</v>
      </c>
      <c r="E768" s="25" t="s">
        <v>87</v>
      </c>
      <c r="F768" s="25" t="s">
        <v>637</v>
      </c>
      <c r="G768" s="25" t="s">
        <v>638</v>
      </c>
      <c r="H768" s="25" t="s">
        <v>23</v>
      </c>
      <c r="I768" s="25" t="s">
        <v>1067</v>
      </c>
      <c r="J768" s="25" t="s">
        <v>1068</v>
      </c>
      <c r="K768" s="26">
        <v>135650</v>
      </c>
      <c r="L768" s="26">
        <v>0</v>
      </c>
      <c r="M768" s="26">
        <v>135650</v>
      </c>
      <c r="N768" s="26">
        <v>25680.82</v>
      </c>
      <c r="O768" s="26">
        <v>59211.21</v>
      </c>
      <c r="P768" s="26">
        <v>50757.97</v>
      </c>
      <c r="Q768" s="26">
        <v>25598.94</v>
      </c>
      <c r="R768" s="25" t="s">
        <v>1635</v>
      </c>
    </row>
    <row r="769" spans="1:18" ht="15" customHeight="1" x14ac:dyDescent="0.25">
      <c r="A769" s="25" t="s">
        <v>736</v>
      </c>
      <c r="B769" s="25" t="s">
        <v>18</v>
      </c>
      <c r="C769" s="25" t="s">
        <v>636</v>
      </c>
      <c r="D769" s="25" t="s">
        <v>25</v>
      </c>
      <c r="E769" s="25" t="s">
        <v>87</v>
      </c>
      <c r="F769" s="25" t="s">
        <v>637</v>
      </c>
      <c r="G769" s="25" t="s">
        <v>638</v>
      </c>
      <c r="H769" s="25" t="s">
        <v>23</v>
      </c>
      <c r="I769" s="25" t="s">
        <v>876</v>
      </c>
      <c r="J769" s="25" t="s">
        <v>877</v>
      </c>
      <c r="K769" s="26">
        <v>10000</v>
      </c>
      <c r="L769" s="26">
        <v>0</v>
      </c>
      <c r="M769" s="26">
        <v>10000</v>
      </c>
      <c r="N769" s="26">
        <v>630</v>
      </c>
      <c r="O769" s="26">
        <v>1374.5</v>
      </c>
      <c r="P769" s="26">
        <v>7995.5</v>
      </c>
      <c r="Q769" s="26">
        <v>225</v>
      </c>
      <c r="R769" s="25" t="s">
        <v>1635</v>
      </c>
    </row>
    <row r="770" spans="1:18" ht="15" customHeight="1" x14ac:dyDescent="0.25">
      <c r="A770" s="25" t="s">
        <v>736</v>
      </c>
      <c r="B770" s="25" t="s">
        <v>18</v>
      </c>
      <c r="C770" s="25" t="s">
        <v>636</v>
      </c>
      <c r="D770" s="25" t="s">
        <v>25</v>
      </c>
      <c r="E770" s="25" t="s">
        <v>87</v>
      </c>
      <c r="F770" s="25" t="s">
        <v>637</v>
      </c>
      <c r="G770" s="25" t="s">
        <v>638</v>
      </c>
      <c r="H770" s="25" t="s">
        <v>23</v>
      </c>
      <c r="I770" s="25" t="s">
        <v>787</v>
      </c>
      <c r="J770" s="25" t="s">
        <v>788</v>
      </c>
      <c r="K770" s="26">
        <v>500</v>
      </c>
      <c r="L770" s="26">
        <v>0</v>
      </c>
      <c r="M770" s="26">
        <v>500</v>
      </c>
      <c r="N770" s="26">
        <v>0</v>
      </c>
      <c r="O770" s="26">
        <v>0</v>
      </c>
      <c r="P770" s="26">
        <v>500</v>
      </c>
      <c r="Q770" s="26">
        <v>0</v>
      </c>
      <c r="R770" s="25" t="s">
        <v>1635</v>
      </c>
    </row>
    <row r="771" spans="1:18" ht="15" customHeight="1" x14ac:dyDescent="0.25">
      <c r="A771" s="25" t="s">
        <v>736</v>
      </c>
      <c r="B771" s="25" t="s">
        <v>18</v>
      </c>
      <c r="C771" s="25" t="s">
        <v>636</v>
      </c>
      <c r="D771" s="25" t="s">
        <v>25</v>
      </c>
      <c r="E771" s="25" t="s">
        <v>87</v>
      </c>
      <c r="F771" s="25" t="s">
        <v>637</v>
      </c>
      <c r="G771" s="25" t="s">
        <v>638</v>
      </c>
      <c r="H771" s="25" t="s">
        <v>23</v>
      </c>
      <c r="I771" s="25" t="s">
        <v>813</v>
      </c>
      <c r="J771" s="25" t="s">
        <v>814</v>
      </c>
      <c r="K771" s="26">
        <v>49217</v>
      </c>
      <c r="L771" s="26">
        <v>0</v>
      </c>
      <c r="M771" s="26">
        <v>49217</v>
      </c>
      <c r="N771" s="26">
        <v>0</v>
      </c>
      <c r="O771" s="26">
        <v>92255.33</v>
      </c>
      <c r="P771" s="26">
        <v>-43038.33</v>
      </c>
      <c r="Q771" s="26">
        <v>37602.550000000003</v>
      </c>
      <c r="R771" s="25" t="s">
        <v>1635</v>
      </c>
    </row>
    <row r="772" spans="1:18" ht="15" customHeight="1" x14ac:dyDescent="0.25">
      <c r="A772" s="25" t="s">
        <v>736</v>
      </c>
      <c r="B772" s="25" t="s">
        <v>18</v>
      </c>
      <c r="C772" s="25" t="s">
        <v>636</v>
      </c>
      <c r="D772" s="25" t="s">
        <v>25</v>
      </c>
      <c r="E772" s="25" t="s">
        <v>87</v>
      </c>
      <c r="F772" s="25" t="s">
        <v>637</v>
      </c>
      <c r="G772" s="25" t="s">
        <v>638</v>
      </c>
      <c r="H772" s="25" t="s">
        <v>23</v>
      </c>
      <c r="I772" s="25" t="s">
        <v>886</v>
      </c>
      <c r="J772" s="25" t="s">
        <v>887</v>
      </c>
      <c r="K772" s="26">
        <v>13752</v>
      </c>
      <c r="L772" s="26">
        <v>0</v>
      </c>
      <c r="M772" s="26">
        <v>13752</v>
      </c>
      <c r="N772" s="26">
        <v>0</v>
      </c>
      <c r="O772" s="26">
        <v>0</v>
      </c>
      <c r="P772" s="26">
        <v>13752</v>
      </c>
      <c r="Q772" s="26">
        <v>0</v>
      </c>
      <c r="R772" s="25" t="s">
        <v>1635</v>
      </c>
    </row>
    <row r="773" spans="1:18" ht="15" customHeight="1" x14ac:dyDescent="0.25">
      <c r="A773" s="25" t="s">
        <v>736</v>
      </c>
      <c r="B773" s="25" t="s">
        <v>18</v>
      </c>
      <c r="C773" s="25" t="s">
        <v>630</v>
      </c>
      <c r="D773" s="25" t="s">
        <v>25</v>
      </c>
      <c r="E773" s="25" t="s">
        <v>87</v>
      </c>
      <c r="F773" s="25" t="s">
        <v>631</v>
      </c>
      <c r="G773" s="25" t="s">
        <v>23</v>
      </c>
      <c r="H773" s="25" t="s">
        <v>23</v>
      </c>
      <c r="I773" s="25" t="s">
        <v>793</v>
      </c>
      <c r="J773" s="25" t="s">
        <v>794</v>
      </c>
      <c r="K773" s="26">
        <v>117611</v>
      </c>
      <c r="L773" s="26">
        <v>0</v>
      </c>
      <c r="M773" s="26">
        <v>117611</v>
      </c>
      <c r="N773" s="26">
        <v>0</v>
      </c>
      <c r="O773" s="26">
        <v>57412.25</v>
      </c>
      <c r="P773" s="26">
        <v>60198.75</v>
      </c>
      <c r="Q773" s="26">
        <v>11029.17</v>
      </c>
      <c r="R773" s="25" t="s">
        <v>1636</v>
      </c>
    </row>
    <row r="774" spans="1:18" ht="15" customHeight="1" x14ac:dyDescent="0.25">
      <c r="A774" s="25" t="s">
        <v>736</v>
      </c>
      <c r="B774" s="25" t="s">
        <v>18</v>
      </c>
      <c r="C774" s="25" t="s">
        <v>630</v>
      </c>
      <c r="D774" s="25" t="s">
        <v>25</v>
      </c>
      <c r="E774" s="25" t="s">
        <v>87</v>
      </c>
      <c r="F774" s="25" t="s">
        <v>631</v>
      </c>
      <c r="G774" s="25" t="s">
        <v>23</v>
      </c>
      <c r="H774" s="25" t="s">
        <v>23</v>
      </c>
      <c r="I774" s="25" t="s">
        <v>771</v>
      </c>
      <c r="J774" s="25" t="s">
        <v>772</v>
      </c>
      <c r="K774" s="26">
        <v>0</v>
      </c>
      <c r="L774" s="26">
        <v>0</v>
      </c>
      <c r="M774" s="26">
        <v>0</v>
      </c>
      <c r="N774" s="26">
        <v>0</v>
      </c>
      <c r="O774" s="26">
        <v>0</v>
      </c>
      <c r="P774" s="26">
        <v>0</v>
      </c>
      <c r="Q774" s="26">
        <v>0</v>
      </c>
      <c r="R774" s="25" t="s">
        <v>1636</v>
      </c>
    </row>
    <row r="775" spans="1:18" ht="15" customHeight="1" x14ac:dyDescent="0.25">
      <c r="A775" s="25" t="s">
        <v>736</v>
      </c>
      <c r="B775" s="25" t="s">
        <v>18</v>
      </c>
      <c r="C775" s="25" t="s">
        <v>630</v>
      </c>
      <c r="D775" s="25" t="s">
        <v>25</v>
      </c>
      <c r="E775" s="25" t="s">
        <v>87</v>
      </c>
      <c r="F775" s="25" t="s">
        <v>631</v>
      </c>
      <c r="G775" s="25" t="s">
        <v>23</v>
      </c>
      <c r="H775" s="25" t="s">
        <v>23</v>
      </c>
      <c r="I775" s="25" t="s">
        <v>777</v>
      </c>
      <c r="J775" s="25" t="s">
        <v>778</v>
      </c>
      <c r="K775" s="26">
        <v>0</v>
      </c>
      <c r="L775" s="26">
        <v>0</v>
      </c>
      <c r="M775" s="26">
        <v>0</v>
      </c>
      <c r="N775" s="26">
        <v>0</v>
      </c>
      <c r="O775" s="26">
        <v>432</v>
      </c>
      <c r="P775" s="26">
        <v>-432</v>
      </c>
      <c r="Q775" s="26">
        <v>0</v>
      </c>
      <c r="R775" s="25" t="s">
        <v>1636</v>
      </c>
    </row>
    <row r="776" spans="1:18" ht="15" customHeight="1" x14ac:dyDescent="0.25">
      <c r="A776" s="25" t="s">
        <v>736</v>
      </c>
      <c r="B776" s="25" t="s">
        <v>18</v>
      </c>
      <c r="C776" s="25" t="s">
        <v>630</v>
      </c>
      <c r="D776" s="25" t="s">
        <v>25</v>
      </c>
      <c r="E776" s="25" t="s">
        <v>87</v>
      </c>
      <c r="F776" s="25" t="s">
        <v>631</v>
      </c>
      <c r="G776" s="25" t="s">
        <v>23</v>
      </c>
      <c r="H776" s="25" t="s">
        <v>23</v>
      </c>
      <c r="I776" s="25" t="s">
        <v>765</v>
      </c>
      <c r="J776" s="25" t="s">
        <v>766</v>
      </c>
      <c r="K776" s="26">
        <v>8500</v>
      </c>
      <c r="L776" s="26">
        <v>0</v>
      </c>
      <c r="M776" s="26">
        <v>8500</v>
      </c>
      <c r="N776" s="26">
        <v>0</v>
      </c>
      <c r="O776" s="26">
        <v>6082.86</v>
      </c>
      <c r="P776" s="26">
        <v>2417.14</v>
      </c>
      <c r="Q776" s="26">
        <v>1414.4</v>
      </c>
      <c r="R776" s="25" t="s">
        <v>1636</v>
      </c>
    </row>
    <row r="777" spans="1:18" ht="15" customHeight="1" x14ac:dyDescent="0.25">
      <c r="A777" s="25" t="s">
        <v>736</v>
      </c>
      <c r="B777" s="25" t="s">
        <v>18</v>
      </c>
      <c r="C777" s="25" t="s">
        <v>630</v>
      </c>
      <c r="D777" s="25" t="s">
        <v>25</v>
      </c>
      <c r="E777" s="25" t="s">
        <v>87</v>
      </c>
      <c r="F777" s="25" t="s">
        <v>631</v>
      </c>
      <c r="G777" s="25" t="s">
        <v>23</v>
      </c>
      <c r="H777" s="25" t="s">
        <v>23</v>
      </c>
      <c r="I777" s="25" t="s">
        <v>888</v>
      </c>
      <c r="J777" s="25" t="s">
        <v>889</v>
      </c>
      <c r="K777" s="26">
        <v>0</v>
      </c>
      <c r="L777" s="26">
        <v>0</v>
      </c>
      <c r="M777" s="26">
        <v>0</v>
      </c>
      <c r="N777" s="26">
        <v>0</v>
      </c>
      <c r="O777" s="26">
        <v>0</v>
      </c>
      <c r="P777" s="26">
        <v>0</v>
      </c>
      <c r="Q777" s="26">
        <v>0</v>
      </c>
      <c r="R777" s="25" t="s">
        <v>1636</v>
      </c>
    </row>
    <row r="778" spans="1:18" ht="15" customHeight="1" x14ac:dyDescent="0.25">
      <c r="A778" s="25" t="s">
        <v>736</v>
      </c>
      <c r="B778" s="25" t="s">
        <v>18</v>
      </c>
      <c r="C778" s="25" t="s">
        <v>630</v>
      </c>
      <c r="D778" s="25" t="s">
        <v>25</v>
      </c>
      <c r="E778" s="25" t="s">
        <v>87</v>
      </c>
      <c r="F778" s="25" t="s">
        <v>631</v>
      </c>
      <c r="G778" s="25" t="s">
        <v>23</v>
      </c>
      <c r="H778" s="25" t="s">
        <v>23</v>
      </c>
      <c r="I778" s="25" t="s">
        <v>757</v>
      </c>
      <c r="J778" s="25" t="s">
        <v>758</v>
      </c>
      <c r="K778" s="26">
        <v>9200</v>
      </c>
      <c r="L778" s="26">
        <v>0</v>
      </c>
      <c r="M778" s="26">
        <v>9200</v>
      </c>
      <c r="N778" s="26">
        <v>0</v>
      </c>
      <c r="O778" s="26">
        <v>0</v>
      </c>
      <c r="P778" s="26">
        <v>9200</v>
      </c>
      <c r="Q778" s="26">
        <v>0</v>
      </c>
      <c r="R778" s="25" t="s">
        <v>1636</v>
      </c>
    </row>
    <row r="779" spans="1:18" ht="15" customHeight="1" x14ac:dyDescent="0.25">
      <c r="A779" s="25" t="s">
        <v>736</v>
      </c>
      <c r="B779" s="25" t="s">
        <v>18</v>
      </c>
      <c r="C779" s="25" t="s">
        <v>630</v>
      </c>
      <c r="D779" s="25" t="s">
        <v>25</v>
      </c>
      <c r="E779" s="25" t="s">
        <v>87</v>
      </c>
      <c r="F779" s="25" t="s">
        <v>631</v>
      </c>
      <c r="G779" s="25" t="s">
        <v>23</v>
      </c>
      <c r="H779" s="25" t="s">
        <v>23</v>
      </c>
      <c r="I779" s="25" t="s">
        <v>773</v>
      </c>
      <c r="J779" s="25" t="s">
        <v>774</v>
      </c>
      <c r="K779" s="26">
        <v>0</v>
      </c>
      <c r="L779" s="26">
        <v>0</v>
      </c>
      <c r="M779" s="26">
        <v>0</v>
      </c>
      <c r="N779" s="26">
        <v>0</v>
      </c>
      <c r="O779" s="26">
        <v>30</v>
      </c>
      <c r="P779" s="26">
        <v>-30</v>
      </c>
      <c r="Q779" s="26">
        <v>30</v>
      </c>
      <c r="R779" s="25" t="s">
        <v>1636</v>
      </c>
    </row>
    <row r="780" spans="1:18" ht="15" customHeight="1" x14ac:dyDescent="0.25">
      <c r="A780" s="25" t="s">
        <v>736</v>
      </c>
      <c r="B780" s="25" t="s">
        <v>18</v>
      </c>
      <c r="C780" s="25" t="s">
        <v>630</v>
      </c>
      <c r="D780" s="25" t="s">
        <v>25</v>
      </c>
      <c r="E780" s="25" t="s">
        <v>87</v>
      </c>
      <c r="F780" s="25" t="s">
        <v>631</v>
      </c>
      <c r="G780" s="25" t="s">
        <v>23</v>
      </c>
      <c r="H780" s="25" t="s">
        <v>23</v>
      </c>
      <c r="I780" s="25" t="s">
        <v>761</v>
      </c>
      <c r="J780" s="25" t="s">
        <v>762</v>
      </c>
      <c r="K780" s="26">
        <v>6100</v>
      </c>
      <c r="L780" s="26">
        <v>0</v>
      </c>
      <c r="M780" s="26">
        <v>6100</v>
      </c>
      <c r="N780" s="26">
        <v>0</v>
      </c>
      <c r="O780" s="26">
        <v>3914.82</v>
      </c>
      <c r="P780" s="26">
        <v>2185.1799999999998</v>
      </c>
      <c r="Q780" s="26">
        <v>349.82</v>
      </c>
      <c r="R780" s="25" t="s">
        <v>1636</v>
      </c>
    </row>
    <row r="781" spans="1:18" ht="15" customHeight="1" x14ac:dyDescent="0.25">
      <c r="A781" s="25" t="s">
        <v>736</v>
      </c>
      <c r="B781" s="25" t="s">
        <v>18</v>
      </c>
      <c r="C781" s="25" t="s">
        <v>630</v>
      </c>
      <c r="D781" s="25" t="s">
        <v>25</v>
      </c>
      <c r="E781" s="25" t="s">
        <v>87</v>
      </c>
      <c r="F781" s="25" t="s">
        <v>631</v>
      </c>
      <c r="G781" s="25" t="s">
        <v>23</v>
      </c>
      <c r="H781" s="25" t="s">
        <v>23</v>
      </c>
      <c r="I781" s="25" t="s">
        <v>745</v>
      </c>
      <c r="J781" s="25" t="s">
        <v>746</v>
      </c>
      <c r="K781" s="26">
        <v>0</v>
      </c>
      <c r="L781" s="26">
        <v>0</v>
      </c>
      <c r="M781" s="26">
        <v>0</v>
      </c>
      <c r="N781" s="26">
        <v>0</v>
      </c>
      <c r="O781" s="26">
        <v>0</v>
      </c>
      <c r="P781" s="26">
        <v>0</v>
      </c>
      <c r="Q781" s="26">
        <v>0</v>
      </c>
      <c r="R781" s="25" t="s">
        <v>1636</v>
      </c>
    </row>
    <row r="782" spans="1:18" ht="15" customHeight="1" x14ac:dyDescent="0.25">
      <c r="A782" s="25" t="s">
        <v>736</v>
      </c>
      <c r="B782" s="25" t="s">
        <v>18</v>
      </c>
      <c r="C782" s="25" t="s">
        <v>630</v>
      </c>
      <c r="D782" s="25" t="s">
        <v>25</v>
      </c>
      <c r="E782" s="25" t="s">
        <v>87</v>
      </c>
      <c r="F782" s="25" t="s">
        <v>631</v>
      </c>
      <c r="G782" s="25" t="s">
        <v>23</v>
      </c>
      <c r="H782" s="25" t="s">
        <v>23</v>
      </c>
      <c r="I782" s="25" t="s">
        <v>747</v>
      </c>
      <c r="J782" s="25" t="s">
        <v>748</v>
      </c>
      <c r="K782" s="26">
        <v>0</v>
      </c>
      <c r="L782" s="26">
        <v>0</v>
      </c>
      <c r="M782" s="26">
        <v>0</v>
      </c>
      <c r="N782" s="26">
        <v>0</v>
      </c>
      <c r="O782" s="26">
        <v>2026.91</v>
      </c>
      <c r="P782" s="26">
        <v>-2026.91</v>
      </c>
      <c r="Q782" s="26">
        <v>521.15</v>
      </c>
      <c r="R782" s="25" t="s">
        <v>1636</v>
      </c>
    </row>
    <row r="783" spans="1:18" ht="15" customHeight="1" x14ac:dyDescent="0.25">
      <c r="A783" s="25" t="s">
        <v>736</v>
      </c>
      <c r="B783" s="25" t="s">
        <v>18</v>
      </c>
      <c r="C783" s="25" t="s">
        <v>630</v>
      </c>
      <c r="D783" s="25" t="s">
        <v>25</v>
      </c>
      <c r="E783" s="25" t="s">
        <v>87</v>
      </c>
      <c r="F783" s="25" t="s">
        <v>631</v>
      </c>
      <c r="G783" s="25" t="s">
        <v>23</v>
      </c>
      <c r="H783" s="25" t="s">
        <v>23</v>
      </c>
      <c r="I783" s="25" t="s">
        <v>751</v>
      </c>
      <c r="J783" s="25" t="s">
        <v>752</v>
      </c>
      <c r="K783" s="26">
        <v>10818</v>
      </c>
      <c r="L783" s="26">
        <v>0</v>
      </c>
      <c r="M783" s="26">
        <v>10818</v>
      </c>
      <c r="N783" s="26">
        <v>0</v>
      </c>
      <c r="O783" s="26">
        <v>5436.19</v>
      </c>
      <c r="P783" s="26">
        <v>5381.81</v>
      </c>
      <c r="Q783" s="26">
        <v>1000.38</v>
      </c>
      <c r="R783" s="25" t="s">
        <v>1636</v>
      </c>
    </row>
    <row r="784" spans="1:18" ht="15" customHeight="1" x14ac:dyDescent="0.25">
      <c r="A784" s="25" t="s">
        <v>736</v>
      </c>
      <c r="B784" s="25" t="s">
        <v>18</v>
      </c>
      <c r="C784" s="25" t="s">
        <v>630</v>
      </c>
      <c r="D784" s="25" t="s">
        <v>25</v>
      </c>
      <c r="E784" s="25" t="s">
        <v>87</v>
      </c>
      <c r="F784" s="25" t="s">
        <v>631</v>
      </c>
      <c r="G784" s="25" t="s">
        <v>23</v>
      </c>
      <c r="H784" s="25" t="s">
        <v>23</v>
      </c>
      <c r="I784" s="25" t="s">
        <v>833</v>
      </c>
      <c r="J784" s="25" t="s">
        <v>834</v>
      </c>
      <c r="K784" s="26">
        <v>6880</v>
      </c>
      <c r="L784" s="26">
        <v>0</v>
      </c>
      <c r="M784" s="26">
        <v>6880</v>
      </c>
      <c r="N784" s="26">
        <v>0</v>
      </c>
      <c r="O784" s="26">
        <v>6705.82</v>
      </c>
      <c r="P784" s="26">
        <v>174.18</v>
      </c>
      <c r="Q784" s="26">
        <v>1179.3900000000001</v>
      </c>
      <c r="R784" s="25" t="s">
        <v>1636</v>
      </c>
    </row>
    <row r="785" spans="1:18" ht="15" customHeight="1" x14ac:dyDescent="0.25">
      <c r="A785" s="25" t="s">
        <v>736</v>
      </c>
      <c r="B785" s="25" t="s">
        <v>18</v>
      </c>
      <c r="C785" s="25" t="s">
        <v>630</v>
      </c>
      <c r="D785" s="25" t="s">
        <v>25</v>
      </c>
      <c r="E785" s="25" t="s">
        <v>87</v>
      </c>
      <c r="F785" s="25" t="s">
        <v>631</v>
      </c>
      <c r="G785" s="25" t="s">
        <v>23</v>
      </c>
      <c r="H785" s="25" t="s">
        <v>23</v>
      </c>
      <c r="I785" s="25" t="s">
        <v>819</v>
      </c>
      <c r="J785" s="25" t="s">
        <v>820</v>
      </c>
      <c r="K785" s="26">
        <v>4500</v>
      </c>
      <c r="L785" s="26">
        <v>0</v>
      </c>
      <c r="M785" s="26">
        <v>4500</v>
      </c>
      <c r="N785" s="26">
        <v>0</v>
      </c>
      <c r="O785" s="26">
        <v>2853.48</v>
      </c>
      <c r="P785" s="26">
        <v>1646.52</v>
      </c>
      <c r="Q785" s="26">
        <v>475.58</v>
      </c>
      <c r="R785" s="25" t="s">
        <v>1636</v>
      </c>
    </row>
    <row r="786" spans="1:18" ht="15" customHeight="1" x14ac:dyDescent="0.25">
      <c r="A786" s="25" t="s">
        <v>736</v>
      </c>
      <c r="B786" s="25" t="s">
        <v>18</v>
      </c>
      <c r="C786" s="25" t="s">
        <v>630</v>
      </c>
      <c r="D786" s="25" t="s">
        <v>25</v>
      </c>
      <c r="E786" s="25" t="s">
        <v>87</v>
      </c>
      <c r="F786" s="25" t="s">
        <v>631</v>
      </c>
      <c r="G786" s="25" t="s">
        <v>23</v>
      </c>
      <c r="H786" s="25" t="s">
        <v>23</v>
      </c>
      <c r="I786" s="25" t="s">
        <v>988</v>
      </c>
      <c r="J786" s="25" t="s">
        <v>989</v>
      </c>
      <c r="K786" s="26">
        <v>7863</v>
      </c>
      <c r="L786" s="26">
        <v>0</v>
      </c>
      <c r="M786" s="26">
        <v>7863</v>
      </c>
      <c r="N786" s="26">
        <v>0</v>
      </c>
      <c r="O786" s="26">
        <v>0</v>
      </c>
      <c r="P786" s="26">
        <v>7863</v>
      </c>
      <c r="Q786" s="26">
        <v>0</v>
      </c>
      <c r="R786" s="25" t="s">
        <v>1636</v>
      </c>
    </row>
    <row r="787" spans="1:18" ht="15" customHeight="1" x14ac:dyDescent="0.25">
      <c r="A787" s="25" t="s">
        <v>736</v>
      </c>
      <c r="B787" s="25" t="s">
        <v>18</v>
      </c>
      <c r="C787" s="25" t="s">
        <v>630</v>
      </c>
      <c r="D787" s="25" t="s">
        <v>25</v>
      </c>
      <c r="E787" s="25" t="s">
        <v>87</v>
      </c>
      <c r="F787" s="25" t="s">
        <v>631</v>
      </c>
      <c r="G787" s="25" t="s">
        <v>23</v>
      </c>
      <c r="H787" s="25" t="s">
        <v>23</v>
      </c>
      <c r="I787" s="25" t="s">
        <v>737</v>
      </c>
      <c r="J787" s="25" t="s">
        <v>738</v>
      </c>
      <c r="K787" s="26">
        <v>2205</v>
      </c>
      <c r="L787" s="26">
        <v>0</v>
      </c>
      <c r="M787" s="26">
        <v>2205</v>
      </c>
      <c r="N787" s="26">
        <v>0</v>
      </c>
      <c r="O787" s="26">
        <v>861.2</v>
      </c>
      <c r="P787" s="26">
        <v>1343.8</v>
      </c>
      <c r="Q787" s="26">
        <v>151.38</v>
      </c>
      <c r="R787" s="25" t="s">
        <v>1636</v>
      </c>
    </row>
    <row r="788" spans="1:18" ht="15" customHeight="1" x14ac:dyDescent="0.25">
      <c r="A788" s="25" t="s">
        <v>736</v>
      </c>
      <c r="B788" s="25" t="s">
        <v>18</v>
      </c>
      <c r="C788" s="25" t="s">
        <v>630</v>
      </c>
      <c r="D788" s="25" t="s">
        <v>25</v>
      </c>
      <c r="E788" s="25" t="s">
        <v>87</v>
      </c>
      <c r="F788" s="25" t="s">
        <v>631</v>
      </c>
      <c r="G788" s="25" t="s">
        <v>23</v>
      </c>
      <c r="H788" s="25" t="s">
        <v>23</v>
      </c>
      <c r="I788" s="25" t="s">
        <v>743</v>
      </c>
      <c r="J788" s="25" t="s">
        <v>744</v>
      </c>
      <c r="K788" s="26">
        <v>290</v>
      </c>
      <c r="L788" s="26">
        <v>0</v>
      </c>
      <c r="M788" s="26">
        <v>290</v>
      </c>
      <c r="N788" s="26">
        <v>0</v>
      </c>
      <c r="O788" s="26">
        <v>591.23</v>
      </c>
      <c r="P788" s="26">
        <v>-301.23</v>
      </c>
      <c r="Q788" s="26">
        <v>117.88</v>
      </c>
      <c r="R788" s="25" t="s">
        <v>1636</v>
      </c>
    </row>
    <row r="789" spans="1:18" ht="15" customHeight="1" x14ac:dyDescent="0.25">
      <c r="A789" s="25" t="s">
        <v>736</v>
      </c>
      <c r="B789" s="25" t="s">
        <v>18</v>
      </c>
      <c r="C789" s="25" t="s">
        <v>630</v>
      </c>
      <c r="D789" s="25" t="s">
        <v>25</v>
      </c>
      <c r="E789" s="25" t="s">
        <v>87</v>
      </c>
      <c r="F789" s="25" t="s">
        <v>631</v>
      </c>
      <c r="G789" s="25" t="s">
        <v>23</v>
      </c>
      <c r="H789" s="25" t="s">
        <v>23</v>
      </c>
      <c r="I789" s="25" t="s">
        <v>825</v>
      </c>
      <c r="J789" s="25" t="s">
        <v>826</v>
      </c>
      <c r="K789" s="26">
        <v>50</v>
      </c>
      <c r="L789" s="26">
        <v>0</v>
      </c>
      <c r="M789" s="26">
        <v>50</v>
      </c>
      <c r="N789" s="26">
        <v>0</v>
      </c>
      <c r="O789" s="26">
        <v>0</v>
      </c>
      <c r="P789" s="26">
        <v>50</v>
      </c>
      <c r="Q789" s="26">
        <v>0</v>
      </c>
      <c r="R789" s="25" t="s">
        <v>1636</v>
      </c>
    </row>
    <row r="790" spans="1:18" ht="15" customHeight="1" x14ac:dyDescent="0.25">
      <c r="A790" s="25" t="s">
        <v>736</v>
      </c>
      <c r="B790" s="25" t="s">
        <v>18</v>
      </c>
      <c r="C790" s="25" t="s">
        <v>630</v>
      </c>
      <c r="D790" s="25" t="s">
        <v>25</v>
      </c>
      <c r="E790" s="25" t="s">
        <v>87</v>
      </c>
      <c r="F790" s="25" t="s">
        <v>631</v>
      </c>
      <c r="G790" s="25" t="s">
        <v>23</v>
      </c>
      <c r="H790" s="25" t="s">
        <v>23</v>
      </c>
      <c r="I790" s="25" t="s">
        <v>870</v>
      </c>
      <c r="J790" s="25" t="s">
        <v>871</v>
      </c>
      <c r="K790" s="26">
        <v>1000</v>
      </c>
      <c r="L790" s="26">
        <v>0</v>
      </c>
      <c r="M790" s="26">
        <v>1000</v>
      </c>
      <c r="N790" s="26">
        <v>0</v>
      </c>
      <c r="O790" s="26">
        <v>0</v>
      </c>
      <c r="P790" s="26">
        <v>1000</v>
      </c>
      <c r="Q790" s="26">
        <v>0</v>
      </c>
      <c r="R790" s="25" t="s">
        <v>1636</v>
      </c>
    </row>
    <row r="791" spans="1:18" ht="15" customHeight="1" x14ac:dyDescent="0.25">
      <c r="A791" s="25" t="s">
        <v>736</v>
      </c>
      <c r="B791" s="25" t="s">
        <v>18</v>
      </c>
      <c r="C791" s="25" t="s">
        <v>630</v>
      </c>
      <c r="D791" s="25" t="s">
        <v>25</v>
      </c>
      <c r="E791" s="25" t="s">
        <v>87</v>
      </c>
      <c r="F791" s="25" t="s">
        <v>631</v>
      </c>
      <c r="G791" s="25" t="s">
        <v>23</v>
      </c>
      <c r="H791" s="25" t="s">
        <v>23</v>
      </c>
      <c r="I791" s="25" t="s">
        <v>872</v>
      </c>
      <c r="J791" s="25" t="s">
        <v>873</v>
      </c>
      <c r="K791" s="26">
        <v>200</v>
      </c>
      <c r="L791" s="26">
        <v>0</v>
      </c>
      <c r="M791" s="26">
        <v>200</v>
      </c>
      <c r="N791" s="26">
        <v>0</v>
      </c>
      <c r="O791" s="26">
        <v>0</v>
      </c>
      <c r="P791" s="26">
        <v>200</v>
      </c>
      <c r="Q791" s="26">
        <v>0</v>
      </c>
      <c r="R791" s="25" t="s">
        <v>1636</v>
      </c>
    </row>
    <row r="792" spans="1:18" ht="15" customHeight="1" x14ac:dyDescent="0.25">
      <c r="A792" s="25" t="s">
        <v>736</v>
      </c>
      <c r="B792" s="25" t="s">
        <v>18</v>
      </c>
      <c r="C792" s="25" t="s">
        <v>630</v>
      </c>
      <c r="D792" s="25" t="s">
        <v>25</v>
      </c>
      <c r="E792" s="25" t="s">
        <v>87</v>
      </c>
      <c r="F792" s="25" t="s">
        <v>631</v>
      </c>
      <c r="G792" s="25" t="s">
        <v>23</v>
      </c>
      <c r="H792" s="25" t="s">
        <v>23</v>
      </c>
      <c r="I792" s="25" t="s">
        <v>781</v>
      </c>
      <c r="J792" s="25" t="s">
        <v>782</v>
      </c>
      <c r="K792" s="26">
        <v>500</v>
      </c>
      <c r="L792" s="26">
        <v>0</v>
      </c>
      <c r="M792" s="26">
        <v>500</v>
      </c>
      <c r="N792" s="26">
        <v>0</v>
      </c>
      <c r="O792" s="26">
        <v>54.12</v>
      </c>
      <c r="P792" s="26">
        <v>445.88</v>
      </c>
      <c r="Q792" s="26">
        <v>0</v>
      </c>
      <c r="R792" s="25" t="s">
        <v>1636</v>
      </c>
    </row>
    <row r="793" spans="1:18" ht="15" customHeight="1" x14ac:dyDescent="0.25">
      <c r="A793" s="25" t="s">
        <v>736</v>
      </c>
      <c r="B793" s="25" t="s">
        <v>18</v>
      </c>
      <c r="C793" s="25" t="s">
        <v>630</v>
      </c>
      <c r="D793" s="25" t="s">
        <v>25</v>
      </c>
      <c r="E793" s="25" t="s">
        <v>87</v>
      </c>
      <c r="F793" s="25" t="s">
        <v>631</v>
      </c>
      <c r="G793" s="25" t="s">
        <v>23</v>
      </c>
      <c r="H793" s="25" t="s">
        <v>23</v>
      </c>
      <c r="I793" s="25" t="s">
        <v>880</v>
      </c>
      <c r="J793" s="25" t="s">
        <v>881</v>
      </c>
      <c r="K793" s="26">
        <v>10000</v>
      </c>
      <c r="L793" s="26">
        <v>0</v>
      </c>
      <c r="M793" s="26">
        <v>10000</v>
      </c>
      <c r="N793" s="26">
        <v>0</v>
      </c>
      <c r="O793" s="26">
        <v>9794.5</v>
      </c>
      <c r="P793" s="26">
        <v>205.5</v>
      </c>
      <c r="Q793" s="26">
        <v>8514.5</v>
      </c>
      <c r="R793" s="25" t="s">
        <v>1636</v>
      </c>
    </row>
    <row r="794" spans="1:18" ht="15" customHeight="1" x14ac:dyDescent="0.25">
      <c r="A794" s="25" t="s">
        <v>736</v>
      </c>
      <c r="B794" s="25" t="s">
        <v>18</v>
      </c>
      <c r="C794" s="25" t="s">
        <v>630</v>
      </c>
      <c r="D794" s="25" t="s">
        <v>25</v>
      </c>
      <c r="E794" s="25" t="s">
        <v>87</v>
      </c>
      <c r="F794" s="25" t="s">
        <v>631</v>
      </c>
      <c r="G794" s="25" t="s">
        <v>23</v>
      </c>
      <c r="H794" s="25" t="s">
        <v>23</v>
      </c>
      <c r="I794" s="25" t="s">
        <v>849</v>
      </c>
      <c r="J794" s="25" t="s">
        <v>850</v>
      </c>
      <c r="K794" s="26">
        <v>43205</v>
      </c>
      <c r="L794" s="26">
        <v>0</v>
      </c>
      <c r="M794" s="26">
        <v>43205</v>
      </c>
      <c r="N794" s="26">
        <v>0</v>
      </c>
      <c r="O794" s="26">
        <v>20873.91</v>
      </c>
      <c r="P794" s="26">
        <v>22331.09</v>
      </c>
      <c r="Q794" s="26">
        <v>3662.42</v>
      </c>
      <c r="R794" s="25" t="s">
        <v>1636</v>
      </c>
    </row>
    <row r="795" spans="1:18" ht="15" customHeight="1" x14ac:dyDescent="0.25">
      <c r="A795" s="25" t="s">
        <v>736</v>
      </c>
      <c r="B795" s="25" t="s">
        <v>18</v>
      </c>
      <c r="C795" s="25" t="s">
        <v>630</v>
      </c>
      <c r="D795" s="25" t="s">
        <v>25</v>
      </c>
      <c r="E795" s="25" t="s">
        <v>87</v>
      </c>
      <c r="F795" s="25" t="s">
        <v>631</v>
      </c>
      <c r="G795" s="25" t="s">
        <v>23</v>
      </c>
      <c r="H795" s="25" t="s">
        <v>23</v>
      </c>
      <c r="I795" s="25" t="s">
        <v>779</v>
      </c>
      <c r="J795" s="25" t="s">
        <v>780</v>
      </c>
      <c r="K795" s="26">
        <v>1400</v>
      </c>
      <c r="L795" s="26">
        <v>0</v>
      </c>
      <c r="M795" s="26">
        <v>1400</v>
      </c>
      <c r="N795" s="26">
        <v>0</v>
      </c>
      <c r="O795" s="26">
        <v>0</v>
      </c>
      <c r="P795" s="26">
        <v>1400</v>
      </c>
      <c r="Q795" s="26">
        <v>0</v>
      </c>
      <c r="R795" s="25" t="s">
        <v>1636</v>
      </c>
    </row>
    <row r="796" spans="1:18" ht="15" customHeight="1" x14ac:dyDescent="0.25">
      <c r="A796" s="25" t="s">
        <v>736</v>
      </c>
      <c r="B796" s="25" t="s">
        <v>18</v>
      </c>
      <c r="C796" s="25" t="s">
        <v>630</v>
      </c>
      <c r="D796" s="25" t="s">
        <v>25</v>
      </c>
      <c r="E796" s="25" t="s">
        <v>87</v>
      </c>
      <c r="F796" s="25" t="s">
        <v>631</v>
      </c>
      <c r="G796" s="25" t="s">
        <v>23</v>
      </c>
      <c r="H796" s="25" t="s">
        <v>23</v>
      </c>
      <c r="I796" s="25" t="s">
        <v>1067</v>
      </c>
      <c r="J796" s="25" t="s">
        <v>1068</v>
      </c>
      <c r="K796" s="26">
        <v>0</v>
      </c>
      <c r="L796" s="26">
        <v>0</v>
      </c>
      <c r="M796" s="26">
        <v>0</v>
      </c>
      <c r="N796" s="26">
        <v>0</v>
      </c>
      <c r="O796" s="26">
        <v>0</v>
      </c>
      <c r="P796" s="26">
        <v>0</v>
      </c>
      <c r="Q796" s="26">
        <v>0</v>
      </c>
      <c r="R796" s="25" t="s">
        <v>1636</v>
      </c>
    </row>
    <row r="797" spans="1:18" ht="15" customHeight="1" x14ac:dyDescent="0.25">
      <c r="A797" s="25" t="s">
        <v>736</v>
      </c>
      <c r="B797" s="25" t="s">
        <v>18</v>
      </c>
      <c r="C797" s="25" t="s">
        <v>630</v>
      </c>
      <c r="D797" s="25" t="s">
        <v>25</v>
      </c>
      <c r="E797" s="25" t="s">
        <v>87</v>
      </c>
      <c r="F797" s="25" t="s">
        <v>631</v>
      </c>
      <c r="G797" s="25" t="s">
        <v>23</v>
      </c>
      <c r="H797" s="25" t="s">
        <v>23</v>
      </c>
      <c r="I797" s="25" t="s">
        <v>775</v>
      </c>
      <c r="J797" s="25" t="s">
        <v>776</v>
      </c>
      <c r="K797" s="26">
        <v>2500</v>
      </c>
      <c r="L797" s="26">
        <v>0</v>
      </c>
      <c r="M797" s="26">
        <v>2500</v>
      </c>
      <c r="N797" s="26">
        <v>235</v>
      </c>
      <c r="O797" s="26">
        <v>0</v>
      </c>
      <c r="P797" s="26">
        <v>2265</v>
      </c>
      <c r="Q797" s="26">
        <v>0</v>
      </c>
      <c r="R797" s="25" t="s">
        <v>1636</v>
      </c>
    </row>
    <row r="798" spans="1:18" ht="15" customHeight="1" x14ac:dyDescent="0.25">
      <c r="A798" s="25" t="s">
        <v>736</v>
      </c>
      <c r="B798" s="25" t="s">
        <v>18</v>
      </c>
      <c r="C798" s="25" t="s">
        <v>630</v>
      </c>
      <c r="D798" s="25" t="s">
        <v>25</v>
      </c>
      <c r="E798" s="25" t="s">
        <v>87</v>
      </c>
      <c r="F798" s="25" t="s">
        <v>631</v>
      </c>
      <c r="G798" s="25" t="s">
        <v>23</v>
      </c>
      <c r="H798" s="25" t="s">
        <v>23</v>
      </c>
      <c r="I798" s="25" t="s">
        <v>799</v>
      </c>
      <c r="J798" s="25" t="s">
        <v>800</v>
      </c>
      <c r="K798" s="26">
        <v>500</v>
      </c>
      <c r="L798" s="26">
        <v>0</v>
      </c>
      <c r="M798" s="26">
        <v>500</v>
      </c>
      <c r="N798" s="26">
        <v>0</v>
      </c>
      <c r="O798" s="26">
        <v>185.38</v>
      </c>
      <c r="P798" s="26">
        <v>314.62</v>
      </c>
      <c r="Q798" s="26">
        <v>61.84</v>
      </c>
      <c r="R798" s="25" t="s">
        <v>1636</v>
      </c>
    </row>
    <row r="799" spans="1:18" ht="15" customHeight="1" x14ac:dyDescent="0.25">
      <c r="A799" s="25" t="s">
        <v>736</v>
      </c>
      <c r="B799" s="25" t="s">
        <v>18</v>
      </c>
      <c r="C799" s="25" t="s">
        <v>630</v>
      </c>
      <c r="D799" s="25" t="s">
        <v>25</v>
      </c>
      <c r="E799" s="25" t="s">
        <v>87</v>
      </c>
      <c r="F799" s="25" t="s">
        <v>631</v>
      </c>
      <c r="G799" s="25" t="s">
        <v>23</v>
      </c>
      <c r="H799" s="25" t="s">
        <v>23</v>
      </c>
      <c r="I799" s="25" t="s">
        <v>769</v>
      </c>
      <c r="J799" s="25" t="s">
        <v>770</v>
      </c>
      <c r="K799" s="26">
        <v>5000</v>
      </c>
      <c r="L799" s="26">
        <v>0</v>
      </c>
      <c r="M799" s="26">
        <v>5000</v>
      </c>
      <c r="N799" s="26">
        <v>0</v>
      </c>
      <c r="O799" s="26">
        <v>0</v>
      </c>
      <c r="P799" s="26">
        <v>5000</v>
      </c>
      <c r="Q799" s="26">
        <v>0</v>
      </c>
      <c r="R799" s="25" t="s">
        <v>1636</v>
      </c>
    </row>
    <row r="800" spans="1:18" ht="15" customHeight="1" x14ac:dyDescent="0.25">
      <c r="A800" s="25" t="s">
        <v>736</v>
      </c>
      <c r="B800" s="25" t="s">
        <v>18</v>
      </c>
      <c r="C800" s="25" t="s">
        <v>630</v>
      </c>
      <c r="D800" s="25" t="s">
        <v>25</v>
      </c>
      <c r="E800" s="25" t="s">
        <v>87</v>
      </c>
      <c r="F800" s="25" t="s">
        <v>631</v>
      </c>
      <c r="G800" s="25" t="s">
        <v>23</v>
      </c>
      <c r="H800" s="25" t="s">
        <v>23</v>
      </c>
      <c r="I800" s="25" t="s">
        <v>839</v>
      </c>
      <c r="J800" s="25" t="s">
        <v>840</v>
      </c>
      <c r="K800" s="26">
        <v>500</v>
      </c>
      <c r="L800" s="26">
        <v>0</v>
      </c>
      <c r="M800" s="26">
        <v>500</v>
      </c>
      <c r="N800" s="26">
        <v>0</v>
      </c>
      <c r="O800" s="26">
        <v>0</v>
      </c>
      <c r="P800" s="26">
        <v>500</v>
      </c>
      <c r="Q800" s="26">
        <v>0</v>
      </c>
      <c r="R800" s="25" t="s">
        <v>1636</v>
      </c>
    </row>
    <row r="801" spans="1:18" ht="15" customHeight="1" x14ac:dyDescent="0.25">
      <c r="A801" s="25" t="s">
        <v>736</v>
      </c>
      <c r="B801" s="25" t="s">
        <v>18</v>
      </c>
      <c r="C801" s="25" t="s">
        <v>630</v>
      </c>
      <c r="D801" s="25" t="s">
        <v>25</v>
      </c>
      <c r="E801" s="25" t="s">
        <v>87</v>
      </c>
      <c r="F801" s="25" t="s">
        <v>631</v>
      </c>
      <c r="G801" s="25" t="s">
        <v>23</v>
      </c>
      <c r="H801" s="25" t="s">
        <v>23</v>
      </c>
      <c r="I801" s="25" t="s">
        <v>787</v>
      </c>
      <c r="J801" s="25" t="s">
        <v>788</v>
      </c>
      <c r="K801" s="26">
        <v>500</v>
      </c>
      <c r="L801" s="26">
        <v>0</v>
      </c>
      <c r="M801" s="26">
        <v>500</v>
      </c>
      <c r="N801" s="26">
        <v>0</v>
      </c>
      <c r="O801" s="26">
        <v>0</v>
      </c>
      <c r="P801" s="26">
        <v>500</v>
      </c>
      <c r="Q801" s="26">
        <v>0</v>
      </c>
      <c r="R801" s="25" t="s">
        <v>1636</v>
      </c>
    </row>
    <row r="802" spans="1:18" ht="15" customHeight="1" x14ac:dyDescent="0.25">
      <c r="A802" s="25" t="s">
        <v>736</v>
      </c>
      <c r="B802" s="25" t="s">
        <v>18</v>
      </c>
      <c r="C802" s="25" t="s">
        <v>630</v>
      </c>
      <c r="D802" s="25" t="s">
        <v>25</v>
      </c>
      <c r="E802" s="25" t="s">
        <v>87</v>
      </c>
      <c r="F802" s="25" t="s">
        <v>631</v>
      </c>
      <c r="G802" s="25" t="s">
        <v>23</v>
      </c>
      <c r="H802" s="25" t="s">
        <v>23</v>
      </c>
      <c r="I802" s="25" t="s">
        <v>811</v>
      </c>
      <c r="J802" s="25" t="s">
        <v>812</v>
      </c>
      <c r="K802" s="26">
        <v>147750</v>
      </c>
      <c r="L802" s="26">
        <v>0</v>
      </c>
      <c r="M802" s="26">
        <v>147750</v>
      </c>
      <c r="N802" s="26">
        <v>0</v>
      </c>
      <c r="O802" s="26">
        <v>28957.77</v>
      </c>
      <c r="P802" s="26">
        <v>118792.23</v>
      </c>
      <c r="Q802" s="26">
        <v>4107.3100000000004</v>
      </c>
      <c r="R802" s="25" t="s">
        <v>1636</v>
      </c>
    </row>
    <row r="803" spans="1:18" ht="15" customHeight="1" x14ac:dyDescent="0.25">
      <c r="A803" s="25" t="s">
        <v>736</v>
      </c>
      <c r="B803" s="25" t="s">
        <v>18</v>
      </c>
      <c r="C803" s="25" t="s">
        <v>630</v>
      </c>
      <c r="D803" s="25" t="s">
        <v>25</v>
      </c>
      <c r="E803" s="25" t="s">
        <v>87</v>
      </c>
      <c r="F803" s="25" t="s">
        <v>631</v>
      </c>
      <c r="G803" s="25" t="s">
        <v>23</v>
      </c>
      <c r="H803" s="25" t="s">
        <v>23</v>
      </c>
      <c r="I803" s="25" t="s">
        <v>922</v>
      </c>
      <c r="J803" s="25" t="s">
        <v>923</v>
      </c>
      <c r="K803" s="26">
        <v>6200</v>
      </c>
      <c r="L803" s="26">
        <v>0</v>
      </c>
      <c r="M803" s="26">
        <v>6200</v>
      </c>
      <c r="N803" s="26">
        <v>0</v>
      </c>
      <c r="O803" s="26">
        <v>4963.5600000000004</v>
      </c>
      <c r="P803" s="26">
        <v>1236.44</v>
      </c>
      <c r="Q803" s="26">
        <v>827.26</v>
      </c>
      <c r="R803" s="25" t="s">
        <v>1636</v>
      </c>
    </row>
    <row r="804" spans="1:18" ht="15" customHeight="1" x14ac:dyDescent="0.25">
      <c r="A804" s="25" t="s">
        <v>736</v>
      </c>
      <c r="B804" s="25" t="s">
        <v>18</v>
      </c>
      <c r="C804" s="25" t="s">
        <v>630</v>
      </c>
      <c r="D804" s="25" t="s">
        <v>25</v>
      </c>
      <c r="E804" s="25" t="s">
        <v>87</v>
      </c>
      <c r="F804" s="25" t="s">
        <v>631</v>
      </c>
      <c r="G804" s="25" t="s">
        <v>23</v>
      </c>
      <c r="H804" s="25" t="s">
        <v>23</v>
      </c>
      <c r="I804" s="25" t="s">
        <v>924</v>
      </c>
      <c r="J804" s="25" t="s">
        <v>925</v>
      </c>
      <c r="K804" s="26">
        <v>1300</v>
      </c>
      <c r="L804" s="26">
        <v>0</v>
      </c>
      <c r="M804" s="26">
        <v>1300</v>
      </c>
      <c r="N804" s="26">
        <v>0</v>
      </c>
      <c r="O804" s="26">
        <v>500.52</v>
      </c>
      <c r="P804" s="26">
        <v>799.48</v>
      </c>
      <c r="Q804" s="26">
        <v>83.42</v>
      </c>
      <c r="R804" s="25" t="s">
        <v>1636</v>
      </c>
    </row>
    <row r="805" spans="1:18" ht="15" customHeight="1" x14ac:dyDescent="0.25">
      <c r="A805" s="25" t="s">
        <v>736</v>
      </c>
      <c r="B805" s="25" t="s">
        <v>18</v>
      </c>
      <c r="C805" s="25" t="s">
        <v>630</v>
      </c>
      <c r="D805" s="25" t="s">
        <v>25</v>
      </c>
      <c r="E805" s="25" t="s">
        <v>87</v>
      </c>
      <c r="F805" s="25" t="s">
        <v>631</v>
      </c>
      <c r="G805" s="25" t="s">
        <v>23</v>
      </c>
      <c r="H805" s="25" t="s">
        <v>23</v>
      </c>
      <c r="I805" s="25" t="s">
        <v>813</v>
      </c>
      <c r="J805" s="25" t="s">
        <v>814</v>
      </c>
      <c r="K805" s="26">
        <v>45000</v>
      </c>
      <c r="L805" s="26">
        <v>0</v>
      </c>
      <c r="M805" s="26">
        <v>45000</v>
      </c>
      <c r="N805" s="26">
        <v>0</v>
      </c>
      <c r="O805" s="26">
        <v>21748.84</v>
      </c>
      <c r="P805" s="26">
        <v>23251.16</v>
      </c>
      <c r="Q805" s="26">
        <v>1053.43</v>
      </c>
      <c r="R805" s="25" t="s">
        <v>1636</v>
      </c>
    </row>
    <row r="806" spans="1:18" ht="15" customHeight="1" x14ac:dyDescent="0.25">
      <c r="A806" s="25" t="s">
        <v>736</v>
      </c>
      <c r="B806" s="25" t="s">
        <v>18</v>
      </c>
      <c r="C806" s="25" t="s">
        <v>630</v>
      </c>
      <c r="D806" s="25" t="s">
        <v>25</v>
      </c>
      <c r="E806" s="25" t="s">
        <v>87</v>
      </c>
      <c r="F806" s="25" t="s">
        <v>631</v>
      </c>
      <c r="G806" s="25" t="s">
        <v>23</v>
      </c>
      <c r="H806" s="25" t="s">
        <v>23</v>
      </c>
      <c r="I806" s="25" t="s">
        <v>862</v>
      </c>
      <c r="J806" s="25" t="s">
        <v>863</v>
      </c>
      <c r="K806" s="26">
        <v>13000</v>
      </c>
      <c r="L806" s="26">
        <v>0</v>
      </c>
      <c r="M806" s="26">
        <v>13000</v>
      </c>
      <c r="N806" s="26">
        <v>0</v>
      </c>
      <c r="O806" s="26">
        <v>8508.18</v>
      </c>
      <c r="P806" s="26">
        <v>4491.82</v>
      </c>
      <c r="Q806" s="26">
        <v>1418.03</v>
      </c>
      <c r="R806" s="25" t="s">
        <v>1636</v>
      </c>
    </row>
    <row r="807" spans="1:18" ht="15" customHeight="1" x14ac:dyDescent="0.25">
      <c r="A807" s="25" t="s">
        <v>736</v>
      </c>
      <c r="B807" s="25" t="s">
        <v>18</v>
      </c>
      <c r="C807" s="25" t="s">
        <v>630</v>
      </c>
      <c r="D807" s="25" t="s">
        <v>25</v>
      </c>
      <c r="E807" s="25" t="s">
        <v>87</v>
      </c>
      <c r="F807" s="25" t="s">
        <v>631</v>
      </c>
      <c r="G807" s="25" t="s">
        <v>23</v>
      </c>
      <c r="H807" s="25" t="s">
        <v>23</v>
      </c>
      <c r="I807" s="25" t="s">
        <v>912</v>
      </c>
      <c r="J807" s="25" t="s">
        <v>913</v>
      </c>
      <c r="K807" s="26">
        <v>450</v>
      </c>
      <c r="L807" s="26">
        <v>0</v>
      </c>
      <c r="M807" s="26">
        <v>450</v>
      </c>
      <c r="N807" s="26">
        <v>0</v>
      </c>
      <c r="O807" s="26">
        <v>201.48</v>
      </c>
      <c r="P807" s="26">
        <v>248.52</v>
      </c>
      <c r="Q807" s="26">
        <v>33.58</v>
      </c>
      <c r="R807" s="25" t="s">
        <v>1636</v>
      </c>
    </row>
    <row r="808" spans="1:18" ht="15" customHeight="1" x14ac:dyDescent="0.25">
      <c r="A808" s="25" t="s">
        <v>736</v>
      </c>
      <c r="B808" s="25" t="s">
        <v>18</v>
      </c>
      <c r="C808" s="25" t="s">
        <v>630</v>
      </c>
      <c r="D808" s="25" t="s">
        <v>25</v>
      </c>
      <c r="E808" s="25" t="s">
        <v>87</v>
      </c>
      <c r="F808" s="25" t="s">
        <v>631</v>
      </c>
      <c r="G808" s="25" t="s">
        <v>23</v>
      </c>
      <c r="H808" s="25" t="s">
        <v>23</v>
      </c>
      <c r="I808" s="25" t="s">
        <v>886</v>
      </c>
      <c r="J808" s="25" t="s">
        <v>887</v>
      </c>
      <c r="K808" s="26">
        <v>23699</v>
      </c>
      <c r="L808" s="26">
        <v>0</v>
      </c>
      <c r="M808" s="26">
        <v>23699</v>
      </c>
      <c r="N808" s="26">
        <v>0</v>
      </c>
      <c r="O808" s="26">
        <v>11849.52</v>
      </c>
      <c r="P808" s="26">
        <v>11849.48</v>
      </c>
      <c r="Q808" s="26">
        <v>1974.92</v>
      </c>
      <c r="R808" s="25" t="s">
        <v>1636</v>
      </c>
    </row>
    <row r="809" spans="1:18" ht="15" customHeight="1" x14ac:dyDescent="0.25">
      <c r="A809" s="25" t="s">
        <v>736</v>
      </c>
      <c r="B809" s="25" t="s">
        <v>18</v>
      </c>
      <c r="C809" s="25" t="s">
        <v>630</v>
      </c>
      <c r="D809" s="25" t="s">
        <v>25</v>
      </c>
      <c r="E809" s="25" t="s">
        <v>87</v>
      </c>
      <c r="F809" s="25" t="s">
        <v>631</v>
      </c>
      <c r="G809" s="25" t="s">
        <v>23</v>
      </c>
      <c r="H809" s="25" t="s">
        <v>23</v>
      </c>
      <c r="I809" s="25" t="s">
        <v>1070</v>
      </c>
      <c r="J809" s="25" t="s">
        <v>1071</v>
      </c>
      <c r="K809" s="26">
        <v>21034</v>
      </c>
      <c r="L809" s="26">
        <v>0</v>
      </c>
      <c r="M809" s="26">
        <v>21034</v>
      </c>
      <c r="N809" s="26">
        <v>0</v>
      </c>
      <c r="O809" s="26">
        <v>2354.61</v>
      </c>
      <c r="P809" s="26">
        <v>18679.39</v>
      </c>
      <c r="Q809" s="26">
        <v>0</v>
      </c>
      <c r="R809" s="25" t="s">
        <v>1636</v>
      </c>
    </row>
    <row r="810" spans="1:18" ht="15" customHeight="1" x14ac:dyDescent="0.25">
      <c r="A810" s="25" t="s">
        <v>736</v>
      </c>
      <c r="B810" s="25" t="s">
        <v>18</v>
      </c>
      <c r="C810" s="25" t="s">
        <v>630</v>
      </c>
      <c r="D810" s="25" t="s">
        <v>25</v>
      </c>
      <c r="E810" s="25" t="s">
        <v>87</v>
      </c>
      <c r="F810" s="25" t="s">
        <v>631</v>
      </c>
      <c r="G810" s="25" t="s">
        <v>23</v>
      </c>
      <c r="H810" s="25" t="s">
        <v>23</v>
      </c>
      <c r="I810" s="25" t="s">
        <v>910</v>
      </c>
      <c r="J810" s="25" t="s">
        <v>911</v>
      </c>
      <c r="K810" s="26">
        <v>13445</v>
      </c>
      <c r="L810" s="26">
        <v>0</v>
      </c>
      <c r="M810" s="26">
        <v>13445</v>
      </c>
      <c r="N810" s="26">
        <v>0</v>
      </c>
      <c r="O810" s="26">
        <v>6722.46</v>
      </c>
      <c r="P810" s="26">
        <v>6722.54</v>
      </c>
      <c r="Q810" s="26">
        <v>1120.4100000000001</v>
      </c>
      <c r="R810" s="25" t="s">
        <v>1636</v>
      </c>
    </row>
    <row r="811" spans="1:18" ht="15" customHeight="1" x14ac:dyDescent="0.25">
      <c r="A811" s="25" t="s">
        <v>736</v>
      </c>
      <c r="B811" s="25" t="s">
        <v>18</v>
      </c>
      <c r="C811" s="25" t="s">
        <v>434</v>
      </c>
      <c r="D811" s="25" t="s">
        <v>25</v>
      </c>
      <c r="E811" s="25" t="s">
        <v>87</v>
      </c>
      <c r="F811" s="25" t="s">
        <v>435</v>
      </c>
      <c r="G811" s="25" t="s">
        <v>23</v>
      </c>
      <c r="H811" s="25" t="s">
        <v>23</v>
      </c>
      <c r="I811" s="25" t="s">
        <v>793</v>
      </c>
      <c r="J811" s="25" t="s">
        <v>794</v>
      </c>
      <c r="K811" s="26">
        <v>248459</v>
      </c>
      <c r="L811" s="26">
        <v>0</v>
      </c>
      <c r="M811" s="26">
        <v>248459</v>
      </c>
      <c r="N811" s="26">
        <v>0</v>
      </c>
      <c r="O811" s="26">
        <v>95280.21</v>
      </c>
      <c r="P811" s="26">
        <v>153178.79</v>
      </c>
      <c r="Q811" s="26">
        <v>18404.78</v>
      </c>
      <c r="R811" s="25" t="s">
        <v>1637</v>
      </c>
    </row>
    <row r="812" spans="1:18" ht="15" customHeight="1" x14ac:dyDescent="0.25">
      <c r="A812" s="25" t="s">
        <v>736</v>
      </c>
      <c r="B812" s="25" t="s">
        <v>18</v>
      </c>
      <c r="C812" s="25" t="s">
        <v>434</v>
      </c>
      <c r="D812" s="25" t="s">
        <v>25</v>
      </c>
      <c r="E812" s="25" t="s">
        <v>87</v>
      </c>
      <c r="F812" s="25" t="s">
        <v>435</v>
      </c>
      <c r="G812" s="25" t="s">
        <v>23</v>
      </c>
      <c r="H812" s="25" t="s">
        <v>23</v>
      </c>
      <c r="I812" s="25" t="s">
        <v>777</v>
      </c>
      <c r="J812" s="25" t="s">
        <v>778</v>
      </c>
      <c r="K812" s="26">
        <v>0</v>
      </c>
      <c r="L812" s="26">
        <v>0</v>
      </c>
      <c r="M812" s="26">
        <v>0</v>
      </c>
      <c r="N812" s="26">
        <v>0</v>
      </c>
      <c r="O812" s="26">
        <v>0</v>
      </c>
      <c r="P812" s="26">
        <v>0</v>
      </c>
      <c r="Q812" s="26">
        <v>0</v>
      </c>
      <c r="R812" s="25" t="s">
        <v>1637</v>
      </c>
    </row>
    <row r="813" spans="1:18" ht="15" customHeight="1" x14ac:dyDescent="0.25">
      <c r="A813" s="25" t="s">
        <v>736</v>
      </c>
      <c r="B813" s="25" t="s">
        <v>18</v>
      </c>
      <c r="C813" s="25" t="s">
        <v>434</v>
      </c>
      <c r="D813" s="25" t="s">
        <v>25</v>
      </c>
      <c r="E813" s="25" t="s">
        <v>87</v>
      </c>
      <c r="F813" s="25" t="s">
        <v>435</v>
      </c>
      <c r="G813" s="25" t="s">
        <v>23</v>
      </c>
      <c r="H813" s="25" t="s">
        <v>23</v>
      </c>
      <c r="I813" s="25" t="s">
        <v>765</v>
      </c>
      <c r="J813" s="25" t="s">
        <v>766</v>
      </c>
      <c r="K813" s="26">
        <v>4000</v>
      </c>
      <c r="L813" s="26">
        <v>0</v>
      </c>
      <c r="M813" s="26">
        <v>4000</v>
      </c>
      <c r="N813" s="26">
        <v>0</v>
      </c>
      <c r="O813" s="26">
        <v>676.28</v>
      </c>
      <c r="P813" s="26">
        <v>3323.72</v>
      </c>
      <c r="Q813" s="26">
        <v>0</v>
      </c>
      <c r="R813" s="25" t="s">
        <v>1637</v>
      </c>
    </row>
    <row r="814" spans="1:18" ht="15" customHeight="1" x14ac:dyDescent="0.25">
      <c r="A814" s="25" t="s">
        <v>736</v>
      </c>
      <c r="B814" s="25" t="s">
        <v>18</v>
      </c>
      <c r="C814" s="25" t="s">
        <v>434</v>
      </c>
      <c r="D814" s="25" t="s">
        <v>25</v>
      </c>
      <c r="E814" s="25" t="s">
        <v>87</v>
      </c>
      <c r="F814" s="25" t="s">
        <v>435</v>
      </c>
      <c r="G814" s="25" t="s">
        <v>23</v>
      </c>
      <c r="H814" s="25" t="s">
        <v>23</v>
      </c>
      <c r="I814" s="25" t="s">
        <v>888</v>
      </c>
      <c r="J814" s="25" t="s">
        <v>889</v>
      </c>
      <c r="K814" s="26">
        <v>0</v>
      </c>
      <c r="L814" s="26">
        <v>0</v>
      </c>
      <c r="M814" s="26">
        <v>0</v>
      </c>
      <c r="N814" s="26">
        <v>0</v>
      </c>
      <c r="O814" s="26">
        <v>0</v>
      </c>
      <c r="P814" s="26">
        <v>0</v>
      </c>
      <c r="Q814" s="26">
        <v>0</v>
      </c>
      <c r="R814" s="25" t="s">
        <v>1637</v>
      </c>
    </row>
    <row r="815" spans="1:18" ht="15" customHeight="1" x14ac:dyDescent="0.25">
      <c r="A815" s="25" t="s">
        <v>736</v>
      </c>
      <c r="B815" s="25" t="s">
        <v>18</v>
      </c>
      <c r="C815" s="25" t="s">
        <v>434</v>
      </c>
      <c r="D815" s="25" t="s">
        <v>25</v>
      </c>
      <c r="E815" s="25" t="s">
        <v>87</v>
      </c>
      <c r="F815" s="25" t="s">
        <v>435</v>
      </c>
      <c r="G815" s="25" t="s">
        <v>23</v>
      </c>
      <c r="H815" s="25" t="s">
        <v>23</v>
      </c>
      <c r="I815" s="25" t="s">
        <v>757</v>
      </c>
      <c r="J815" s="25" t="s">
        <v>758</v>
      </c>
      <c r="K815" s="26">
        <v>5400</v>
      </c>
      <c r="L815" s="26">
        <v>0</v>
      </c>
      <c r="M815" s="26">
        <v>5400</v>
      </c>
      <c r="N815" s="26">
        <v>0</v>
      </c>
      <c r="O815" s="26">
        <v>0</v>
      </c>
      <c r="P815" s="26">
        <v>5400</v>
      </c>
      <c r="Q815" s="26">
        <v>0</v>
      </c>
      <c r="R815" s="25" t="s">
        <v>1637</v>
      </c>
    </row>
    <row r="816" spans="1:18" ht="15" customHeight="1" x14ac:dyDescent="0.25">
      <c r="A816" s="25" t="s">
        <v>736</v>
      </c>
      <c r="B816" s="25" t="s">
        <v>18</v>
      </c>
      <c r="C816" s="25" t="s">
        <v>434</v>
      </c>
      <c r="D816" s="25" t="s">
        <v>25</v>
      </c>
      <c r="E816" s="25" t="s">
        <v>87</v>
      </c>
      <c r="F816" s="25" t="s">
        <v>435</v>
      </c>
      <c r="G816" s="25" t="s">
        <v>23</v>
      </c>
      <c r="H816" s="25" t="s">
        <v>23</v>
      </c>
      <c r="I816" s="25" t="s">
        <v>761</v>
      </c>
      <c r="J816" s="25" t="s">
        <v>762</v>
      </c>
      <c r="K816" s="26">
        <v>1600</v>
      </c>
      <c r="L816" s="26">
        <v>0</v>
      </c>
      <c r="M816" s="26">
        <v>1600</v>
      </c>
      <c r="N816" s="26">
        <v>0</v>
      </c>
      <c r="O816" s="26">
        <v>3230.54</v>
      </c>
      <c r="P816" s="26">
        <v>-1630.54</v>
      </c>
      <c r="Q816" s="26">
        <v>399.87</v>
      </c>
      <c r="R816" s="25" t="s">
        <v>1637</v>
      </c>
    </row>
    <row r="817" spans="1:18" ht="15" customHeight="1" x14ac:dyDescent="0.25">
      <c r="A817" s="25" t="s">
        <v>736</v>
      </c>
      <c r="B817" s="25" t="s">
        <v>18</v>
      </c>
      <c r="C817" s="25" t="s">
        <v>434</v>
      </c>
      <c r="D817" s="25" t="s">
        <v>25</v>
      </c>
      <c r="E817" s="25" t="s">
        <v>87</v>
      </c>
      <c r="F817" s="25" t="s">
        <v>435</v>
      </c>
      <c r="G817" s="25" t="s">
        <v>23</v>
      </c>
      <c r="H817" s="25" t="s">
        <v>23</v>
      </c>
      <c r="I817" s="25" t="s">
        <v>745</v>
      </c>
      <c r="J817" s="25" t="s">
        <v>746</v>
      </c>
      <c r="K817" s="26">
        <v>0</v>
      </c>
      <c r="L817" s="26">
        <v>0</v>
      </c>
      <c r="M817" s="26">
        <v>0</v>
      </c>
      <c r="N817" s="26">
        <v>0</v>
      </c>
      <c r="O817" s="26">
        <v>0</v>
      </c>
      <c r="P817" s="26">
        <v>0</v>
      </c>
      <c r="Q817" s="26">
        <v>0</v>
      </c>
      <c r="R817" s="25" t="s">
        <v>1637</v>
      </c>
    </row>
    <row r="818" spans="1:18" ht="15" customHeight="1" x14ac:dyDescent="0.25">
      <c r="A818" s="25" t="s">
        <v>736</v>
      </c>
      <c r="B818" s="25" t="s">
        <v>18</v>
      </c>
      <c r="C818" s="25" t="s">
        <v>434</v>
      </c>
      <c r="D818" s="25" t="s">
        <v>25</v>
      </c>
      <c r="E818" s="25" t="s">
        <v>87</v>
      </c>
      <c r="F818" s="25" t="s">
        <v>435</v>
      </c>
      <c r="G818" s="25" t="s">
        <v>23</v>
      </c>
      <c r="H818" s="25" t="s">
        <v>23</v>
      </c>
      <c r="I818" s="25" t="s">
        <v>747</v>
      </c>
      <c r="J818" s="25" t="s">
        <v>748</v>
      </c>
      <c r="K818" s="26">
        <v>0</v>
      </c>
      <c r="L818" s="26">
        <v>0</v>
      </c>
      <c r="M818" s="26">
        <v>0</v>
      </c>
      <c r="N818" s="26">
        <v>0</v>
      </c>
      <c r="O818" s="26">
        <v>5938.98</v>
      </c>
      <c r="P818" s="26">
        <v>-5938.98</v>
      </c>
      <c r="Q818" s="26">
        <v>921.15</v>
      </c>
      <c r="R818" s="25" t="s">
        <v>1637</v>
      </c>
    </row>
    <row r="819" spans="1:18" ht="15" customHeight="1" x14ac:dyDescent="0.25">
      <c r="A819" s="25" t="s">
        <v>736</v>
      </c>
      <c r="B819" s="25" t="s">
        <v>18</v>
      </c>
      <c r="C819" s="25" t="s">
        <v>434</v>
      </c>
      <c r="D819" s="25" t="s">
        <v>25</v>
      </c>
      <c r="E819" s="25" t="s">
        <v>87</v>
      </c>
      <c r="F819" s="25" t="s">
        <v>435</v>
      </c>
      <c r="G819" s="25" t="s">
        <v>23</v>
      </c>
      <c r="H819" s="25" t="s">
        <v>23</v>
      </c>
      <c r="I819" s="25" t="s">
        <v>751</v>
      </c>
      <c r="J819" s="25" t="s">
        <v>752</v>
      </c>
      <c r="K819" s="26">
        <v>19925</v>
      </c>
      <c r="L819" s="26">
        <v>0</v>
      </c>
      <c r="M819" s="26">
        <v>19925</v>
      </c>
      <c r="N819" s="26">
        <v>0</v>
      </c>
      <c r="O819" s="26">
        <v>8071.37</v>
      </c>
      <c r="P819" s="26">
        <v>11853.63</v>
      </c>
      <c r="Q819" s="26">
        <v>1459.04</v>
      </c>
      <c r="R819" s="25" t="s">
        <v>1637</v>
      </c>
    </row>
    <row r="820" spans="1:18" ht="15" customHeight="1" x14ac:dyDescent="0.25">
      <c r="A820" s="25" t="s">
        <v>736</v>
      </c>
      <c r="B820" s="25" t="s">
        <v>18</v>
      </c>
      <c r="C820" s="25" t="s">
        <v>434</v>
      </c>
      <c r="D820" s="25" t="s">
        <v>25</v>
      </c>
      <c r="E820" s="25" t="s">
        <v>87</v>
      </c>
      <c r="F820" s="25" t="s">
        <v>435</v>
      </c>
      <c r="G820" s="25" t="s">
        <v>23</v>
      </c>
      <c r="H820" s="25" t="s">
        <v>23</v>
      </c>
      <c r="I820" s="25" t="s">
        <v>833</v>
      </c>
      <c r="J820" s="25" t="s">
        <v>834</v>
      </c>
      <c r="K820" s="26">
        <v>14534</v>
      </c>
      <c r="L820" s="26">
        <v>0</v>
      </c>
      <c r="M820" s="26">
        <v>14534</v>
      </c>
      <c r="N820" s="26">
        <v>0</v>
      </c>
      <c r="O820" s="26">
        <v>14961.9</v>
      </c>
      <c r="P820" s="26">
        <v>-427.9</v>
      </c>
      <c r="Q820" s="26">
        <v>2784.99</v>
      </c>
      <c r="R820" s="25" t="s">
        <v>1637</v>
      </c>
    </row>
    <row r="821" spans="1:18" ht="15" customHeight="1" x14ac:dyDescent="0.25">
      <c r="A821" s="25" t="s">
        <v>736</v>
      </c>
      <c r="B821" s="25" t="s">
        <v>18</v>
      </c>
      <c r="C821" s="25" t="s">
        <v>434</v>
      </c>
      <c r="D821" s="25" t="s">
        <v>25</v>
      </c>
      <c r="E821" s="25" t="s">
        <v>87</v>
      </c>
      <c r="F821" s="25" t="s">
        <v>435</v>
      </c>
      <c r="G821" s="25" t="s">
        <v>23</v>
      </c>
      <c r="H821" s="25" t="s">
        <v>23</v>
      </c>
      <c r="I821" s="25" t="s">
        <v>819</v>
      </c>
      <c r="J821" s="25" t="s">
        <v>820</v>
      </c>
      <c r="K821" s="26">
        <v>3626</v>
      </c>
      <c r="L821" s="26">
        <v>0</v>
      </c>
      <c r="M821" s="26">
        <v>3626</v>
      </c>
      <c r="N821" s="26">
        <v>0</v>
      </c>
      <c r="O821" s="26">
        <v>0</v>
      </c>
      <c r="P821" s="26">
        <v>3626</v>
      </c>
      <c r="Q821" s="26">
        <v>0</v>
      </c>
      <c r="R821" s="25" t="s">
        <v>1637</v>
      </c>
    </row>
    <row r="822" spans="1:18" ht="15" customHeight="1" x14ac:dyDescent="0.25">
      <c r="A822" s="25" t="s">
        <v>736</v>
      </c>
      <c r="B822" s="25" t="s">
        <v>18</v>
      </c>
      <c r="C822" s="25" t="s">
        <v>434</v>
      </c>
      <c r="D822" s="25" t="s">
        <v>25</v>
      </c>
      <c r="E822" s="25" t="s">
        <v>87</v>
      </c>
      <c r="F822" s="25" t="s">
        <v>435</v>
      </c>
      <c r="G822" s="25" t="s">
        <v>23</v>
      </c>
      <c r="H822" s="25" t="s">
        <v>23</v>
      </c>
      <c r="I822" s="25" t="s">
        <v>737</v>
      </c>
      <c r="J822" s="25" t="s">
        <v>738</v>
      </c>
      <c r="K822" s="26">
        <v>2940</v>
      </c>
      <c r="L822" s="26">
        <v>0</v>
      </c>
      <c r="M822" s="26">
        <v>2940</v>
      </c>
      <c r="N822" s="26">
        <v>0</v>
      </c>
      <c r="O822" s="26">
        <v>1348.43</v>
      </c>
      <c r="P822" s="26">
        <v>1591.57</v>
      </c>
      <c r="Q822" s="26">
        <v>210.81</v>
      </c>
      <c r="R822" s="25" t="s">
        <v>1637</v>
      </c>
    </row>
    <row r="823" spans="1:18" ht="15" customHeight="1" x14ac:dyDescent="0.25">
      <c r="A823" s="25" t="s">
        <v>736</v>
      </c>
      <c r="B823" s="25" t="s">
        <v>18</v>
      </c>
      <c r="C823" s="25" t="s">
        <v>434</v>
      </c>
      <c r="D823" s="25" t="s">
        <v>25</v>
      </c>
      <c r="E823" s="25" t="s">
        <v>87</v>
      </c>
      <c r="F823" s="25" t="s">
        <v>435</v>
      </c>
      <c r="G823" s="25" t="s">
        <v>23</v>
      </c>
      <c r="H823" s="25" t="s">
        <v>23</v>
      </c>
      <c r="I823" s="25" t="s">
        <v>743</v>
      </c>
      <c r="J823" s="25" t="s">
        <v>744</v>
      </c>
      <c r="K823" s="26">
        <v>0</v>
      </c>
      <c r="L823" s="26">
        <v>0</v>
      </c>
      <c r="M823" s="26">
        <v>0</v>
      </c>
      <c r="N823" s="26">
        <v>0</v>
      </c>
      <c r="O823" s="26">
        <v>627</v>
      </c>
      <c r="P823" s="26">
        <v>-627</v>
      </c>
      <c r="Q823" s="26">
        <v>120</v>
      </c>
      <c r="R823" s="25" t="s">
        <v>1637</v>
      </c>
    </row>
    <row r="824" spans="1:18" ht="15" customHeight="1" x14ac:dyDescent="0.25">
      <c r="A824" s="25" t="s">
        <v>736</v>
      </c>
      <c r="B824" s="25" t="s">
        <v>18</v>
      </c>
      <c r="C824" s="25" t="s">
        <v>434</v>
      </c>
      <c r="D824" s="25" t="s">
        <v>25</v>
      </c>
      <c r="E824" s="25" t="s">
        <v>87</v>
      </c>
      <c r="F824" s="25" t="s">
        <v>435</v>
      </c>
      <c r="G824" s="25" t="s">
        <v>23</v>
      </c>
      <c r="H824" s="25" t="s">
        <v>23</v>
      </c>
      <c r="I824" s="25" t="s">
        <v>841</v>
      </c>
      <c r="J824" s="25" t="s">
        <v>842</v>
      </c>
      <c r="K824" s="26">
        <v>0</v>
      </c>
      <c r="L824" s="26">
        <v>0</v>
      </c>
      <c r="M824" s="26">
        <v>0</v>
      </c>
      <c r="N824" s="26">
        <v>0</v>
      </c>
      <c r="O824" s="26">
        <v>0</v>
      </c>
      <c r="P824" s="26">
        <v>0</v>
      </c>
      <c r="Q824" s="26">
        <v>0</v>
      </c>
      <c r="R824" s="25" t="s">
        <v>1637</v>
      </c>
    </row>
    <row r="825" spans="1:18" ht="15" customHeight="1" x14ac:dyDescent="0.25">
      <c r="A825" s="25" t="s">
        <v>736</v>
      </c>
      <c r="B825" s="25" t="s">
        <v>18</v>
      </c>
      <c r="C825" s="25" t="s">
        <v>434</v>
      </c>
      <c r="D825" s="25" t="s">
        <v>25</v>
      </c>
      <c r="E825" s="25" t="s">
        <v>87</v>
      </c>
      <c r="F825" s="25" t="s">
        <v>435</v>
      </c>
      <c r="G825" s="25" t="s">
        <v>23</v>
      </c>
      <c r="H825" s="25" t="s">
        <v>23</v>
      </c>
      <c r="I825" s="25" t="s">
        <v>843</v>
      </c>
      <c r="J825" s="25" t="s">
        <v>844</v>
      </c>
      <c r="K825" s="26">
        <v>5000</v>
      </c>
      <c r="L825" s="26">
        <v>-1800</v>
      </c>
      <c r="M825" s="26">
        <v>3200</v>
      </c>
      <c r="N825" s="26">
        <v>0</v>
      </c>
      <c r="O825" s="26">
        <v>0</v>
      </c>
      <c r="P825" s="26">
        <v>3200</v>
      </c>
      <c r="Q825" s="26">
        <v>0</v>
      </c>
      <c r="R825" s="25" t="s">
        <v>1637</v>
      </c>
    </row>
    <row r="826" spans="1:18" ht="15" customHeight="1" x14ac:dyDescent="0.25">
      <c r="A826" s="25" t="s">
        <v>736</v>
      </c>
      <c r="B826" s="25" t="s">
        <v>18</v>
      </c>
      <c r="C826" s="25" t="s">
        <v>434</v>
      </c>
      <c r="D826" s="25" t="s">
        <v>25</v>
      </c>
      <c r="E826" s="25" t="s">
        <v>87</v>
      </c>
      <c r="F826" s="25" t="s">
        <v>435</v>
      </c>
      <c r="G826" s="25" t="s">
        <v>23</v>
      </c>
      <c r="H826" s="25" t="s">
        <v>23</v>
      </c>
      <c r="I826" s="25" t="s">
        <v>878</v>
      </c>
      <c r="J826" s="25" t="s">
        <v>879</v>
      </c>
      <c r="K826" s="26">
        <v>500</v>
      </c>
      <c r="L826" s="26">
        <v>1000</v>
      </c>
      <c r="M826" s="26">
        <v>1500</v>
      </c>
      <c r="N826" s="26">
        <v>0</v>
      </c>
      <c r="O826" s="26">
        <v>0</v>
      </c>
      <c r="P826" s="26">
        <v>1500</v>
      </c>
      <c r="Q826" s="26">
        <v>0</v>
      </c>
      <c r="R826" s="25" t="s">
        <v>1637</v>
      </c>
    </row>
    <row r="827" spans="1:18" ht="15" customHeight="1" x14ac:dyDescent="0.25">
      <c r="A827" s="25" t="s">
        <v>736</v>
      </c>
      <c r="B827" s="25" t="s">
        <v>18</v>
      </c>
      <c r="C827" s="25" t="s">
        <v>434</v>
      </c>
      <c r="D827" s="25" t="s">
        <v>25</v>
      </c>
      <c r="E827" s="25" t="s">
        <v>87</v>
      </c>
      <c r="F827" s="25" t="s">
        <v>435</v>
      </c>
      <c r="G827" s="25" t="s">
        <v>23</v>
      </c>
      <c r="H827" s="25" t="s">
        <v>23</v>
      </c>
      <c r="I827" s="25" t="s">
        <v>870</v>
      </c>
      <c r="J827" s="25" t="s">
        <v>871</v>
      </c>
      <c r="K827" s="26">
        <v>2000</v>
      </c>
      <c r="L827" s="26">
        <v>0</v>
      </c>
      <c r="M827" s="26">
        <v>2000</v>
      </c>
      <c r="N827" s="26">
        <v>0</v>
      </c>
      <c r="O827" s="26">
        <v>1528</v>
      </c>
      <c r="P827" s="26">
        <v>472</v>
      </c>
      <c r="Q827" s="26">
        <v>0</v>
      </c>
      <c r="R827" s="25" t="s">
        <v>1637</v>
      </c>
    </row>
    <row r="828" spans="1:18" ht="15" customHeight="1" x14ac:dyDescent="0.25">
      <c r="A828" s="25" t="s">
        <v>736</v>
      </c>
      <c r="B828" s="25" t="s">
        <v>18</v>
      </c>
      <c r="C828" s="25" t="s">
        <v>434</v>
      </c>
      <c r="D828" s="25" t="s">
        <v>25</v>
      </c>
      <c r="E828" s="25" t="s">
        <v>87</v>
      </c>
      <c r="F828" s="25" t="s">
        <v>435</v>
      </c>
      <c r="G828" s="25" t="s">
        <v>23</v>
      </c>
      <c r="H828" s="25" t="s">
        <v>23</v>
      </c>
      <c r="I828" s="25" t="s">
        <v>872</v>
      </c>
      <c r="J828" s="25" t="s">
        <v>873</v>
      </c>
      <c r="K828" s="26">
        <v>800</v>
      </c>
      <c r="L828" s="26">
        <v>0</v>
      </c>
      <c r="M828" s="26">
        <v>800</v>
      </c>
      <c r="N828" s="26">
        <v>0</v>
      </c>
      <c r="O828" s="26">
        <v>646.71</v>
      </c>
      <c r="P828" s="26">
        <v>153.29</v>
      </c>
      <c r="Q828" s="26">
        <v>0</v>
      </c>
      <c r="R828" s="25" t="s">
        <v>1637</v>
      </c>
    </row>
    <row r="829" spans="1:18" ht="15" customHeight="1" x14ac:dyDescent="0.25">
      <c r="A829" s="25" t="s">
        <v>736</v>
      </c>
      <c r="B829" s="25" t="s">
        <v>18</v>
      </c>
      <c r="C829" s="25" t="s">
        <v>434</v>
      </c>
      <c r="D829" s="25" t="s">
        <v>25</v>
      </c>
      <c r="E829" s="25" t="s">
        <v>87</v>
      </c>
      <c r="F829" s="25" t="s">
        <v>435</v>
      </c>
      <c r="G829" s="25" t="s">
        <v>23</v>
      </c>
      <c r="H829" s="25" t="s">
        <v>23</v>
      </c>
      <c r="I829" s="25" t="s">
        <v>779</v>
      </c>
      <c r="J829" s="25" t="s">
        <v>780</v>
      </c>
      <c r="K829" s="26">
        <v>1700</v>
      </c>
      <c r="L829" s="26">
        <v>0</v>
      </c>
      <c r="M829" s="26">
        <v>1700</v>
      </c>
      <c r="N829" s="26">
        <v>0</v>
      </c>
      <c r="O829" s="26">
        <v>126</v>
      </c>
      <c r="P829" s="26">
        <v>1574</v>
      </c>
      <c r="Q829" s="26">
        <v>0</v>
      </c>
      <c r="R829" s="25" t="s">
        <v>1637</v>
      </c>
    </row>
    <row r="830" spans="1:18" ht="15" customHeight="1" x14ac:dyDescent="0.25">
      <c r="A830" s="25" t="s">
        <v>736</v>
      </c>
      <c r="B830" s="25" t="s">
        <v>18</v>
      </c>
      <c r="C830" s="25" t="s">
        <v>434</v>
      </c>
      <c r="D830" s="25" t="s">
        <v>25</v>
      </c>
      <c r="E830" s="25" t="s">
        <v>87</v>
      </c>
      <c r="F830" s="25" t="s">
        <v>435</v>
      </c>
      <c r="G830" s="25" t="s">
        <v>23</v>
      </c>
      <c r="H830" s="25" t="s">
        <v>23</v>
      </c>
      <c r="I830" s="25" t="s">
        <v>775</v>
      </c>
      <c r="J830" s="25" t="s">
        <v>776</v>
      </c>
      <c r="K830" s="26">
        <v>0</v>
      </c>
      <c r="L830" s="26">
        <v>800</v>
      </c>
      <c r="M830" s="26">
        <v>800</v>
      </c>
      <c r="N830" s="26">
        <v>0</v>
      </c>
      <c r="O830" s="26">
        <v>0</v>
      </c>
      <c r="P830" s="26">
        <v>800</v>
      </c>
      <c r="Q830" s="26">
        <v>0</v>
      </c>
      <c r="R830" s="25" t="s">
        <v>1637</v>
      </c>
    </row>
    <row r="831" spans="1:18" ht="15" customHeight="1" x14ac:dyDescent="0.25">
      <c r="A831" s="25" t="s">
        <v>736</v>
      </c>
      <c r="B831" s="25" t="s">
        <v>18</v>
      </c>
      <c r="C831" s="25" t="s">
        <v>434</v>
      </c>
      <c r="D831" s="25" t="s">
        <v>25</v>
      </c>
      <c r="E831" s="25" t="s">
        <v>87</v>
      </c>
      <c r="F831" s="25" t="s">
        <v>435</v>
      </c>
      <c r="G831" s="25" t="s">
        <v>23</v>
      </c>
      <c r="H831" s="25" t="s">
        <v>23</v>
      </c>
      <c r="I831" s="25" t="s">
        <v>845</v>
      </c>
      <c r="J831" s="25" t="s">
        <v>846</v>
      </c>
      <c r="K831" s="26">
        <v>6200</v>
      </c>
      <c r="L831" s="26">
        <v>0</v>
      </c>
      <c r="M831" s="26">
        <v>6200</v>
      </c>
      <c r="N831" s="26">
        <v>721.42</v>
      </c>
      <c r="O831" s="26">
        <v>2680.58</v>
      </c>
      <c r="P831" s="26">
        <v>2798</v>
      </c>
      <c r="Q831" s="26">
        <v>204.69</v>
      </c>
      <c r="R831" s="25" t="s">
        <v>1637</v>
      </c>
    </row>
    <row r="832" spans="1:18" ht="15" customHeight="1" x14ac:dyDescent="0.25">
      <c r="A832" s="25" t="s">
        <v>736</v>
      </c>
      <c r="B832" s="25" t="s">
        <v>18</v>
      </c>
      <c r="C832" s="25" t="s">
        <v>434</v>
      </c>
      <c r="D832" s="25" t="s">
        <v>25</v>
      </c>
      <c r="E832" s="25" t="s">
        <v>87</v>
      </c>
      <c r="F832" s="25" t="s">
        <v>435</v>
      </c>
      <c r="G832" s="25" t="s">
        <v>23</v>
      </c>
      <c r="H832" s="25" t="s">
        <v>23</v>
      </c>
      <c r="I832" s="25" t="s">
        <v>769</v>
      </c>
      <c r="J832" s="25" t="s">
        <v>770</v>
      </c>
      <c r="K832" s="26">
        <v>25000</v>
      </c>
      <c r="L832" s="26">
        <v>0</v>
      </c>
      <c r="M832" s="26">
        <v>25000</v>
      </c>
      <c r="N832" s="26">
        <v>0</v>
      </c>
      <c r="O832" s="26">
        <v>0</v>
      </c>
      <c r="P832" s="26">
        <v>25000</v>
      </c>
      <c r="Q832" s="26">
        <v>0</v>
      </c>
      <c r="R832" s="25" t="s">
        <v>1637</v>
      </c>
    </row>
    <row r="833" spans="1:18" ht="15" customHeight="1" x14ac:dyDescent="0.25">
      <c r="A833" s="25" t="s">
        <v>736</v>
      </c>
      <c r="B833" s="25" t="s">
        <v>18</v>
      </c>
      <c r="C833" s="25" t="s">
        <v>434</v>
      </c>
      <c r="D833" s="25" t="s">
        <v>25</v>
      </c>
      <c r="E833" s="25" t="s">
        <v>87</v>
      </c>
      <c r="F833" s="25" t="s">
        <v>435</v>
      </c>
      <c r="G833" s="25" t="s">
        <v>23</v>
      </c>
      <c r="H833" s="25" t="s">
        <v>23</v>
      </c>
      <c r="I833" s="25" t="s">
        <v>839</v>
      </c>
      <c r="J833" s="25" t="s">
        <v>840</v>
      </c>
      <c r="K833" s="26">
        <v>2400</v>
      </c>
      <c r="L833" s="26">
        <v>0</v>
      </c>
      <c r="M833" s="26">
        <v>2400</v>
      </c>
      <c r="N833" s="26">
        <v>0</v>
      </c>
      <c r="O833" s="26">
        <v>0</v>
      </c>
      <c r="P833" s="26">
        <v>2400</v>
      </c>
      <c r="Q833" s="26">
        <v>0</v>
      </c>
      <c r="R833" s="25" t="s">
        <v>1637</v>
      </c>
    </row>
    <row r="834" spans="1:18" ht="15" customHeight="1" x14ac:dyDescent="0.25">
      <c r="A834" s="25" t="s">
        <v>736</v>
      </c>
      <c r="B834" s="25" t="s">
        <v>18</v>
      </c>
      <c r="C834" s="25" t="s">
        <v>434</v>
      </c>
      <c r="D834" s="25" t="s">
        <v>25</v>
      </c>
      <c r="E834" s="25" t="s">
        <v>87</v>
      </c>
      <c r="F834" s="25" t="s">
        <v>435</v>
      </c>
      <c r="G834" s="25" t="s">
        <v>23</v>
      </c>
      <c r="H834" s="25" t="s">
        <v>23</v>
      </c>
      <c r="I834" s="25" t="s">
        <v>884</v>
      </c>
      <c r="J834" s="25" t="s">
        <v>885</v>
      </c>
      <c r="K834" s="26">
        <v>3000</v>
      </c>
      <c r="L834" s="26">
        <v>0</v>
      </c>
      <c r="M834" s="26">
        <v>3000</v>
      </c>
      <c r="N834" s="26">
        <v>0</v>
      </c>
      <c r="O834" s="26">
        <v>0</v>
      </c>
      <c r="P834" s="26">
        <v>3000</v>
      </c>
      <c r="Q834" s="26">
        <v>0</v>
      </c>
      <c r="R834" s="25" t="s">
        <v>1637</v>
      </c>
    </row>
    <row r="835" spans="1:18" ht="15" customHeight="1" x14ac:dyDescent="0.25">
      <c r="A835" s="25" t="s">
        <v>736</v>
      </c>
      <c r="B835" s="25" t="s">
        <v>18</v>
      </c>
      <c r="C835" s="25" t="s">
        <v>434</v>
      </c>
      <c r="D835" s="25" t="s">
        <v>25</v>
      </c>
      <c r="E835" s="25" t="s">
        <v>87</v>
      </c>
      <c r="F835" s="25" t="s">
        <v>435</v>
      </c>
      <c r="G835" s="25" t="s">
        <v>23</v>
      </c>
      <c r="H835" s="25" t="s">
        <v>23</v>
      </c>
      <c r="I835" s="25" t="s">
        <v>807</v>
      </c>
      <c r="J835" s="25" t="s">
        <v>808</v>
      </c>
      <c r="K835" s="26">
        <v>8200</v>
      </c>
      <c r="L835" s="26">
        <v>0</v>
      </c>
      <c r="M835" s="26">
        <v>8200</v>
      </c>
      <c r="N835" s="26">
        <v>0</v>
      </c>
      <c r="O835" s="26">
        <v>0</v>
      </c>
      <c r="P835" s="26">
        <v>8200</v>
      </c>
      <c r="Q835" s="26">
        <v>0</v>
      </c>
      <c r="R835" s="25" t="s">
        <v>1637</v>
      </c>
    </row>
    <row r="836" spans="1:18" ht="15" customHeight="1" x14ac:dyDescent="0.25">
      <c r="A836" s="25" t="s">
        <v>736</v>
      </c>
      <c r="B836" s="25" t="s">
        <v>18</v>
      </c>
      <c r="C836" s="25" t="s">
        <v>434</v>
      </c>
      <c r="D836" s="25" t="s">
        <v>25</v>
      </c>
      <c r="E836" s="25" t="s">
        <v>87</v>
      </c>
      <c r="F836" s="25" t="s">
        <v>435</v>
      </c>
      <c r="G836" s="25" t="s">
        <v>23</v>
      </c>
      <c r="H836" s="25" t="s">
        <v>23</v>
      </c>
      <c r="I836" s="25" t="s">
        <v>1074</v>
      </c>
      <c r="J836" s="25" t="s">
        <v>1075</v>
      </c>
      <c r="K836" s="26">
        <v>33853</v>
      </c>
      <c r="L836" s="26">
        <v>0</v>
      </c>
      <c r="M836" s="26">
        <v>33853</v>
      </c>
      <c r="N836" s="26">
        <v>0</v>
      </c>
      <c r="O836" s="26">
        <v>0</v>
      </c>
      <c r="P836" s="26">
        <v>33853</v>
      </c>
      <c r="Q836" s="26">
        <v>0</v>
      </c>
      <c r="R836" s="25" t="s">
        <v>1637</v>
      </c>
    </row>
    <row r="837" spans="1:18" ht="15" customHeight="1" x14ac:dyDescent="0.25">
      <c r="A837" s="25" t="s">
        <v>736</v>
      </c>
      <c r="B837" s="25" t="s">
        <v>18</v>
      </c>
      <c r="C837" s="25" t="s">
        <v>434</v>
      </c>
      <c r="D837" s="25" t="s">
        <v>25</v>
      </c>
      <c r="E837" s="25" t="s">
        <v>87</v>
      </c>
      <c r="F837" s="25" t="s">
        <v>435</v>
      </c>
      <c r="G837" s="25" t="s">
        <v>23</v>
      </c>
      <c r="H837" s="25" t="s">
        <v>23</v>
      </c>
      <c r="I837" s="25" t="s">
        <v>1072</v>
      </c>
      <c r="J837" s="25" t="s">
        <v>1073</v>
      </c>
      <c r="K837" s="26">
        <v>59390</v>
      </c>
      <c r="L837" s="26">
        <v>0</v>
      </c>
      <c r="M837" s="26">
        <v>59390</v>
      </c>
      <c r="N837" s="26">
        <v>0</v>
      </c>
      <c r="O837" s="26">
        <v>0</v>
      </c>
      <c r="P837" s="26">
        <v>59390</v>
      </c>
      <c r="Q837" s="26">
        <v>0</v>
      </c>
      <c r="R837" s="25" t="s">
        <v>1637</v>
      </c>
    </row>
    <row r="838" spans="1:18" ht="15" customHeight="1" x14ac:dyDescent="0.25">
      <c r="A838" s="25" t="s">
        <v>736</v>
      </c>
      <c r="B838" s="25" t="s">
        <v>18</v>
      </c>
      <c r="C838" s="25" t="s">
        <v>434</v>
      </c>
      <c r="D838" s="25" t="s">
        <v>25</v>
      </c>
      <c r="E838" s="25" t="s">
        <v>87</v>
      </c>
      <c r="F838" s="25" t="s">
        <v>435</v>
      </c>
      <c r="G838" s="25" t="s">
        <v>23</v>
      </c>
      <c r="H838" s="25" t="s">
        <v>23</v>
      </c>
      <c r="I838" s="25" t="s">
        <v>886</v>
      </c>
      <c r="J838" s="25" t="s">
        <v>887</v>
      </c>
      <c r="K838" s="26">
        <v>71276</v>
      </c>
      <c r="L838" s="26">
        <v>0</v>
      </c>
      <c r="M838" s="26">
        <v>71276</v>
      </c>
      <c r="N838" s="26">
        <v>0</v>
      </c>
      <c r="O838" s="26">
        <v>35638.019999999997</v>
      </c>
      <c r="P838" s="26">
        <v>35637.980000000003</v>
      </c>
      <c r="Q838" s="26">
        <v>5939.67</v>
      </c>
      <c r="R838" s="25" t="s">
        <v>1637</v>
      </c>
    </row>
    <row r="839" spans="1:18" ht="15" customHeight="1" x14ac:dyDescent="0.25">
      <c r="A839" s="25" t="s">
        <v>736</v>
      </c>
      <c r="B839" s="25" t="s">
        <v>18</v>
      </c>
      <c r="C839" s="25" t="s">
        <v>434</v>
      </c>
      <c r="D839" s="25" t="s">
        <v>25</v>
      </c>
      <c r="E839" s="25" t="s">
        <v>87</v>
      </c>
      <c r="F839" s="25" t="s">
        <v>435</v>
      </c>
      <c r="G839" s="25" t="s">
        <v>23</v>
      </c>
      <c r="H839" s="25" t="s">
        <v>23</v>
      </c>
      <c r="I839" s="25" t="s">
        <v>1070</v>
      </c>
      <c r="J839" s="25" t="s">
        <v>1071</v>
      </c>
      <c r="K839" s="26">
        <v>59390</v>
      </c>
      <c r="L839" s="26">
        <v>0</v>
      </c>
      <c r="M839" s="26">
        <v>59390</v>
      </c>
      <c r="N839" s="26">
        <v>0</v>
      </c>
      <c r="O839" s="26">
        <v>0</v>
      </c>
      <c r="P839" s="26">
        <v>59390</v>
      </c>
      <c r="Q839" s="26">
        <v>0</v>
      </c>
      <c r="R839" s="25" t="s">
        <v>1637</v>
      </c>
    </row>
    <row r="840" spans="1:18" ht="15" customHeight="1" x14ac:dyDescent="0.25">
      <c r="A840" s="25" t="s">
        <v>736</v>
      </c>
      <c r="B840" s="25" t="s">
        <v>18</v>
      </c>
      <c r="C840" s="25" t="s">
        <v>454</v>
      </c>
      <c r="D840" s="25" t="s">
        <v>25</v>
      </c>
      <c r="E840" s="25" t="s">
        <v>87</v>
      </c>
      <c r="F840" s="25" t="s">
        <v>455</v>
      </c>
      <c r="G840" s="25" t="s">
        <v>23</v>
      </c>
      <c r="H840" s="25" t="s">
        <v>23</v>
      </c>
      <c r="I840" s="25" t="s">
        <v>793</v>
      </c>
      <c r="J840" s="25" t="s">
        <v>794</v>
      </c>
      <c r="K840" s="26">
        <v>30739</v>
      </c>
      <c r="L840" s="26">
        <v>0</v>
      </c>
      <c r="M840" s="26">
        <v>30739</v>
      </c>
      <c r="N840" s="26">
        <v>0</v>
      </c>
      <c r="O840" s="26">
        <v>9550.24</v>
      </c>
      <c r="P840" s="26">
        <v>21188.76</v>
      </c>
      <c r="Q840" s="26">
        <v>2808.39</v>
      </c>
      <c r="R840" s="25" t="s">
        <v>1638</v>
      </c>
    </row>
    <row r="841" spans="1:18" ht="15" customHeight="1" x14ac:dyDescent="0.25">
      <c r="A841" s="25" t="s">
        <v>736</v>
      </c>
      <c r="B841" s="25" t="s">
        <v>18</v>
      </c>
      <c r="C841" s="25" t="s">
        <v>454</v>
      </c>
      <c r="D841" s="25" t="s">
        <v>25</v>
      </c>
      <c r="E841" s="25" t="s">
        <v>87</v>
      </c>
      <c r="F841" s="25" t="s">
        <v>455</v>
      </c>
      <c r="G841" s="25" t="s">
        <v>23</v>
      </c>
      <c r="H841" s="25" t="s">
        <v>23</v>
      </c>
      <c r="I841" s="25" t="s">
        <v>777</v>
      </c>
      <c r="J841" s="25" t="s">
        <v>778</v>
      </c>
      <c r="K841" s="26">
        <v>500</v>
      </c>
      <c r="L841" s="26">
        <v>0</v>
      </c>
      <c r="M841" s="26">
        <v>500</v>
      </c>
      <c r="N841" s="26">
        <v>0</v>
      </c>
      <c r="O841" s="26">
        <v>0</v>
      </c>
      <c r="P841" s="26">
        <v>500</v>
      </c>
      <c r="Q841" s="26">
        <v>0</v>
      </c>
      <c r="R841" s="25" t="s">
        <v>1638</v>
      </c>
    </row>
    <row r="842" spans="1:18" ht="15" customHeight="1" x14ac:dyDescent="0.25">
      <c r="A842" s="25" t="s">
        <v>736</v>
      </c>
      <c r="B842" s="25" t="s">
        <v>18</v>
      </c>
      <c r="C842" s="25" t="s">
        <v>454</v>
      </c>
      <c r="D842" s="25" t="s">
        <v>25</v>
      </c>
      <c r="E842" s="25" t="s">
        <v>87</v>
      </c>
      <c r="F842" s="25" t="s">
        <v>455</v>
      </c>
      <c r="G842" s="25" t="s">
        <v>23</v>
      </c>
      <c r="H842" s="25" t="s">
        <v>23</v>
      </c>
      <c r="I842" s="25" t="s">
        <v>765</v>
      </c>
      <c r="J842" s="25" t="s">
        <v>766</v>
      </c>
      <c r="K842" s="26">
        <v>1000</v>
      </c>
      <c r="L842" s="26">
        <v>0</v>
      </c>
      <c r="M842" s="26">
        <v>1000</v>
      </c>
      <c r="N842" s="26">
        <v>0</v>
      </c>
      <c r="O842" s="26">
        <v>87.75</v>
      </c>
      <c r="P842" s="26">
        <v>912.25</v>
      </c>
      <c r="Q842" s="26">
        <v>10.91</v>
      </c>
      <c r="R842" s="25" t="s">
        <v>1638</v>
      </c>
    </row>
    <row r="843" spans="1:18" ht="15" customHeight="1" x14ac:dyDescent="0.25">
      <c r="A843" s="25" t="s">
        <v>736</v>
      </c>
      <c r="B843" s="25" t="s">
        <v>18</v>
      </c>
      <c r="C843" s="25" t="s">
        <v>454</v>
      </c>
      <c r="D843" s="25" t="s">
        <v>25</v>
      </c>
      <c r="E843" s="25" t="s">
        <v>87</v>
      </c>
      <c r="F843" s="25" t="s">
        <v>455</v>
      </c>
      <c r="G843" s="25" t="s">
        <v>23</v>
      </c>
      <c r="H843" s="25" t="s">
        <v>23</v>
      </c>
      <c r="I843" s="25" t="s">
        <v>761</v>
      </c>
      <c r="J843" s="25" t="s">
        <v>762</v>
      </c>
      <c r="K843" s="26">
        <v>700</v>
      </c>
      <c r="L843" s="26">
        <v>0</v>
      </c>
      <c r="M843" s="26">
        <v>700</v>
      </c>
      <c r="N843" s="26">
        <v>0</v>
      </c>
      <c r="O843" s="26">
        <v>114.63</v>
      </c>
      <c r="P843" s="26">
        <v>585.37</v>
      </c>
      <c r="Q843" s="26">
        <v>0</v>
      </c>
      <c r="R843" s="25" t="s">
        <v>1638</v>
      </c>
    </row>
    <row r="844" spans="1:18" ht="15" customHeight="1" x14ac:dyDescent="0.25">
      <c r="A844" s="25" t="s">
        <v>736</v>
      </c>
      <c r="B844" s="25" t="s">
        <v>18</v>
      </c>
      <c r="C844" s="25" t="s">
        <v>454</v>
      </c>
      <c r="D844" s="25" t="s">
        <v>25</v>
      </c>
      <c r="E844" s="25" t="s">
        <v>87</v>
      </c>
      <c r="F844" s="25" t="s">
        <v>455</v>
      </c>
      <c r="G844" s="25" t="s">
        <v>23</v>
      </c>
      <c r="H844" s="25" t="s">
        <v>23</v>
      </c>
      <c r="I844" s="25" t="s">
        <v>741</v>
      </c>
      <c r="J844" s="25" t="s">
        <v>742</v>
      </c>
      <c r="K844" s="26">
        <v>1500</v>
      </c>
      <c r="L844" s="26">
        <v>0</v>
      </c>
      <c r="M844" s="26">
        <v>1500</v>
      </c>
      <c r="N844" s="26">
        <v>0</v>
      </c>
      <c r="O844" s="26">
        <v>533.78</v>
      </c>
      <c r="P844" s="26">
        <v>966.22</v>
      </c>
      <c r="Q844" s="26">
        <v>165.32</v>
      </c>
      <c r="R844" s="25" t="s">
        <v>1638</v>
      </c>
    </row>
    <row r="845" spans="1:18" ht="15" customHeight="1" x14ac:dyDescent="0.25">
      <c r="A845" s="25" t="s">
        <v>736</v>
      </c>
      <c r="B845" s="25" t="s">
        <v>18</v>
      </c>
      <c r="C845" s="25" t="s">
        <v>454</v>
      </c>
      <c r="D845" s="25" t="s">
        <v>25</v>
      </c>
      <c r="E845" s="25" t="s">
        <v>87</v>
      </c>
      <c r="F845" s="25" t="s">
        <v>455</v>
      </c>
      <c r="G845" s="25" t="s">
        <v>23</v>
      </c>
      <c r="H845" s="25" t="s">
        <v>23</v>
      </c>
      <c r="I845" s="25" t="s">
        <v>751</v>
      </c>
      <c r="J845" s="25" t="s">
        <v>752</v>
      </c>
      <c r="K845" s="26">
        <v>3011</v>
      </c>
      <c r="L845" s="26">
        <v>0</v>
      </c>
      <c r="M845" s="26">
        <v>3011</v>
      </c>
      <c r="N845" s="26">
        <v>0</v>
      </c>
      <c r="O845" s="26">
        <v>762.18</v>
      </c>
      <c r="P845" s="26">
        <v>2248.8200000000002</v>
      </c>
      <c r="Q845" s="26">
        <v>220.91</v>
      </c>
      <c r="R845" s="25" t="s">
        <v>1638</v>
      </c>
    </row>
    <row r="846" spans="1:18" ht="15" customHeight="1" x14ac:dyDescent="0.25">
      <c r="A846" s="25" t="s">
        <v>736</v>
      </c>
      <c r="B846" s="25" t="s">
        <v>18</v>
      </c>
      <c r="C846" s="25" t="s">
        <v>454</v>
      </c>
      <c r="D846" s="25" t="s">
        <v>25</v>
      </c>
      <c r="E846" s="25" t="s">
        <v>87</v>
      </c>
      <c r="F846" s="25" t="s">
        <v>455</v>
      </c>
      <c r="G846" s="25" t="s">
        <v>23</v>
      </c>
      <c r="H846" s="25" t="s">
        <v>23</v>
      </c>
      <c r="I846" s="25" t="s">
        <v>833</v>
      </c>
      <c r="J846" s="25" t="s">
        <v>834</v>
      </c>
      <c r="K846" s="26">
        <v>2086</v>
      </c>
      <c r="L846" s="26">
        <v>0</v>
      </c>
      <c r="M846" s="26">
        <v>2086</v>
      </c>
      <c r="N846" s="26">
        <v>0</v>
      </c>
      <c r="O846" s="26">
        <v>601.91</v>
      </c>
      <c r="P846" s="26">
        <v>1484.09</v>
      </c>
      <c r="Q846" s="26">
        <v>331.03</v>
      </c>
      <c r="R846" s="25" t="s">
        <v>1638</v>
      </c>
    </row>
    <row r="847" spans="1:18" ht="15" customHeight="1" x14ac:dyDescent="0.25">
      <c r="A847" s="25" t="s">
        <v>736</v>
      </c>
      <c r="B847" s="25" t="s">
        <v>18</v>
      </c>
      <c r="C847" s="25" t="s">
        <v>454</v>
      </c>
      <c r="D847" s="25" t="s">
        <v>25</v>
      </c>
      <c r="E847" s="25" t="s">
        <v>87</v>
      </c>
      <c r="F847" s="25" t="s">
        <v>455</v>
      </c>
      <c r="G847" s="25" t="s">
        <v>23</v>
      </c>
      <c r="H847" s="25" t="s">
        <v>23</v>
      </c>
      <c r="I847" s="25" t="s">
        <v>819</v>
      </c>
      <c r="J847" s="25" t="s">
        <v>820</v>
      </c>
      <c r="K847" s="26">
        <v>532</v>
      </c>
      <c r="L847" s="26">
        <v>0</v>
      </c>
      <c r="M847" s="26">
        <v>532</v>
      </c>
      <c r="N847" s="26">
        <v>0</v>
      </c>
      <c r="O847" s="26">
        <v>0</v>
      </c>
      <c r="P847" s="26">
        <v>532</v>
      </c>
      <c r="Q847" s="26">
        <v>0</v>
      </c>
      <c r="R847" s="25" t="s">
        <v>1638</v>
      </c>
    </row>
    <row r="848" spans="1:18" ht="15" customHeight="1" x14ac:dyDescent="0.25">
      <c r="A848" s="25" t="s">
        <v>736</v>
      </c>
      <c r="B848" s="25" t="s">
        <v>18</v>
      </c>
      <c r="C848" s="25" t="s">
        <v>454</v>
      </c>
      <c r="D848" s="25" t="s">
        <v>25</v>
      </c>
      <c r="E848" s="25" t="s">
        <v>87</v>
      </c>
      <c r="F848" s="25" t="s">
        <v>455</v>
      </c>
      <c r="G848" s="25" t="s">
        <v>23</v>
      </c>
      <c r="H848" s="25" t="s">
        <v>23</v>
      </c>
      <c r="I848" s="25" t="s">
        <v>737</v>
      </c>
      <c r="J848" s="25" t="s">
        <v>738</v>
      </c>
      <c r="K848" s="26">
        <v>919</v>
      </c>
      <c r="L848" s="26">
        <v>0</v>
      </c>
      <c r="M848" s="26">
        <v>919</v>
      </c>
      <c r="N848" s="26">
        <v>0</v>
      </c>
      <c r="O848" s="26">
        <v>102.14</v>
      </c>
      <c r="P848" s="26">
        <v>816.86</v>
      </c>
      <c r="Q848" s="26">
        <v>30.97</v>
      </c>
      <c r="R848" s="25" t="s">
        <v>1638</v>
      </c>
    </row>
    <row r="849" spans="1:18" ht="15" customHeight="1" x14ac:dyDescent="0.25">
      <c r="A849" s="25" t="s">
        <v>736</v>
      </c>
      <c r="B849" s="25" t="s">
        <v>18</v>
      </c>
      <c r="C849" s="25" t="s">
        <v>454</v>
      </c>
      <c r="D849" s="25" t="s">
        <v>25</v>
      </c>
      <c r="E849" s="25" t="s">
        <v>87</v>
      </c>
      <c r="F849" s="25" t="s">
        <v>455</v>
      </c>
      <c r="G849" s="25" t="s">
        <v>23</v>
      </c>
      <c r="H849" s="25" t="s">
        <v>23</v>
      </c>
      <c r="I849" s="25" t="s">
        <v>743</v>
      </c>
      <c r="J849" s="25" t="s">
        <v>744</v>
      </c>
      <c r="K849" s="26">
        <v>0</v>
      </c>
      <c r="L849" s="26">
        <v>0</v>
      </c>
      <c r="M849" s="26">
        <v>0</v>
      </c>
      <c r="N849" s="26">
        <v>0</v>
      </c>
      <c r="O849" s="26">
        <v>127.31</v>
      </c>
      <c r="P849" s="26">
        <v>-127.31</v>
      </c>
      <c r="Q849" s="26">
        <v>38.299999999999997</v>
      </c>
      <c r="R849" s="25" t="s">
        <v>1638</v>
      </c>
    </row>
    <row r="850" spans="1:18" ht="15" customHeight="1" x14ac:dyDescent="0.25">
      <c r="A850" s="25" t="s">
        <v>736</v>
      </c>
      <c r="B850" s="25" t="s">
        <v>18</v>
      </c>
      <c r="C850" s="25" t="s">
        <v>454</v>
      </c>
      <c r="D850" s="25" t="s">
        <v>25</v>
      </c>
      <c r="E850" s="25" t="s">
        <v>87</v>
      </c>
      <c r="F850" s="25" t="s">
        <v>455</v>
      </c>
      <c r="G850" s="25" t="s">
        <v>23</v>
      </c>
      <c r="H850" s="25" t="s">
        <v>23</v>
      </c>
      <c r="I850" s="25" t="s">
        <v>868</v>
      </c>
      <c r="J850" s="25" t="s">
        <v>869</v>
      </c>
      <c r="K850" s="26">
        <v>3000</v>
      </c>
      <c r="L850" s="26">
        <v>0</v>
      </c>
      <c r="M850" s="26">
        <v>3000</v>
      </c>
      <c r="N850" s="26">
        <v>308.10000000000002</v>
      </c>
      <c r="O850" s="26">
        <v>1136.05</v>
      </c>
      <c r="P850" s="26">
        <v>1555.85</v>
      </c>
      <c r="Q850" s="26">
        <v>88.8</v>
      </c>
      <c r="R850" s="25" t="s">
        <v>1638</v>
      </c>
    </row>
    <row r="851" spans="1:18" ht="15" customHeight="1" x14ac:dyDescent="0.25">
      <c r="A851" s="25" t="s">
        <v>736</v>
      </c>
      <c r="B851" s="25" t="s">
        <v>18</v>
      </c>
      <c r="C851" s="25" t="s">
        <v>454</v>
      </c>
      <c r="D851" s="25" t="s">
        <v>25</v>
      </c>
      <c r="E851" s="25" t="s">
        <v>87</v>
      </c>
      <c r="F851" s="25" t="s">
        <v>455</v>
      </c>
      <c r="G851" s="25" t="s">
        <v>23</v>
      </c>
      <c r="H851" s="25" t="s">
        <v>23</v>
      </c>
      <c r="I851" s="25" t="s">
        <v>890</v>
      </c>
      <c r="J851" s="25" t="s">
        <v>891</v>
      </c>
      <c r="K851" s="26">
        <v>9500</v>
      </c>
      <c r="L851" s="26">
        <v>0</v>
      </c>
      <c r="M851" s="26">
        <v>9500</v>
      </c>
      <c r="N851" s="26">
        <v>309</v>
      </c>
      <c r="O851" s="26">
        <v>5509.91</v>
      </c>
      <c r="P851" s="26">
        <v>3681.09</v>
      </c>
      <c r="Q851" s="26">
        <v>320</v>
      </c>
      <c r="R851" s="25" t="s">
        <v>1638</v>
      </c>
    </row>
    <row r="852" spans="1:18" ht="15" customHeight="1" x14ac:dyDescent="0.25">
      <c r="A852" s="25" t="s">
        <v>736</v>
      </c>
      <c r="B852" s="25" t="s">
        <v>18</v>
      </c>
      <c r="C852" s="25" t="s">
        <v>454</v>
      </c>
      <c r="D852" s="25" t="s">
        <v>25</v>
      </c>
      <c r="E852" s="25" t="s">
        <v>87</v>
      </c>
      <c r="F852" s="25" t="s">
        <v>455</v>
      </c>
      <c r="G852" s="25" t="s">
        <v>23</v>
      </c>
      <c r="H852" s="25" t="s">
        <v>23</v>
      </c>
      <c r="I852" s="25" t="s">
        <v>779</v>
      </c>
      <c r="J852" s="25" t="s">
        <v>780</v>
      </c>
      <c r="K852" s="26">
        <v>500</v>
      </c>
      <c r="L852" s="26">
        <v>0</v>
      </c>
      <c r="M852" s="26">
        <v>500</v>
      </c>
      <c r="N852" s="26">
        <v>0</v>
      </c>
      <c r="O852" s="26">
        <v>0</v>
      </c>
      <c r="P852" s="26">
        <v>500</v>
      </c>
      <c r="Q852" s="26">
        <v>0</v>
      </c>
      <c r="R852" s="25" t="s">
        <v>1638</v>
      </c>
    </row>
    <row r="853" spans="1:18" ht="15" customHeight="1" x14ac:dyDescent="0.25">
      <c r="A853" s="25" t="s">
        <v>736</v>
      </c>
      <c r="B853" s="25" t="s">
        <v>18</v>
      </c>
      <c r="C853" s="25" t="s">
        <v>454</v>
      </c>
      <c r="D853" s="25" t="s">
        <v>25</v>
      </c>
      <c r="E853" s="25" t="s">
        <v>87</v>
      </c>
      <c r="F853" s="25" t="s">
        <v>455</v>
      </c>
      <c r="G853" s="25" t="s">
        <v>23</v>
      </c>
      <c r="H853" s="25" t="s">
        <v>23</v>
      </c>
      <c r="I853" s="25" t="s">
        <v>882</v>
      </c>
      <c r="J853" s="25" t="s">
        <v>883</v>
      </c>
      <c r="K853" s="26">
        <v>1000</v>
      </c>
      <c r="L853" s="26">
        <v>0</v>
      </c>
      <c r="M853" s="26">
        <v>1000</v>
      </c>
      <c r="N853" s="26">
        <v>0</v>
      </c>
      <c r="O853" s="26">
        <v>868.62</v>
      </c>
      <c r="P853" s="26">
        <v>131.38</v>
      </c>
      <c r="Q853" s="26">
        <v>868.62</v>
      </c>
      <c r="R853" s="25" t="s">
        <v>1638</v>
      </c>
    </row>
    <row r="854" spans="1:18" ht="15" customHeight="1" x14ac:dyDescent="0.25">
      <c r="A854" s="25" t="s">
        <v>736</v>
      </c>
      <c r="B854" s="25" t="s">
        <v>18</v>
      </c>
      <c r="C854" s="25" t="s">
        <v>454</v>
      </c>
      <c r="D854" s="25" t="s">
        <v>25</v>
      </c>
      <c r="E854" s="25" t="s">
        <v>87</v>
      </c>
      <c r="F854" s="25" t="s">
        <v>455</v>
      </c>
      <c r="G854" s="25" t="s">
        <v>23</v>
      </c>
      <c r="H854" s="25" t="s">
        <v>23</v>
      </c>
      <c r="I854" s="25" t="s">
        <v>805</v>
      </c>
      <c r="J854" s="25" t="s">
        <v>806</v>
      </c>
      <c r="K854" s="26">
        <v>60000</v>
      </c>
      <c r="L854" s="26">
        <v>0</v>
      </c>
      <c r="M854" s="26">
        <v>60000</v>
      </c>
      <c r="N854" s="26">
        <v>0</v>
      </c>
      <c r="O854" s="26">
        <v>28543.79</v>
      </c>
      <c r="P854" s="26">
        <v>31456.21</v>
      </c>
      <c r="Q854" s="26">
        <v>8176.83</v>
      </c>
      <c r="R854" s="25" t="s">
        <v>1638</v>
      </c>
    </row>
    <row r="855" spans="1:18" ht="15" customHeight="1" x14ac:dyDescent="0.25">
      <c r="A855" s="25" t="s">
        <v>736</v>
      </c>
      <c r="B855" s="25" t="s">
        <v>18</v>
      </c>
      <c r="C855" s="25" t="s">
        <v>454</v>
      </c>
      <c r="D855" s="25" t="s">
        <v>25</v>
      </c>
      <c r="E855" s="25" t="s">
        <v>87</v>
      </c>
      <c r="F855" s="25" t="s">
        <v>455</v>
      </c>
      <c r="G855" s="25" t="s">
        <v>23</v>
      </c>
      <c r="H855" s="25" t="s">
        <v>23</v>
      </c>
      <c r="I855" s="25" t="s">
        <v>898</v>
      </c>
      <c r="J855" s="25" t="s">
        <v>899</v>
      </c>
      <c r="K855" s="26">
        <v>35000</v>
      </c>
      <c r="L855" s="26">
        <v>0</v>
      </c>
      <c r="M855" s="26">
        <v>35000</v>
      </c>
      <c r="N855" s="26">
        <v>0</v>
      </c>
      <c r="O855" s="26">
        <v>5110</v>
      </c>
      <c r="P855" s="26">
        <v>29890</v>
      </c>
      <c r="Q855" s="26">
        <v>2245.04</v>
      </c>
      <c r="R855" s="25" t="s">
        <v>1638</v>
      </c>
    </row>
    <row r="856" spans="1:18" ht="15" customHeight="1" x14ac:dyDescent="0.25">
      <c r="A856" s="25" t="s">
        <v>736</v>
      </c>
      <c r="B856" s="25" t="s">
        <v>18</v>
      </c>
      <c r="C856" s="25" t="s">
        <v>454</v>
      </c>
      <c r="D856" s="25" t="s">
        <v>25</v>
      </c>
      <c r="E856" s="25" t="s">
        <v>87</v>
      </c>
      <c r="F856" s="25" t="s">
        <v>455</v>
      </c>
      <c r="G856" s="25" t="s">
        <v>23</v>
      </c>
      <c r="H856" s="25" t="s">
        <v>23</v>
      </c>
      <c r="I856" s="25" t="s">
        <v>835</v>
      </c>
      <c r="J856" s="25" t="s">
        <v>836</v>
      </c>
      <c r="K856" s="26">
        <v>5000</v>
      </c>
      <c r="L856" s="26">
        <v>0</v>
      </c>
      <c r="M856" s="26">
        <v>5000</v>
      </c>
      <c r="N856" s="26">
        <v>0</v>
      </c>
      <c r="O856" s="26">
        <v>1773.21</v>
      </c>
      <c r="P856" s="26">
        <v>3226.79</v>
      </c>
      <c r="Q856" s="26">
        <v>326.64999999999998</v>
      </c>
      <c r="R856" s="25" t="s">
        <v>1638</v>
      </c>
    </row>
    <row r="857" spans="1:18" ht="15" customHeight="1" x14ac:dyDescent="0.25">
      <c r="A857" s="25" t="s">
        <v>736</v>
      </c>
      <c r="B857" s="25" t="s">
        <v>18</v>
      </c>
      <c r="C857" s="25" t="s">
        <v>454</v>
      </c>
      <c r="D857" s="25" t="s">
        <v>25</v>
      </c>
      <c r="E857" s="25" t="s">
        <v>87</v>
      </c>
      <c r="F857" s="25" t="s">
        <v>455</v>
      </c>
      <c r="G857" s="25" t="s">
        <v>23</v>
      </c>
      <c r="H857" s="25" t="s">
        <v>23</v>
      </c>
      <c r="I857" s="25" t="s">
        <v>837</v>
      </c>
      <c r="J857" s="25" t="s">
        <v>838</v>
      </c>
      <c r="K857" s="26">
        <v>2300</v>
      </c>
      <c r="L857" s="26">
        <v>0</v>
      </c>
      <c r="M857" s="26">
        <v>2300</v>
      </c>
      <c r="N857" s="26">
        <v>0</v>
      </c>
      <c r="O857" s="26">
        <v>982.86</v>
      </c>
      <c r="P857" s="26">
        <v>1317.14</v>
      </c>
      <c r="Q857" s="26">
        <v>163.81</v>
      </c>
      <c r="R857" s="25" t="s">
        <v>1638</v>
      </c>
    </row>
    <row r="858" spans="1:18" ht="15" customHeight="1" x14ac:dyDescent="0.25">
      <c r="A858" s="25" t="s">
        <v>736</v>
      </c>
      <c r="B858" s="25" t="s">
        <v>18</v>
      </c>
      <c r="C858" s="25" t="s">
        <v>454</v>
      </c>
      <c r="D858" s="25" t="s">
        <v>25</v>
      </c>
      <c r="E858" s="25" t="s">
        <v>87</v>
      </c>
      <c r="F858" s="25" t="s">
        <v>455</v>
      </c>
      <c r="G858" s="25" t="s">
        <v>23</v>
      </c>
      <c r="H858" s="25" t="s">
        <v>23</v>
      </c>
      <c r="I858" s="25" t="s">
        <v>926</v>
      </c>
      <c r="J858" s="25" t="s">
        <v>927</v>
      </c>
      <c r="K858" s="26">
        <v>6000</v>
      </c>
      <c r="L858" s="26">
        <v>0</v>
      </c>
      <c r="M858" s="26">
        <v>6000</v>
      </c>
      <c r="N858" s="26">
        <v>0</v>
      </c>
      <c r="O858" s="26">
        <v>2240.21</v>
      </c>
      <c r="P858" s="26">
        <v>3759.79</v>
      </c>
      <c r="Q858" s="26">
        <v>504.68</v>
      </c>
      <c r="R858" s="25" t="s">
        <v>1638</v>
      </c>
    </row>
    <row r="859" spans="1:18" ht="15" customHeight="1" x14ac:dyDescent="0.25">
      <c r="A859" s="25" t="s">
        <v>736</v>
      </c>
      <c r="B859" s="25" t="s">
        <v>18</v>
      </c>
      <c r="C859" s="25" t="s">
        <v>454</v>
      </c>
      <c r="D859" s="25" t="s">
        <v>25</v>
      </c>
      <c r="E859" s="25" t="s">
        <v>87</v>
      </c>
      <c r="F859" s="25" t="s">
        <v>455</v>
      </c>
      <c r="G859" s="25" t="s">
        <v>23</v>
      </c>
      <c r="H859" s="25" t="s">
        <v>23</v>
      </c>
      <c r="I859" s="25" t="s">
        <v>845</v>
      </c>
      <c r="J859" s="25" t="s">
        <v>846</v>
      </c>
      <c r="K859" s="26">
        <v>3500</v>
      </c>
      <c r="L859" s="26">
        <v>0</v>
      </c>
      <c r="M859" s="26">
        <v>3500</v>
      </c>
      <c r="N859" s="26">
        <v>0</v>
      </c>
      <c r="O859" s="26">
        <v>1482.29</v>
      </c>
      <c r="P859" s="26">
        <v>2017.71</v>
      </c>
      <c r="Q859" s="26">
        <v>246.89</v>
      </c>
      <c r="R859" s="25" t="s">
        <v>1638</v>
      </c>
    </row>
    <row r="860" spans="1:18" ht="15" customHeight="1" x14ac:dyDescent="0.25">
      <c r="A860" s="25" t="s">
        <v>736</v>
      </c>
      <c r="B860" s="25" t="s">
        <v>18</v>
      </c>
      <c r="C860" s="25" t="s">
        <v>454</v>
      </c>
      <c r="D860" s="25" t="s">
        <v>25</v>
      </c>
      <c r="E860" s="25" t="s">
        <v>87</v>
      </c>
      <c r="F860" s="25" t="s">
        <v>455</v>
      </c>
      <c r="G860" s="25" t="s">
        <v>23</v>
      </c>
      <c r="H860" s="25" t="s">
        <v>23</v>
      </c>
      <c r="I860" s="25" t="s">
        <v>769</v>
      </c>
      <c r="J860" s="25" t="s">
        <v>770</v>
      </c>
      <c r="K860" s="26">
        <v>16000</v>
      </c>
      <c r="L860" s="26">
        <v>0</v>
      </c>
      <c r="M860" s="26">
        <v>16000</v>
      </c>
      <c r="N860" s="26">
        <v>1710</v>
      </c>
      <c r="O860" s="26">
        <v>7546.99</v>
      </c>
      <c r="P860" s="26">
        <v>6743.01</v>
      </c>
      <c r="Q860" s="26">
        <v>0</v>
      </c>
      <c r="R860" s="25" t="s">
        <v>1638</v>
      </c>
    </row>
    <row r="861" spans="1:18" ht="15" customHeight="1" x14ac:dyDescent="0.25">
      <c r="A861" s="25" t="s">
        <v>736</v>
      </c>
      <c r="B861" s="25" t="s">
        <v>18</v>
      </c>
      <c r="C861" s="25" t="s">
        <v>454</v>
      </c>
      <c r="D861" s="25" t="s">
        <v>25</v>
      </c>
      <c r="E861" s="25" t="s">
        <v>87</v>
      </c>
      <c r="F861" s="25" t="s">
        <v>455</v>
      </c>
      <c r="G861" s="25" t="s">
        <v>23</v>
      </c>
      <c r="H861" s="25" t="s">
        <v>23</v>
      </c>
      <c r="I861" s="25" t="s">
        <v>831</v>
      </c>
      <c r="J861" s="25" t="s">
        <v>832</v>
      </c>
      <c r="K861" s="26">
        <v>22000</v>
      </c>
      <c r="L861" s="26">
        <v>0</v>
      </c>
      <c r="M861" s="26">
        <v>22000</v>
      </c>
      <c r="N861" s="26">
        <v>1853.5</v>
      </c>
      <c r="O861" s="26">
        <v>3787</v>
      </c>
      <c r="P861" s="26">
        <v>16359.5</v>
      </c>
      <c r="Q861" s="26">
        <v>0</v>
      </c>
      <c r="R861" s="25" t="s">
        <v>1638</v>
      </c>
    </row>
    <row r="862" spans="1:18" ht="15" customHeight="1" x14ac:dyDescent="0.25">
      <c r="A862" s="25" t="s">
        <v>736</v>
      </c>
      <c r="B862" s="25" t="s">
        <v>18</v>
      </c>
      <c r="C862" s="25" t="s">
        <v>454</v>
      </c>
      <c r="D862" s="25" t="s">
        <v>25</v>
      </c>
      <c r="E862" s="25" t="s">
        <v>87</v>
      </c>
      <c r="F862" s="25" t="s">
        <v>455</v>
      </c>
      <c r="G862" s="25" t="s">
        <v>23</v>
      </c>
      <c r="H862" s="25" t="s">
        <v>23</v>
      </c>
      <c r="I862" s="25" t="s">
        <v>908</v>
      </c>
      <c r="J862" s="25" t="s">
        <v>909</v>
      </c>
      <c r="K862" s="26">
        <v>7500</v>
      </c>
      <c r="L862" s="26">
        <v>0</v>
      </c>
      <c r="M862" s="26">
        <v>7500</v>
      </c>
      <c r="N862" s="26">
        <v>178.13</v>
      </c>
      <c r="O862" s="26">
        <v>4270.59</v>
      </c>
      <c r="P862" s="26">
        <v>3051.28</v>
      </c>
      <c r="Q862" s="26">
        <v>1300.5999999999999</v>
      </c>
      <c r="R862" s="25" t="s">
        <v>1638</v>
      </c>
    </row>
    <row r="863" spans="1:18" ht="15" customHeight="1" x14ac:dyDescent="0.25">
      <c r="A863" s="25" t="s">
        <v>736</v>
      </c>
      <c r="B863" s="25" t="s">
        <v>18</v>
      </c>
      <c r="C863" s="25" t="s">
        <v>454</v>
      </c>
      <c r="D863" s="25" t="s">
        <v>25</v>
      </c>
      <c r="E863" s="25" t="s">
        <v>87</v>
      </c>
      <c r="F863" s="25" t="s">
        <v>455</v>
      </c>
      <c r="G863" s="25" t="s">
        <v>23</v>
      </c>
      <c r="H863" s="25" t="s">
        <v>23</v>
      </c>
      <c r="I863" s="25" t="s">
        <v>811</v>
      </c>
      <c r="J863" s="25" t="s">
        <v>812</v>
      </c>
      <c r="K863" s="26">
        <v>274924</v>
      </c>
      <c r="L863" s="26">
        <v>0</v>
      </c>
      <c r="M863" s="26">
        <v>274924</v>
      </c>
      <c r="N863" s="26">
        <v>0</v>
      </c>
      <c r="O863" s="26">
        <v>230029.55</v>
      </c>
      <c r="P863" s="26">
        <v>44894.45</v>
      </c>
      <c r="Q863" s="26">
        <v>230029.55</v>
      </c>
      <c r="R863" s="25" t="s">
        <v>1638</v>
      </c>
    </row>
    <row r="864" spans="1:18" ht="15" customHeight="1" x14ac:dyDescent="0.25">
      <c r="A864" s="25" t="s">
        <v>736</v>
      </c>
      <c r="B864" s="25" t="s">
        <v>18</v>
      </c>
      <c r="C864" s="25" t="s">
        <v>454</v>
      </c>
      <c r="D864" s="25" t="s">
        <v>25</v>
      </c>
      <c r="E864" s="25" t="s">
        <v>87</v>
      </c>
      <c r="F864" s="25" t="s">
        <v>455</v>
      </c>
      <c r="G864" s="25" t="s">
        <v>23</v>
      </c>
      <c r="H864" s="25" t="s">
        <v>23</v>
      </c>
      <c r="I864" s="25" t="s">
        <v>853</v>
      </c>
      <c r="J864" s="25" t="s">
        <v>854</v>
      </c>
      <c r="K864" s="26">
        <v>0</v>
      </c>
      <c r="L864" s="26">
        <v>0</v>
      </c>
      <c r="M864" s="26">
        <v>0</v>
      </c>
      <c r="N864" s="26">
        <v>1229.25</v>
      </c>
      <c r="O864" s="26">
        <v>0</v>
      </c>
      <c r="P864" s="26">
        <v>-1229.25</v>
      </c>
      <c r="Q864" s="26">
        <v>0</v>
      </c>
      <c r="R864" s="25" t="s">
        <v>1638</v>
      </c>
    </row>
    <row r="865" spans="1:18" ht="15" customHeight="1" x14ac:dyDescent="0.25">
      <c r="A865" s="25" t="s">
        <v>736</v>
      </c>
      <c r="B865" s="25" t="s">
        <v>18</v>
      </c>
      <c r="C865" s="25" t="s">
        <v>907</v>
      </c>
      <c r="D865" s="25" t="s">
        <v>25</v>
      </c>
      <c r="E865" s="25" t="s">
        <v>87</v>
      </c>
      <c r="F865" s="25" t="s">
        <v>88</v>
      </c>
      <c r="G865" s="25" t="s">
        <v>299</v>
      </c>
      <c r="H865" s="25" t="s">
        <v>23</v>
      </c>
      <c r="I865" s="25" t="s">
        <v>793</v>
      </c>
      <c r="J865" s="25" t="s">
        <v>794</v>
      </c>
      <c r="K865" s="26">
        <v>0</v>
      </c>
      <c r="L865" s="26">
        <v>0</v>
      </c>
      <c r="M865" s="26">
        <v>0</v>
      </c>
      <c r="N865" s="26">
        <v>0</v>
      </c>
      <c r="O865" s="26">
        <v>0</v>
      </c>
      <c r="P865" s="26">
        <v>0</v>
      </c>
      <c r="Q865" s="26">
        <v>0</v>
      </c>
      <c r="R865" s="25" t="s">
        <v>1527</v>
      </c>
    </row>
    <row r="866" spans="1:18" ht="15" customHeight="1" x14ac:dyDescent="0.25">
      <c r="A866" s="25" t="s">
        <v>736</v>
      </c>
      <c r="B866" s="25" t="s">
        <v>18</v>
      </c>
      <c r="C866" s="25" t="s">
        <v>907</v>
      </c>
      <c r="D866" s="25" t="s">
        <v>25</v>
      </c>
      <c r="E866" s="25" t="s">
        <v>87</v>
      </c>
      <c r="F866" s="25" t="s">
        <v>88</v>
      </c>
      <c r="G866" s="25" t="s">
        <v>299</v>
      </c>
      <c r="H866" s="25" t="s">
        <v>23</v>
      </c>
      <c r="I866" s="25" t="s">
        <v>765</v>
      </c>
      <c r="J866" s="25" t="s">
        <v>766</v>
      </c>
      <c r="K866" s="26">
        <v>0</v>
      </c>
      <c r="L866" s="26">
        <v>0</v>
      </c>
      <c r="M866" s="26">
        <v>0</v>
      </c>
      <c r="N866" s="26">
        <v>0</v>
      </c>
      <c r="O866" s="26">
        <v>0</v>
      </c>
      <c r="P866" s="26">
        <v>0</v>
      </c>
      <c r="Q866" s="26">
        <v>0</v>
      </c>
      <c r="R866" s="25" t="s">
        <v>1527</v>
      </c>
    </row>
    <row r="867" spans="1:18" ht="15" customHeight="1" x14ac:dyDescent="0.25">
      <c r="A867" s="25" t="s">
        <v>736</v>
      </c>
      <c r="B867" s="25" t="s">
        <v>18</v>
      </c>
      <c r="C867" s="25" t="s">
        <v>907</v>
      </c>
      <c r="D867" s="25" t="s">
        <v>25</v>
      </c>
      <c r="E867" s="25" t="s">
        <v>87</v>
      </c>
      <c r="F867" s="25" t="s">
        <v>88</v>
      </c>
      <c r="G867" s="25" t="s">
        <v>299</v>
      </c>
      <c r="H867" s="25" t="s">
        <v>23</v>
      </c>
      <c r="I867" s="25" t="s">
        <v>761</v>
      </c>
      <c r="J867" s="25" t="s">
        <v>762</v>
      </c>
      <c r="K867" s="26">
        <v>0</v>
      </c>
      <c r="L867" s="26">
        <v>0</v>
      </c>
      <c r="M867" s="26">
        <v>0</v>
      </c>
      <c r="N867" s="26">
        <v>0</v>
      </c>
      <c r="O867" s="26">
        <v>0</v>
      </c>
      <c r="P867" s="26">
        <v>0</v>
      </c>
      <c r="Q867" s="26">
        <v>0</v>
      </c>
      <c r="R867" s="25" t="s">
        <v>1527</v>
      </c>
    </row>
    <row r="868" spans="1:18" ht="15" customHeight="1" x14ac:dyDescent="0.25">
      <c r="A868" s="25" t="s">
        <v>736</v>
      </c>
      <c r="B868" s="25" t="s">
        <v>18</v>
      </c>
      <c r="C868" s="25" t="s">
        <v>423</v>
      </c>
      <c r="D868" s="25" t="s">
        <v>25</v>
      </c>
      <c r="E868" s="25" t="s">
        <v>424</v>
      </c>
      <c r="F868" s="25" t="s">
        <v>22</v>
      </c>
      <c r="G868" s="25" t="s">
        <v>23</v>
      </c>
      <c r="H868" s="25" t="s">
        <v>23</v>
      </c>
      <c r="I868" s="25" t="s">
        <v>793</v>
      </c>
      <c r="J868" s="25" t="s">
        <v>794</v>
      </c>
      <c r="K868" s="26">
        <v>575873</v>
      </c>
      <c r="L868" s="26">
        <v>0</v>
      </c>
      <c r="M868" s="26">
        <v>575873</v>
      </c>
      <c r="N868" s="26">
        <v>0</v>
      </c>
      <c r="O868" s="26">
        <v>281237.86</v>
      </c>
      <c r="P868" s="26">
        <v>294635.14</v>
      </c>
      <c r="Q868" s="26">
        <v>51247.09</v>
      </c>
      <c r="R868" s="25" t="s">
        <v>1639</v>
      </c>
    </row>
    <row r="869" spans="1:18" ht="15" customHeight="1" x14ac:dyDescent="0.25">
      <c r="A869" s="25" t="s">
        <v>736</v>
      </c>
      <c r="B869" s="25" t="s">
        <v>18</v>
      </c>
      <c r="C869" s="25" t="s">
        <v>423</v>
      </c>
      <c r="D869" s="25" t="s">
        <v>25</v>
      </c>
      <c r="E869" s="25" t="s">
        <v>424</v>
      </c>
      <c r="F869" s="25" t="s">
        <v>22</v>
      </c>
      <c r="G869" s="25" t="s">
        <v>23</v>
      </c>
      <c r="H869" s="25" t="s">
        <v>23</v>
      </c>
      <c r="I869" s="25" t="s">
        <v>765</v>
      </c>
      <c r="J869" s="25" t="s">
        <v>766</v>
      </c>
      <c r="K869" s="26">
        <v>500</v>
      </c>
      <c r="L869" s="26">
        <v>0</v>
      </c>
      <c r="M869" s="26">
        <v>500</v>
      </c>
      <c r="N869" s="26">
        <v>0</v>
      </c>
      <c r="O869" s="26">
        <v>0</v>
      </c>
      <c r="P869" s="26">
        <v>500</v>
      </c>
      <c r="Q869" s="26">
        <v>0</v>
      </c>
      <c r="R869" s="25" t="s">
        <v>1639</v>
      </c>
    </row>
    <row r="870" spans="1:18" ht="15" customHeight="1" x14ac:dyDescent="0.25">
      <c r="A870" s="25" t="s">
        <v>736</v>
      </c>
      <c r="B870" s="25" t="s">
        <v>18</v>
      </c>
      <c r="C870" s="25" t="s">
        <v>423</v>
      </c>
      <c r="D870" s="25" t="s">
        <v>25</v>
      </c>
      <c r="E870" s="25" t="s">
        <v>424</v>
      </c>
      <c r="F870" s="25" t="s">
        <v>22</v>
      </c>
      <c r="G870" s="25" t="s">
        <v>23</v>
      </c>
      <c r="H870" s="25" t="s">
        <v>23</v>
      </c>
      <c r="I870" s="25" t="s">
        <v>761</v>
      </c>
      <c r="J870" s="25" t="s">
        <v>762</v>
      </c>
      <c r="K870" s="26">
        <v>1700</v>
      </c>
      <c r="L870" s="26">
        <v>0</v>
      </c>
      <c r="M870" s="26">
        <v>1700</v>
      </c>
      <c r="N870" s="26">
        <v>0</v>
      </c>
      <c r="O870" s="26">
        <v>2105.11</v>
      </c>
      <c r="P870" s="26">
        <v>-405.11</v>
      </c>
      <c r="Q870" s="26">
        <v>0</v>
      </c>
      <c r="R870" s="25" t="s">
        <v>1639</v>
      </c>
    </row>
    <row r="871" spans="1:18" ht="15" customHeight="1" x14ac:dyDescent="0.25">
      <c r="A871" s="25" t="s">
        <v>736</v>
      </c>
      <c r="B871" s="25" t="s">
        <v>18</v>
      </c>
      <c r="C871" s="25" t="s">
        <v>423</v>
      </c>
      <c r="D871" s="25" t="s">
        <v>25</v>
      </c>
      <c r="E871" s="25" t="s">
        <v>424</v>
      </c>
      <c r="F871" s="25" t="s">
        <v>22</v>
      </c>
      <c r="G871" s="25" t="s">
        <v>23</v>
      </c>
      <c r="H871" s="25" t="s">
        <v>23</v>
      </c>
      <c r="I871" s="25" t="s">
        <v>747</v>
      </c>
      <c r="J871" s="25" t="s">
        <v>748</v>
      </c>
      <c r="K871" s="26">
        <v>0</v>
      </c>
      <c r="L871" s="26">
        <v>0</v>
      </c>
      <c r="M871" s="26">
        <v>0</v>
      </c>
      <c r="N871" s="26">
        <v>0</v>
      </c>
      <c r="O871" s="26">
        <v>10238</v>
      </c>
      <c r="P871" s="26">
        <v>-10238</v>
      </c>
      <c r="Q871" s="26">
        <v>1485</v>
      </c>
      <c r="R871" s="25" t="s">
        <v>1639</v>
      </c>
    </row>
    <row r="872" spans="1:18" ht="15" customHeight="1" x14ac:dyDescent="0.25">
      <c r="A872" s="25" t="s">
        <v>736</v>
      </c>
      <c r="B872" s="25" t="s">
        <v>18</v>
      </c>
      <c r="C872" s="25" t="s">
        <v>423</v>
      </c>
      <c r="D872" s="25" t="s">
        <v>25</v>
      </c>
      <c r="E872" s="25" t="s">
        <v>424</v>
      </c>
      <c r="F872" s="25" t="s">
        <v>22</v>
      </c>
      <c r="G872" s="25" t="s">
        <v>23</v>
      </c>
      <c r="H872" s="25" t="s">
        <v>23</v>
      </c>
      <c r="I872" s="25" t="s">
        <v>751</v>
      </c>
      <c r="J872" s="25" t="s">
        <v>752</v>
      </c>
      <c r="K872" s="26">
        <v>44281</v>
      </c>
      <c r="L872" s="26">
        <v>0</v>
      </c>
      <c r="M872" s="26">
        <v>44281</v>
      </c>
      <c r="N872" s="26">
        <v>0</v>
      </c>
      <c r="O872" s="26">
        <v>22465.360000000001</v>
      </c>
      <c r="P872" s="26">
        <v>21815.64</v>
      </c>
      <c r="Q872" s="26">
        <v>3672.29</v>
      </c>
      <c r="R872" s="25" t="s">
        <v>1639</v>
      </c>
    </row>
    <row r="873" spans="1:18" ht="15" customHeight="1" x14ac:dyDescent="0.25">
      <c r="A873" s="25" t="s">
        <v>736</v>
      </c>
      <c r="B873" s="25" t="s">
        <v>18</v>
      </c>
      <c r="C873" s="25" t="s">
        <v>423</v>
      </c>
      <c r="D873" s="25" t="s">
        <v>25</v>
      </c>
      <c r="E873" s="25" t="s">
        <v>424</v>
      </c>
      <c r="F873" s="25" t="s">
        <v>22</v>
      </c>
      <c r="G873" s="25" t="s">
        <v>23</v>
      </c>
      <c r="H873" s="25" t="s">
        <v>23</v>
      </c>
      <c r="I873" s="25" t="s">
        <v>833</v>
      </c>
      <c r="J873" s="25" t="s">
        <v>834</v>
      </c>
      <c r="K873" s="26">
        <v>33796</v>
      </c>
      <c r="L873" s="26">
        <v>0</v>
      </c>
      <c r="M873" s="26">
        <v>33796</v>
      </c>
      <c r="N873" s="26">
        <v>0</v>
      </c>
      <c r="O873" s="26">
        <v>38571.550000000003</v>
      </c>
      <c r="P873" s="26">
        <v>-4775.55</v>
      </c>
      <c r="Q873" s="26">
        <v>7589.65</v>
      </c>
      <c r="R873" s="25" t="s">
        <v>1639</v>
      </c>
    </row>
    <row r="874" spans="1:18" ht="15" customHeight="1" x14ac:dyDescent="0.25">
      <c r="A874" s="25" t="s">
        <v>736</v>
      </c>
      <c r="B874" s="25" t="s">
        <v>18</v>
      </c>
      <c r="C874" s="25" t="s">
        <v>423</v>
      </c>
      <c r="D874" s="25" t="s">
        <v>25</v>
      </c>
      <c r="E874" s="25" t="s">
        <v>424</v>
      </c>
      <c r="F874" s="25" t="s">
        <v>22</v>
      </c>
      <c r="G874" s="25" t="s">
        <v>23</v>
      </c>
      <c r="H874" s="25" t="s">
        <v>23</v>
      </c>
      <c r="I874" s="25" t="s">
        <v>819</v>
      </c>
      <c r="J874" s="25" t="s">
        <v>820</v>
      </c>
      <c r="K874" s="26">
        <v>11181</v>
      </c>
      <c r="L874" s="26">
        <v>0</v>
      </c>
      <c r="M874" s="26">
        <v>11181</v>
      </c>
      <c r="N874" s="26">
        <v>0</v>
      </c>
      <c r="O874" s="26">
        <v>10462.02</v>
      </c>
      <c r="P874" s="26">
        <v>718.98</v>
      </c>
      <c r="Q874" s="26">
        <v>1743.67</v>
      </c>
      <c r="R874" s="25" t="s">
        <v>1639</v>
      </c>
    </row>
    <row r="875" spans="1:18" ht="15" customHeight="1" x14ac:dyDescent="0.25">
      <c r="A875" s="25" t="s">
        <v>736</v>
      </c>
      <c r="B875" s="25" t="s">
        <v>18</v>
      </c>
      <c r="C875" s="25" t="s">
        <v>423</v>
      </c>
      <c r="D875" s="25" t="s">
        <v>25</v>
      </c>
      <c r="E875" s="25" t="s">
        <v>424</v>
      </c>
      <c r="F875" s="25" t="s">
        <v>22</v>
      </c>
      <c r="G875" s="25" t="s">
        <v>23</v>
      </c>
      <c r="H875" s="25" t="s">
        <v>23</v>
      </c>
      <c r="I875" s="25" t="s">
        <v>988</v>
      </c>
      <c r="J875" s="25" t="s">
        <v>989</v>
      </c>
      <c r="K875" s="26">
        <v>135000</v>
      </c>
      <c r="L875" s="26">
        <v>0</v>
      </c>
      <c r="M875" s="26">
        <v>135000</v>
      </c>
      <c r="N875" s="26">
        <v>0</v>
      </c>
      <c r="O875" s="26">
        <v>0</v>
      </c>
      <c r="P875" s="26">
        <v>135000</v>
      </c>
      <c r="Q875" s="26">
        <v>0</v>
      </c>
      <c r="R875" s="25" t="s">
        <v>1639</v>
      </c>
    </row>
    <row r="876" spans="1:18" ht="15" customHeight="1" x14ac:dyDescent="0.25">
      <c r="A876" s="25" t="s">
        <v>736</v>
      </c>
      <c r="B876" s="25" t="s">
        <v>18</v>
      </c>
      <c r="C876" s="25" t="s">
        <v>423</v>
      </c>
      <c r="D876" s="25" t="s">
        <v>25</v>
      </c>
      <c r="E876" s="25" t="s">
        <v>424</v>
      </c>
      <c r="F876" s="25" t="s">
        <v>22</v>
      </c>
      <c r="G876" s="25" t="s">
        <v>23</v>
      </c>
      <c r="H876" s="25" t="s">
        <v>23</v>
      </c>
      <c r="I876" s="25" t="s">
        <v>737</v>
      </c>
      <c r="J876" s="25" t="s">
        <v>738</v>
      </c>
      <c r="K876" s="26">
        <v>8085</v>
      </c>
      <c r="L876" s="26">
        <v>0</v>
      </c>
      <c r="M876" s="26">
        <v>8085</v>
      </c>
      <c r="N876" s="26">
        <v>0</v>
      </c>
      <c r="O876" s="26">
        <v>3899.13</v>
      </c>
      <c r="P876" s="26">
        <v>4185.87</v>
      </c>
      <c r="Q876" s="26">
        <v>596.6</v>
      </c>
      <c r="R876" s="25" t="s">
        <v>1639</v>
      </c>
    </row>
    <row r="877" spans="1:18" ht="15" customHeight="1" x14ac:dyDescent="0.25">
      <c r="A877" s="25" t="s">
        <v>736</v>
      </c>
      <c r="B877" s="25" t="s">
        <v>18</v>
      </c>
      <c r="C877" s="25" t="s">
        <v>423</v>
      </c>
      <c r="D877" s="25" t="s">
        <v>25</v>
      </c>
      <c r="E877" s="25" t="s">
        <v>424</v>
      </c>
      <c r="F877" s="25" t="s">
        <v>22</v>
      </c>
      <c r="G877" s="25" t="s">
        <v>23</v>
      </c>
      <c r="H877" s="25" t="s">
        <v>23</v>
      </c>
      <c r="I877" s="25" t="s">
        <v>743</v>
      </c>
      <c r="J877" s="25" t="s">
        <v>744</v>
      </c>
      <c r="K877" s="26">
        <v>1500</v>
      </c>
      <c r="L877" s="26">
        <v>0</v>
      </c>
      <c r="M877" s="26">
        <v>1500</v>
      </c>
      <c r="N877" s="26">
        <v>0</v>
      </c>
      <c r="O877" s="26">
        <v>1980.19</v>
      </c>
      <c r="P877" s="26">
        <v>-480.19</v>
      </c>
      <c r="Q877" s="26">
        <v>367.35</v>
      </c>
      <c r="R877" s="25" t="s">
        <v>1639</v>
      </c>
    </row>
    <row r="878" spans="1:18" ht="15" customHeight="1" x14ac:dyDescent="0.25">
      <c r="A878" s="25" t="s">
        <v>736</v>
      </c>
      <c r="B878" s="25" t="s">
        <v>18</v>
      </c>
      <c r="C878" s="25" t="s">
        <v>423</v>
      </c>
      <c r="D878" s="25" t="s">
        <v>25</v>
      </c>
      <c r="E878" s="25" t="s">
        <v>424</v>
      </c>
      <c r="F878" s="25" t="s">
        <v>22</v>
      </c>
      <c r="G878" s="25" t="s">
        <v>23</v>
      </c>
      <c r="H878" s="25" t="s">
        <v>23</v>
      </c>
      <c r="I878" s="25" t="s">
        <v>825</v>
      </c>
      <c r="J878" s="25" t="s">
        <v>826</v>
      </c>
      <c r="K878" s="26">
        <v>400</v>
      </c>
      <c r="L878" s="26">
        <v>0</v>
      </c>
      <c r="M878" s="26">
        <v>400</v>
      </c>
      <c r="N878" s="26">
        <v>0</v>
      </c>
      <c r="O878" s="26">
        <v>12</v>
      </c>
      <c r="P878" s="26">
        <v>388</v>
      </c>
      <c r="Q878" s="26">
        <v>0</v>
      </c>
      <c r="R878" s="25" t="s">
        <v>1639</v>
      </c>
    </row>
    <row r="879" spans="1:18" ht="15" customHeight="1" x14ac:dyDescent="0.25">
      <c r="A879" s="25" t="s">
        <v>736</v>
      </c>
      <c r="B879" s="25" t="s">
        <v>18</v>
      </c>
      <c r="C879" s="25" t="s">
        <v>423</v>
      </c>
      <c r="D879" s="25" t="s">
        <v>25</v>
      </c>
      <c r="E879" s="25" t="s">
        <v>424</v>
      </c>
      <c r="F879" s="25" t="s">
        <v>22</v>
      </c>
      <c r="G879" s="25" t="s">
        <v>23</v>
      </c>
      <c r="H879" s="25" t="s">
        <v>23</v>
      </c>
      <c r="I879" s="25" t="s">
        <v>841</v>
      </c>
      <c r="J879" s="25" t="s">
        <v>842</v>
      </c>
      <c r="K879" s="26">
        <v>4500</v>
      </c>
      <c r="L879" s="26">
        <v>0</v>
      </c>
      <c r="M879" s="26">
        <v>4500</v>
      </c>
      <c r="N879" s="26">
        <v>141.97999999999999</v>
      </c>
      <c r="O879" s="26">
        <v>1319.76</v>
      </c>
      <c r="P879" s="26">
        <v>3038.26</v>
      </c>
      <c r="Q879" s="26">
        <v>94.51</v>
      </c>
      <c r="R879" s="25" t="s">
        <v>1639</v>
      </c>
    </row>
    <row r="880" spans="1:18" ht="15" customHeight="1" x14ac:dyDescent="0.25">
      <c r="A880" s="25" t="s">
        <v>736</v>
      </c>
      <c r="B880" s="25" t="s">
        <v>18</v>
      </c>
      <c r="C880" s="25" t="s">
        <v>423</v>
      </c>
      <c r="D880" s="25" t="s">
        <v>25</v>
      </c>
      <c r="E880" s="25" t="s">
        <v>424</v>
      </c>
      <c r="F880" s="25" t="s">
        <v>22</v>
      </c>
      <c r="G880" s="25" t="s">
        <v>23</v>
      </c>
      <c r="H880" s="25" t="s">
        <v>23</v>
      </c>
      <c r="I880" s="25" t="s">
        <v>866</v>
      </c>
      <c r="J880" s="25" t="s">
        <v>867</v>
      </c>
      <c r="K880" s="26">
        <v>4000</v>
      </c>
      <c r="L880" s="26">
        <v>0</v>
      </c>
      <c r="M880" s="26">
        <v>4000</v>
      </c>
      <c r="N880" s="26">
        <v>0</v>
      </c>
      <c r="O880" s="26">
        <v>0</v>
      </c>
      <c r="P880" s="26">
        <v>4000</v>
      </c>
      <c r="Q880" s="26">
        <v>0</v>
      </c>
      <c r="R880" s="25" t="s">
        <v>1639</v>
      </c>
    </row>
    <row r="881" spans="1:18" ht="15" customHeight="1" x14ac:dyDescent="0.25">
      <c r="A881" s="25" t="s">
        <v>736</v>
      </c>
      <c r="B881" s="25" t="s">
        <v>18</v>
      </c>
      <c r="C881" s="25" t="s">
        <v>423</v>
      </c>
      <c r="D881" s="25" t="s">
        <v>25</v>
      </c>
      <c r="E881" s="25" t="s">
        <v>424</v>
      </c>
      <c r="F881" s="25" t="s">
        <v>22</v>
      </c>
      <c r="G881" s="25" t="s">
        <v>23</v>
      </c>
      <c r="H881" s="25" t="s">
        <v>23</v>
      </c>
      <c r="I881" s="25" t="s">
        <v>797</v>
      </c>
      <c r="J881" s="25" t="s">
        <v>798</v>
      </c>
      <c r="K881" s="26">
        <v>1500</v>
      </c>
      <c r="L881" s="26">
        <v>0</v>
      </c>
      <c r="M881" s="26">
        <v>1500</v>
      </c>
      <c r="N881" s="26">
        <v>0</v>
      </c>
      <c r="O881" s="26">
        <v>0</v>
      </c>
      <c r="P881" s="26">
        <v>1500</v>
      </c>
      <c r="Q881" s="26">
        <v>0</v>
      </c>
      <c r="R881" s="25" t="s">
        <v>1639</v>
      </c>
    </row>
    <row r="882" spans="1:18" ht="15" customHeight="1" x14ac:dyDescent="0.25">
      <c r="A882" s="25" t="s">
        <v>736</v>
      </c>
      <c r="B882" s="25" t="s">
        <v>18</v>
      </c>
      <c r="C882" s="25" t="s">
        <v>423</v>
      </c>
      <c r="D882" s="25" t="s">
        <v>25</v>
      </c>
      <c r="E882" s="25" t="s">
        <v>424</v>
      </c>
      <c r="F882" s="25" t="s">
        <v>22</v>
      </c>
      <c r="G882" s="25" t="s">
        <v>23</v>
      </c>
      <c r="H882" s="25" t="s">
        <v>23</v>
      </c>
      <c r="I882" s="25" t="s">
        <v>795</v>
      </c>
      <c r="J882" s="25" t="s">
        <v>796</v>
      </c>
      <c r="K882" s="26">
        <v>5000</v>
      </c>
      <c r="L882" s="26">
        <v>0</v>
      </c>
      <c r="M882" s="26">
        <v>5000</v>
      </c>
      <c r="N882" s="26">
        <v>0</v>
      </c>
      <c r="O882" s="26">
        <v>5000</v>
      </c>
      <c r="P882" s="26">
        <v>0</v>
      </c>
      <c r="Q882" s="26">
        <v>0</v>
      </c>
      <c r="R882" s="25" t="s">
        <v>1639</v>
      </c>
    </row>
    <row r="883" spans="1:18" ht="15" customHeight="1" x14ac:dyDescent="0.25">
      <c r="A883" s="25" t="s">
        <v>736</v>
      </c>
      <c r="B883" s="25" t="s">
        <v>18</v>
      </c>
      <c r="C883" s="25" t="s">
        <v>423</v>
      </c>
      <c r="D883" s="25" t="s">
        <v>25</v>
      </c>
      <c r="E883" s="25" t="s">
        <v>424</v>
      </c>
      <c r="F883" s="25" t="s">
        <v>22</v>
      </c>
      <c r="G883" s="25" t="s">
        <v>23</v>
      </c>
      <c r="H883" s="25" t="s">
        <v>23</v>
      </c>
      <c r="I883" s="25" t="s">
        <v>870</v>
      </c>
      <c r="J883" s="25" t="s">
        <v>871</v>
      </c>
      <c r="K883" s="26">
        <v>3500</v>
      </c>
      <c r="L883" s="26">
        <v>0</v>
      </c>
      <c r="M883" s="26">
        <v>3500</v>
      </c>
      <c r="N883" s="26">
        <v>0</v>
      </c>
      <c r="O883" s="26">
        <v>551.62</v>
      </c>
      <c r="P883" s="26">
        <v>2948.38</v>
      </c>
      <c r="Q883" s="26">
        <v>0</v>
      </c>
      <c r="R883" s="25" t="s">
        <v>1639</v>
      </c>
    </row>
    <row r="884" spans="1:18" ht="15" customHeight="1" x14ac:dyDescent="0.25">
      <c r="A884" s="25" t="s">
        <v>736</v>
      </c>
      <c r="B884" s="25" t="s">
        <v>18</v>
      </c>
      <c r="C884" s="25" t="s">
        <v>423</v>
      </c>
      <c r="D884" s="25" t="s">
        <v>25</v>
      </c>
      <c r="E884" s="25" t="s">
        <v>424</v>
      </c>
      <c r="F884" s="25" t="s">
        <v>22</v>
      </c>
      <c r="G884" s="25" t="s">
        <v>23</v>
      </c>
      <c r="H884" s="25" t="s">
        <v>23</v>
      </c>
      <c r="I884" s="25" t="s">
        <v>872</v>
      </c>
      <c r="J884" s="25" t="s">
        <v>873</v>
      </c>
      <c r="K884" s="26">
        <v>400</v>
      </c>
      <c r="L884" s="26">
        <v>0</v>
      </c>
      <c r="M884" s="26">
        <v>400</v>
      </c>
      <c r="N884" s="26">
        <v>0</v>
      </c>
      <c r="O884" s="26">
        <v>146.58000000000001</v>
      </c>
      <c r="P884" s="26">
        <v>253.42</v>
      </c>
      <c r="Q884" s="26">
        <v>146.58000000000001</v>
      </c>
      <c r="R884" s="25" t="s">
        <v>1639</v>
      </c>
    </row>
    <row r="885" spans="1:18" ht="15" customHeight="1" x14ac:dyDescent="0.25">
      <c r="A885" s="25" t="s">
        <v>736</v>
      </c>
      <c r="B885" s="25" t="s">
        <v>18</v>
      </c>
      <c r="C885" s="25" t="s">
        <v>423</v>
      </c>
      <c r="D885" s="25" t="s">
        <v>25</v>
      </c>
      <c r="E885" s="25" t="s">
        <v>424</v>
      </c>
      <c r="F885" s="25" t="s">
        <v>22</v>
      </c>
      <c r="G885" s="25" t="s">
        <v>23</v>
      </c>
      <c r="H885" s="25" t="s">
        <v>23</v>
      </c>
      <c r="I885" s="25" t="s">
        <v>781</v>
      </c>
      <c r="J885" s="25" t="s">
        <v>782</v>
      </c>
      <c r="K885" s="26">
        <v>2000</v>
      </c>
      <c r="L885" s="26">
        <v>-1220</v>
      </c>
      <c r="M885" s="26">
        <v>780</v>
      </c>
      <c r="N885" s="26">
        <v>0</v>
      </c>
      <c r="O885" s="26">
        <v>0</v>
      </c>
      <c r="P885" s="26">
        <v>780</v>
      </c>
      <c r="Q885" s="26">
        <v>0</v>
      </c>
      <c r="R885" s="25" t="s">
        <v>1639</v>
      </c>
    </row>
    <row r="886" spans="1:18" ht="15" customHeight="1" x14ac:dyDescent="0.25">
      <c r="A886" s="25" t="s">
        <v>736</v>
      </c>
      <c r="B886" s="25" t="s">
        <v>18</v>
      </c>
      <c r="C886" s="25" t="s">
        <v>423</v>
      </c>
      <c r="D886" s="25" t="s">
        <v>25</v>
      </c>
      <c r="E886" s="25" t="s">
        <v>424</v>
      </c>
      <c r="F886" s="25" t="s">
        <v>22</v>
      </c>
      <c r="G886" s="25" t="s">
        <v>23</v>
      </c>
      <c r="H886" s="25" t="s">
        <v>23</v>
      </c>
      <c r="I886" s="25" t="s">
        <v>880</v>
      </c>
      <c r="J886" s="25" t="s">
        <v>881</v>
      </c>
      <c r="K886" s="26">
        <v>3500</v>
      </c>
      <c r="L886" s="26">
        <v>0</v>
      </c>
      <c r="M886" s="26">
        <v>3500</v>
      </c>
      <c r="N886" s="26">
        <v>267</v>
      </c>
      <c r="O886" s="26">
        <v>0</v>
      </c>
      <c r="P886" s="26">
        <v>3233</v>
      </c>
      <c r="Q886" s="26">
        <v>0</v>
      </c>
      <c r="R886" s="25" t="s">
        <v>1639</v>
      </c>
    </row>
    <row r="887" spans="1:18" ht="15" customHeight="1" x14ac:dyDescent="0.25">
      <c r="A887" s="25" t="s">
        <v>736</v>
      </c>
      <c r="B887" s="25" t="s">
        <v>18</v>
      </c>
      <c r="C887" s="25" t="s">
        <v>423</v>
      </c>
      <c r="D887" s="25" t="s">
        <v>25</v>
      </c>
      <c r="E887" s="25" t="s">
        <v>424</v>
      </c>
      <c r="F887" s="25" t="s">
        <v>22</v>
      </c>
      <c r="G887" s="25" t="s">
        <v>23</v>
      </c>
      <c r="H887" s="25" t="s">
        <v>23</v>
      </c>
      <c r="I887" s="25" t="s">
        <v>779</v>
      </c>
      <c r="J887" s="25" t="s">
        <v>780</v>
      </c>
      <c r="K887" s="26">
        <v>3400</v>
      </c>
      <c r="L887" s="26">
        <v>0</v>
      </c>
      <c r="M887" s="26">
        <v>3400</v>
      </c>
      <c r="N887" s="26">
        <v>0</v>
      </c>
      <c r="O887" s="26">
        <v>1315</v>
      </c>
      <c r="P887" s="26">
        <v>2085</v>
      </c>
      <c r="Q887" s="26">
        <v>0</v>
      </c>
      <c r="R887" s="25" t="s">
        <v>1639</v>
      </c>
    </row>
    <row r="888" spans="1:18" ht="15" customHeight="1" x14ac:dyDescent="0.25">
      <c r="A888" s="25" t="s">
        <v>736</v>
      </c>
      <c r="B888" s="25" t="s">
        <v>18</v>
      </c>
      <c r="C888" s="25" t="s">
        <v>423</v>
      </c>
      <c r="D888" s="25" t="s">
        <v>25</v>
      </c>
      <c r="E888" s="25" t="s">
        <v>424</v>
      </c>
      <c r="F888" s="25" t="s">
        <v>22</v>
      </c>
      <c r="G888" s="25" t="s">
        <v>23</v>
      </c>
      <c r="H888" s="25" t="s">
        <v>23</v>
      </c>
      <c r="I888" s="25" t="s">
        <v>882</v>
      </c>
      <c r="J888" s="25" t="s">
        <v>883</v>
      </c>
      <c r="K888" s="26">
        <v>1500</v>
      </c>
      <c r="L888" s="26">
        <v>0</v>
      </c>
      <c r="M888" s="26">
        <v>1500</v>
      </c>
      <c r="N888" s="26">
        <v>0</v>
      </c>
      <c r="O888" s="26">
        <v>0</v>
      </c>
      <c r="P888" s="26">
        <v>1500</v>
      </c>
      <c r="Q888" s="26">
        <v>0</v>
      </c>
      <c r="R888" s="25" t="s">
        <v>1639</v>
      </c>
    </row>
    <row r="889" spans="1:18" ht="15" customHeight="1" x14ac:dyDescent="0.25">
      <c r="A889" s="25" t="s">
        <v>736</v>
      </c>
      <c r="B889" s="25" t="s">
        <v>18</v>
      </c>
      <c r="C889" s="25" t="s">
        <v>423</v>
      </c>
      <c r="D889" s="25" t="s">
        <v>25</v>
      </c>
      <c r="E889" s="25" t="s">
        <v>424</v>
      </c>
      <c r="F889" s="25" t="s">
        <v>22</v>
      </c>
      <c r="G889" s="25" t="s">
        <v>23</v>
      </c>
      <c r="H889" s="25" t="s">
        <v>23</v>
      </c>
      <c r="I889" s="25" t="s">
        <v>775</v>
      </c>
      <c r="J889" s="25" t="s">
        <v>776</v>
      </c>
      <c r="K889" s="26">
        <v>1400</v>
      </c>
      <c r="L889" s="26">
        <v>0</v>
      </c>
      <c r="M889" s="26">
        <v>1400</v>
      </c>
      <c r="N889" s="26">
        <v>0</v>
      </c>
      <c r="O889" s="26">
        <v>0</v>
      </c>
      <c r="P889" s="26">
        <v>1400</v>
      </c>
      <c r="Q889" s="26">
        <v>0</v>
      </c>
      <c r="R889" s="25" t="s">
        <v>1639</v>
      </c>
    </row>
    <row r="890" spans="1:18" ht="15" customHeight="1" x14ac:dyDescent="0.25">
      <c r="A890" s="25" t="s">
        <v>736</v>
      </c>
      <c r="B890" s="25" t="s">
        <v>18</v>
      </c>
      <c r="C890" s="25" t="s">
        <v>423</v>
      </c>
      <c r="D890" s="25" t="s">
        <v>25</v>
      </c>
      <c r="E890" s="25" t="s">
        <v>424</v>
      </c>
      <c r="F890" s="25" t="s">
        <v>22</v>
      </c>
      <c r="G890" s="25" t="s">
        <v>23</v>
      </c>
      <c r="H890" s="25" t="s">
        <v>23</v>
      </c>
      <c r="I890" s="25" t="s">
        <v>926</v>
      </c>
      <c r="J890" s="25" t="s">
        <v>927</v>
      </c>
      <c r="K890" s="26">
        <v>0</v>
      </c>
      <c r="L890" s="26">
        <v>1220</v>
      </c>
      <c r="M890" s="26">
        <v>1220</v>
      </c>
      <c r="N890" s="26">
        <v>0</v>
      </c>
      <c r="O890" s="26">
        <v>1218.47</v>
      </c>
      <c r="P890" s="26">
        <v>1.53</v>
      </c>
      <c r="Q890" s="26">
        <v>0</v>
      </c>
      <c r="R890" s="25" t="s">
        <v>1639</v>
      </c>
    </row>
    <row r="891" spans="1:18" ht="15" customHeight="1" x14ac:dyDescent="0.25">
      <c r="A891" s="25" t="s">
        <v>736</v>
      </c>
      <c r="B891" s="25" t="s">
        <v>18</v>
      </c>
      <c r="C891" s="25" t="s">
        <v>423</v>
      </c>
      <c r="D891" s="25" t="s">
        <v>25</v>
      </c>
      <c r="E891" s="25" t="s">
        <v>424</v>
      </c>
      <c r="F891" s="25" t="s">
        <v>22</v>
      </c>
      <c r="G891" s="25" t="s">
        <v>23</v>
      </c>
      <c r="H891" s="25" t="s">
        <v>23</v>
      </c>
      <c r="I891" s="25" t="s">
        <v>845</v>
      </c>
      <c r="J891" s="25" t="s">
        <v>846</v>
      </c>
      <c r="K891" s="26">
        <v>7000</v>
      </c>
      <c r="L891" s="26">
        <v>0</v>
      </c>
      <c r="M891" s="26">
        <v>7000</v>
      </c>
      <c r="N891" s="26">
        <v>0</v>
      </c>
      <c r="O891" s="26">
        <v>3047.64</v>
      </c>
      <c r="P891" s="26">
        <v>3952.36</v>
      </c>
      <c r="Q891" s="26">
        <v>505.47</v>
      </c>
      <c r="R891" s="25" t="s">
        <v>1639</v>
      </c>
    </row>
    <row r="892" spans="1:18" ht="15" customHeight="1" x14ac:dyDescent="0.25">
      <c r="A892" s="25" t="s">
        <v>736</v>
      </c>
      <c r="B892" s="25" t="s">
        <v>18</v>
      </c>
      <c r="C892" s="25" t="s">
        <v>423</v>
      </c>
      <c r="D892" s="25" t="s">
        <v>25</v>
      </c>
      <c r="E892" s="25" t="s">
        <v>424</v>
      </c>
      <c r="F892" s="25" t="s">
        <v>22</v>
      </c>
      <c r="G892" s="25" t="s">
        <v>23</v>
      </c>
      <c r="H892" s="25" t="s">
        <v>23</v>
      </c>
      <c r="I892" s="25" t="s">
        <v>799</v>
      </c>
      <c r="J892" s="25" t="s">
        <v>800</v>
      </c>
      <c r="K892" s="26">
        <v>5000</v>
      </c>
      <c r="L892" s="26">
        <v>0</v>
      </c>
      <c r="M892" s="26">
        <v>5000</v>
      </c>
      <c r="N892" s="26">
        <v>0</v>
      </c>
      <c r="O892" s="26">
        <v>1639.41</v>
      </c>
      <c r="P892" s="26">
        <v>3360.59</v>
      </c>
      <c r="Q892" s="26">
        <v>425.28</v>
      </c>
      <c r="R892" s="25" t="s">
        <v>1639</v>
      </c>
    </row>
    <row r="893" spans="1:18" ht="15" customHeight="1" x14ac:dyDescent="0.25">
      <c r="A893" s="25" t="s">
        <v>736</v>
      </c>
      <c r="B893" s="25" t="s">
        <v>18</v>
      </c>
      <c r="C893" s="25" t="s">
        <v>423</v>
      </c>
      <c r="D893" s="25" t="s">
        <v>25</v>
      </c>
      <c r="E893" s="25" t="s">
        <v>424</v>
      </c>
      <c r="F893" s="25" t="s">
        <v>22</v>
      </c>
      <c r="G893" s="25" t="s">
        <v>23</v>
      </c>
      <c r="H893" s="25" t="s">
        <v>23</v>
      </c>
      <c r="I893" s="25" t="s">
        <v>932</v>
      </c>
      <c r="J893" s="25" t="s">
        <v>933</v>
      </c>
      <c r="K893" s="26">
        <v>13000</v>
      </c>
      <c r="L893" s="26">
        <v>0</v>
      </c>
      <c r="M893" s="26">
        <v>13000</v>
      </c>
      <c r="N893" s="26">
        <v>1000</v>
      </c>
      <c r="O893" s="26">
        <v>262.5</v>
      </c>
      <c r="P893" s="26">
        <v>11737.5</v>
      </c>
      <c r="Q893" s="26">
        <v>0</v>
      </c>
      <c r="R893" s="25" t="s">
        <v>1639</v>
      </c>
    </row>
    <row r="894" spans="1:18" ht="15" customHeight="1" x14ac:dyDescent="0.25">
      <c r="A894" s="25" t="s">
        <v>736</v>
      </c>
      <c r="B894" s="25" t="s">
        <v>18</v>
      </c>
      <c r="C894" s="25" t="s">
        <v>423</v>
      </c>
      <c r="D894" s="25" t="s">
        <v>25</v>
      </c>
      <c r="E894" s="25" t="s">
        <v>424</v>
      </c>
      <c r="F894" s="25" t="s">
        <v>22</v>
      </c>
      <c r="G894" s="25" t="s">
        <v>23</v>
      </c>
      <c r="H894" s="25" t="s">
        <v>23</v>
      </c>
      <c r="I894" s="25" t="s">
        <v>769</v>
      </c>
      <c r="J894" s="25" t="s">
        <v>770</v>
      </c>
      <c r="K894" s="26">
        <v>29600</v>
      </c>
      <c r="L894" s="26">
        <v>0</v>
      </c>
      <c r="M894" s="26">
        <v>29600</v>
      </c>
      <c r="N894" s="26">
        <v>6300</v>
      </c>
      <c r="O894" s="26">
        <v>7192.5</v>
      </c>
      <c r="P894" s="26">
        <v>16107.5</v>
      </c>
      <c r="Q894" s="26">
        <v>0</v>
      </c>
      <c r="R894" s="25" t="s">
        <v>1639</v>
      </c>
    </row>
    <row r="895" spans="1:18" ht="15" customHeight="1" x14ac:dyDescent="0.25">
      <c r="A895" s="25" t="s">
        <v>736</v>
      </c>
      <c r="B895" s="25" t="s">
        <v>18</v>
      </c>
      <c r="C895" s="25" t="s">
        <v>423</v>
      </c>
      <c r="D895" s="25" t="s">
        <v>25</v>
      </c>
      <c r="E895" s="25" t="s">
        <v>424</v>
      </c>
      <c r="F895" s="25" t="s">
        <v>22</v>
      </c>
      <c r="G895" s="25" t="s">
        <v>23</v>
      </c>
      <c r="H895" s="25" t="s">
        <v>23</v>
      </c>
      <c r="I895" s="25" t="s">
        <v>938</v>
      </c>
      <c r="J895" s="25" t="s">
        <v>939</v>
      </c>
      <c r="K895" s="26">
        <v>5000</v>
      </c>
      <c r="L895" s="26">
        <v>0</v>
      </c>
      <c r="M895" s="26">
        <v>5000</v>
      </c>
      <c r="N895" s="26">
        <v>0</v>
      </c>
      <c r="O895" s="26">
        <v>2660.64</v>
      </c>
      <c r="P895" s="26">
        <v>2339.36</v>
      </c>
      <c r="Q895" s="26">
        <v>0</v>
      </c>
      <c r="R895" s="25" t="s">
        <v>1639</v>
      </c>
    </row>
    <row r="896" spans="1:18" ht="15" customHeight="1" x14ac:dyDescent="0.25">
      <c r="A896" s="25" t="s">
        <v>736</v>
      </c>
      <c r="B896" s="25" t="s">
        <v>18</v>
      </c>
      <c r="C896" s="25" t="s">
        <v>423</v>
      </c>
      <c r="D896" s="25" t="s">
        <v>25</v>
      </c>
      <c r="E896" s="25" t="s">
        <v>424</v>
      </c>
      <c r="F896" s="25" t="s">
        <v>22</v>
      </c>
      <c r="G896" s="25" t="s">
        <v>23</v>
      </c>
      <c r="H896" s="25" t="s">
        <v>23</v>
      </c>
      <c r="I896" s="25" t="s">
        <v>936</v>
      </c>
      <c r="J896" s="25" t="s">
        <v>937</v>
      </c>
      <c r="K896" s="26">
        <v>2000</v>
      </c>
      <c r="L896" s="26">
        <v>0</v>
      </c>
      <c r="M896" s="26">
        <v>2000</v>
      </c>
      <c r="N896" s="26">
        <v>0</v>
      </c>
      <c r="O896" s="26">
        <v>0</v>
      </c>
      <c r="P896" s="26">
        <v>2000</v>
      </c>
      <c r="Q896" s="26">
        <v>0</v>
      </c>
      <c r="R896" s="25" t="s">
        <v>1639</v>
      </c>
    </row>
    <row r="897" spans="1:18" ht="15" customHeight="1" x14ac:dyDescent="0.25">
      <c r="A897" s="25" t="s">
        <v>736</v>
      </c>
      <c r="B897" s="25" t="s">
        <v>18</v>
      </c>
      <c r="C897" s="25" t="s">
        <v>423</v>
      </c>
      <c r="D897" s="25" t="s">
        <v>25</v>
      </c>
      <c r="E897" s="25" t="s">
        <v>424</v>
      </c>
      <c r="F897" s="25" t="s">
        <v>22</v>
      </c>
      <c r="G897" s="25" t="s">
        <v>23</v>
      </c>
      <c r="H897" s="25" t="s">
        <v>23</v>
      </c>
      <c r="I897" s="25" t="s">
        <v>839</v>
      </c>
      <c r="J897" s="25" t="s">
        <v>840</v>
      </c>
      <c r="K897" s="26">
        <v>250</v>
      </c>
      <c r="L897" s="26">
        <v>0</v>
      </c>
      <c r="M897" s="26">
        <v>250</v>
      </c>
      <c r="N897" s="26">
        <v>0</v>
      </c>
      <c r="O897" s="26">
        <v>0</v>
      </c>
      <c r="P897" s="26">
        <v>250</v>
      </c>
      <c r="Q897" s="26">
        <v>0</v>
      </c>
      <c r="R897" s="25" t="s">
        <v>1639</v>
      </c>
    </row>
    <row r="898" spans="1:18" ht="15" customHeight="1" x14ac:dyDescent="0.25">
      <c r="A898" s="25" t="s">
        <v>736</v>
      </c>
      <c r="B898" s="25" t="s">
        <v>18</v>
      </c>
      <c r="C898" s="25" t="s">
        <v>423</v>
      </c>
      <c r="D898" s="25" t="s">
        <v>25</v>
      </c>
      <c r="E898" s="25" t="s">
        <v>424</v>
      </c>
      <c r="F898" s="25" t="s">
        <v>22</v>
      </c>
      <c r="G898" s="25" t="s">
        <v>23</v>
      </c>
      <c r="H898" s="25" t="s">
        <v>23</v>
      </c>
      <c r="I898" s="25" t="s">
        <v>787</v>
      </c>
      <c r="J898" s="25" t="s">
        <v>788</v>
      </c>
      <c r="K898" s="26">
        <v>10000</v>
      </c>
      <c r="L898" s="26">
        <v>0</v>
      </c>
      <c r="M898" s="26">
        <v>10000</v>
      </c>
      <c r="N898" s="26">
        <v>0</v>
      </c>
      <c r="O898" s="26">
        <v>940</v>
      </c>
      <c r="P898" s="26">
        <v>9060</v>
      </c>
      <c r="Q898" s="26">
        <v>0</v>
      </c>
      <c r="R898" s="25" t="s">
        <v>1639</v>
      </c>
    </row>
    <row r="899" spans="1:18" ht="15" customHeight="1" x14ac:dyDescent="0.25">
      <c r="A899" s="25" t="s">
        <v>736</v>
      </c>
      <c r="B899" s="25" t="s">
        <v>18</v>
      </c>
      <c r="C899" s="25" t="s">
        <v>423</v>
      </c>
      <c r="D899" s="25" t="s">
        <v>25</v>
      </c>
      <c r="E899" s="25" t="s">
        <v>424</v>
      </c>
      <c r="F899" s="25" t="s">
        <v>22</v>
      </c>
      <c r="G899" s="25" t="s">
        <v>23</v>
      </c>
      <c r="H899" s="25" t="s">
        <v>23</v>
      </c>
      <c r="I899" s="25" t="s">
        <v>753</v>
      </c>
      <c r="J899" s="25" t="s">
        <v>754</v>
      </c>
      <c r="K899" s="26">
        <v>10000</v>
      </c>
      <c r="L899" s="26">
        <v>0</v>
      </c>
      <c r="M899" s="26">
        <v>10000</v>
      </c>
      <c r="N899" s="26">
        <v>0</v>
      </c>
      <c r="O899" s="26">
        <v>4897.3599999999997</v>
      </c>
      <c r="P899" s="26">
        <v>5102.6400000000003</v>
      </c>
      <c r="Q899" s="26">
        <v>222.61</v>
      </c>
      <c r="R899" s="25" t="s">
        <v>1639</v>
      </c>
    </row>
    <row r="900" spans="1:18" ht="15" customHeight="1" x14ac:dyDescent="0.25">
      <c r="A900" s="25" t="s">
        <v>736</v>
      </c>
      <c r="B900" s="25" t="s">
        <v>18</v>
      </c>
      <c r="C900" s="25" t="s">
        <v>423</v>
      </c>
      <c r="D900" s="25" t="s">
        <v>25</v>
      </c>
      <c r="E900" s="25" t="s">
        <v>424</v>
      </c>
      <c r="F900" s="25" t="s">
        <v>22</v>
      </c>
      <c r="G900" s="25" t="s">
        <v>23</v>
      </c>
      <c r="H900" s="25" t="s">
        <v>23</v>
      </c>
      <c r="I900" s="25" t="s">
        <v>807</v>
      </c>
      <c r="J900" s="25" t="s">
        <v>808</v>
      </c>
      <c r="K900" s="26">
        <v>6380</v>
      </c>
      <c r="L900" s="26">
        <v>0</v>
      </c>
      <c r="M900" s="26">
        <v>6380</v>
      </c>
      <c r="N900" s="26">
        <v>0</v>
      </c>
      <c r="O900" s="26">
        <v>0</v>
      </c>
      <c r="P900" s="26">
        <v>6380</v>
      </c>
      <c r="Q900" s="26">
        <v>0</v>
      </c>
      <c r="R900" s="25" t="s">
        <v>1639</v>
      </c>
    </row>
    <row r="901" spans="1:18" ht="15" customHeight="1" x14ac:dyDescent="0.25">
      <c r="A901" s="25" t="s">
        <v>736</v>
      </c>
      <c r="B901" s="25" t="s">
        <v>18</v>
      </c>
      <c r="C901" s="25" t="s">
        <v>423</v>
      </c>
      <c r="D901" s="25" t="s">
        <v>25</v>
      </c>
      <c r="E901" s="25" t="s">
        <v>424</v>
      </c>
      <c r="F901" s="25" t="s">
        <v>22</v>
      </c>
      <c r="G901" s="25" t="s">
        <v>23</v>
      </c>
      <c r="H901" s="25" t="s">
        <v>23</v>
      </c>
      <c r="I901" s="25" t="s">
        <v>934</v>
      </c>
      <c r="J901" s="25" t="s">
        <v>935</v>
      </c>
      <c r="K901" s="26">
        <v>0</v>
      </c>
      <c r="L901" s="26">
        <v>0</v>
      </c>
      <c r="M901" s="26">
        <v>0</v>
      </c>
      <c r="N901" s="26">
        <v>0</v>
      </c>
      <c r="O901" s="26">
        <v>0</v>
      </c>
      <c r="P901" s="26">
        <v>0</v>
      </c>
      <c r="Q901" s="26">
        <v>0</v>
      </c>
      <c r="R901" s="25" t="s">
        <v>1639</v>
      </c>
    </row>
    <row r="902" spans="1:18" ht="15" customHeight="1" x14ac:dyDescent="0.25">
      <c r="A902" s="25" t="s">
        <v>736</v>
      </c>
      <c r="B902" s="25" t="s">
        <v>18</v>
      </c>
      <c r="C902" s="25" t="s">
        <v>423</v>
      </c>
      <c r="D902" s="25" t="s">
        <v>25</v>
      </c>
      <c r="E902" s="25" t="s">
        <v>424</v>
      </c>
      <c r="F902" s="25" t="s">
        <v>22</v>
      </c>
      <c r="G902" s="25" t="s">
        <v>23</v>
      </c>
      <c r="H902" s="25" t="s">
        <v>23</v>
      </c>
      <c r="I902" s="25" t="s">
        <v>811</v>
      </c>
      <c r="J902" s="25" t="s">
        <v>812</v>
      </c>
      <c r="K902" s="26">
        <v>5000</v>
      </c>
      <c r="L902" s="26">
        <v>0</v>
      </c>
      <c r="M902" s="26">
        <v>5000</v>
      </c>
      <c r="N902" s="26">
        <v>0</v>
      </c>
      <c r="O902" s="26">
        <v>2741.13</v>
      </c>
      <c r="P902" s="26">
        <v>2258.87</v>
      </c>
      <c r="Q902" s="26">
        <v>2741.13</v>
      </c>
      <c r="R902" s="25" t="s">
        <v>1639</v>
      </c>
    </row>
    <row r="903" spans="1:18" ht="15" customHeight="1" x14ac:dyDescent="0.25">
      <c r="A903" s="25" t="s">
        <v>736</v>
      </c>
      <c r="B903" s="25" t="s">
        <v>18</v>
      </c>
      <c r="C903" s="25" t="s">
        <v>423</v>
      </c>
      <c r="D903" s="25" t="s">
        <v>25</v>
      </c>
      <c r="E903" s="25" t="s">
        <v>424</v>
      </c>
      <c r="F903" s="25" t="s">
        <v>22</v>
      </c>
      <c r="G903" s="25" t="s">
        <v>23</v>
      </c>
      <c r="H903" s="25" t="s">
        <v>23</v>
      </c>
      <c r="I903" s="25" t="s">
        <v>922</v>
      </c>
      <c r="J903" s="25" t="s">
        <v>923</v>
      </c>
      <c r="K903" s="26">
        <v>5000</v>
      </c>
      <c r="L903" s="26">
        <v>0</v>
      </c>
      <c r="M903" s="26">
        <v>5000</v>
      </c>
      <c r="N903" s="26">
        <v>0</v>
      </c>
      <c r="O903" s="26">
        <v>2821.98</v>
      </c>
      <c r="P903" s="26">
        <v>2178.02</v>
      </c>
      <c r="Q903" s="26">
        <v>470.33</v>
      </c>
      <c r="R903" s="25" t="s">
        <v>1639</v>
      </c>
    </row>
    <row r="904" spans="1:18" ht="15" customHeight="1" x14ac:dyDescent="0.25">
      <c r="A904" s="25" t="s">
        <v>736</v>
      </c>
      <c r="B904" s="25" t="s">
        <v>18</v>
      </c>
      <c r="C904" s="25" t="s">
        <v>423</v>
      </c>
      <c r="D904" s="25" t="s">
        <v>25</v>
      </c>
      <c r="E904" s="25" t="s">
        <v>424</v>
      </c>
      <c r="F904" s="25" t="s">
        <v>22</v>
      </c>
      <c r="G904" s="25" t="s">
        <v>23</v>
      </c>
      <c r="H904" s="25" t="s">
        <v>23</v>
      </c>
      <c r="I904" s="25" t="s">
        <v>940</v>
      </c>
      <c r="J904" s="25" t="s">
        <v>941</v>
      </c>
      <c r="K904" s="26">
        <v>100</v>
      </c>
      <c r="L904" s="26">
        <v>0</v>
      </c>
      <c r="M904" s="26">
        <v>100</v>
      </c>
      <c r="N904" s="26">
        <v>0</v>
      </c>
      <c r="O904" s="26">
        <v>268.02</v>
      </c>
      <c r="P904" s="26">
        <v>-168.02</v>
      </c>
      <c r="Q904" s="26">
        <v>44.67</v>
      </c>
      <c r="R904" s="25" t="s">
        <v>1639</v>
      </c>
    </row>
    <row r="905" spans="1:18" ht="15" customHeight="1" x14ac:dyDescent="0.25">
      <c r="A905" s="25" t="s">
        <v>736</v>
      </c>
      <c r="B905" s="25" t="s">
        <v>18</v>
      </c>
      <c r="C905" s="25" t="s">
        <v>423</v>
      </c>
      <c r="D905" s="25" t="s">
        <v>25</v>
      </c>
      <c r="E905" s="25" t="s">
        <v>424</v>
      </c>
      <c r="F905" s="25" t="s">
        <v>22</v>
      </c>
      <c r="G905" s="25" t="s">
        <v>23</v>
      </c>
      <c r="H905" s="25" t="s">
        <v>23</v>
      </c>
      <c r="I905" s="25" t="s">
        <v>924</v>
      </c>
      <c r="J905" s="25" t="s">
        <v>925</v>
      </c>
      <c r="K905" s="26">
        <v>6600</v>
      </c>
      <c r="L905" s="26">
        <v>0</v>
      </c>
      <c r="M905" s="26">
        <v>6600</v>
      </c>
      <c r="N905" s="26">
        <v>0</v>
      </c>
      <c r="O905" s="26">
        <v>2451</v>
      </c>
      <c r="P905" s="26">
        <v>4149</v>
      </c>
      <c r="Q905" s="26">
        <v>408.5</v>
      </c>
      <c r="R905" s="25" t="s">
        <v>1639</v>
      </c>
    </row>
    <row r="906" spans="1:18" ht="15" customHeight="1" x14ac:dyDescent="0.25">
      <c r="A906" s="25" t="s">
        <v>736</v>
      </c>
      <c r="B906" s="25" t="s">
        <v>18</v>
      </c>
      <c r="C906" s="25" t="s">
        <v>423</v>
      </c>
      <c r="D906" s="25" t="s">
        <v>25</v>
      </c>
      <c r="E906" s="25" t="s">
        <v>424</v>
      </c>
      <c r="F906" s="25" t="s">
        <v>22</v>
      </c>
      <c r="G906" s="25" t="s">
        <v>23</v>
      </c>
      <c r="H906" s="25" t="s">
        <v>23</v>
      </c>
      <c r="I906" s="25" t="s">
        <v>862</v>
      </c>
      <c r="J906" s="25" t="s">
        <v>863</v>
      </c>
      <c r="K906" s="26">
        <v>45000</v>
      </c>
      <c r="L906" s="26">
        <v>0</v>
      </c>
      <c r="M906" s="26">
        <v>45000</v>
      </c>
      <c r="N906" s="26">
        <v>0</v>
      </c>
      <c r="O906" s="26">
        <v>33315.06</v>
      </c>
      <c r="P906" s="26">
        <v>11684.94</v>
      </c>
      <c r="Q906" s="26">
        <v>5552.51</v>
      </c>
      <c r="R906" s="25" t="s">
        <v>1639</v>
      </c>
    </row>
    <row r="907" spans="1:18" ht="15" customHeight="1" x14ac:dyDescent="0.25">
      <c r="A907" s="25" t="s">
        <v>736</v>
      </c>
      <c r="B907" s="25" t="s">
        <v>18</v>
      </c>
      <c r="C907" s="25" t="s">
        <v>423</v>
      </c>
      <c r="D907" s="25" t="s">
        <v>25</v>
      </c>
      <c r="E907" s="25" t="s">
        <v>424</v>
      </c>
      <c r="F907" s="25" t="s">
        <v>22</v>
      </c>
      <c r="G907" s="25" t="s">
        <v>23</v>
      </c>
      <c r="H907" s="25" t="s">
        <v>23</v>
      </c>
      <c r="I907" s="25" t="s">
        <v>912</v>
      </c>
      <c r="J907" s="25" t="s">
        <v>913</v>
      </c>
      <c r="K907" s="26">
        <v>1700</v>
      </c>
      <c r="L907" s="26">
        <v>0</v>
      </c>
      <c r="M907" s="26">
        <v>1700</v>
      </c>
      <c r="N907" s="26">
        <v>0</v>
      </c>
      <c r="O907" s="26">
        <v>739.5</v>
      </c>
      <c r="P907" s="26">
        <v>960.5</v>
      </c>
      <c r="Q907" s="26">
        <v>123.25</v>
      </c>
      <c r="R907" s="25" t="s">
        <v>1639</v>
      </c>
    </row>
    <row r="908" spans="1:18" ht="15" customHeight="1" x14ac:dyDescent="0.25">
      <c r="A908" s="25" t="s">
        <v>736</v>
      </c>
      <c r="B908" s="25" t="s">
        <v>18</v>
      </c>
      <c r="C908" s="25" t="s">
        <v>423</v>
      </c>
      <c r="D908" s="25" t="s">
        <v>25</v>
      </c>
      <c r="E908" s="25" t="s">
        <v>424</v>
      </c>
      <c r="F908" s="25" t="s">
        <v>22</v>
      </c>
      <c r="G908" s="25" t="s">
        <v>23</v>
      </c>
      <c r="H908" s="25" t="s">
        <v>23</v>
      </c>
      <c r="I908" s="25" t="s">
        <v>910</v>
      </c>
      <c r="J908" s="25" t="s">
        <v>911</v>
      </c>
      <c r="K908" s="26">
        <v>24367</v>
      </c>
      <c r="L908" s="26">
        <v>0</v>
      </c>
      <c r="M908" s="26">
        <v>24367</v>
      </c>
      <c r="N908" s="26">
        <v>0</v>
      </c>
      <c r="O908" s="26">
        <v>12183.06</v>
      </c>
      <c r="P908" s="26">
        <v>12183.94</v>
      </c>
      <c r="Q908" s="26">
        <v>2030.51</v>
      </c>
      <c r="R908" s="25" t="s">
        <v>1639</v>
      </c>
    </row>
    <row r="909" spans="1:18" ht="15" customHeight="1" x14ac:dyDescent="0.25">
      <c r="A909" s="25" t="s">
        <v>736</v>
      </c>
      <c r="B909" s="25" t="s">
        <v>18</v>
      </c>
      <c r="C909" s="25" t="s">
        <v>427</v>
      </c>
      <c r="D909" s="25" t="s">
        <v>25</v>
      </c>
      <c r="E909" s="25" t="s">
        <v>428</v>
      </c>
      <c r="F909" s="25" t="s">
        <v>429</v>
      </c>
      <c r="G909" s="25" t="s">
        <v>23</v>
      </c>
      <c r="H909" s="25" t="s">
        <v>23</v>
      </c>
      <c r="I909" s="25" t="s">
        <v>793</v>
      </c>
      <c r="J909" s="25" t="s">
        <v>794</v>
      </c>
      <c r="K909" s="26">
        <v>732321</v>
      </c>
      <c r="L909" s="26">
        <v>0</v>
      </c>
      <c r="M909" s="26">
        <v>732321</v>
      </c>
      <c r="N909" s="26">
        <v>0</v>
      </c>
      <c r="O909" s="26">
        <v>370220.74</v>
      </c>
      <c r="P909" s="26">
        <v>362100.26</v>
      </c>
      <c r="Q909" s="26">
        <v>70231.08</v>
      </c>
      <c r="R909" s="25" t="s">
        <v>1640</v>
      </c>
    </row>
    <row r="910" spans="1:18" ht="15" customHeight="1" x14ac:dyDescent="0.25">
      <c r="A910" s="25" t="s">
        <v>736</v>
      </c>
      <c r="B910" s="25" t="s">
        <v>18</v>
      </c>
      <c r="C910" s="25" t="s">
        <v>427</v>
      </c>
      <c r="D910" s="25" t="s">
        <v>25</v>
      </c>
      <c r="E910" s="25" t="s">
        <v>428</v>
      </c>
      <c r="F910" s="25" t="s">
        <v>429</v>
      </c>
      <c r="G910" s="25" t="s">
        <v>23</v>
      </c>
      <c r="H910" s="25" t="s">
        <v>23</v>
      </c>
      <c r="I910" s="25" t="s">
        <v>771</v>
      </c>
      <c r="J910" s="25" t="s">
        <v>772</v>
      </c>
      <c r="K910" s="26">
        <v>150842</v>
      </c>
      <c r="L910" s="26">
        <v>59465</v>
      </c>
      <c r="M910" s="26">
        <v>210307</v>
      </c>
      <c r="N910" s="26">
        <v>0</v>
      </c>
      <c r="O910" s="26">
        <v>57369.599999999999</v>
      </c>
      <c r="P910" s="26">
        <v>152937.4</v>
      </c>
      <c r="Q910" s="26">
        <v>11274.38</v>
      </c>
      <c r="R910" s="25" t="s">
        <v>1640</v>
      </c>
    </row>
    <row r="911" spans="1:18" ht="15" customHeight="1" x14ac:dyDescent="0.25">
      <c r="A911" s="25" t="s">
        <v>736</v>
      </c>
      <c r="B911" s="25" t="s">
        <v>18</v>
      </c>
      <c r="C911" s="25" t="s">
        <v>427</v>
      </c>
      <c r="D911" s="25" t="s">
        <v>25</v>
      </c>
      <c r="E911" s="25" t="s">
        <v>428</v>
      </c>
      <c r="F911" s="25" t="s">
        <v>429</v>
      </c>
      <c r="G911" s="25" t="s">
        <v>23</v>
      </c>
      <c r="H911" s="25" t="s">
        <v>23</v>
      </c>
      <c r="I911" s="25" t="s">
        <v>777</v>
      </c>
      <c r="J911" s="25" t="s">
        <v>778</v>
      </c>
      <c r="K911" s="26">
        <v>10000</v>
      </c>
      <c r="L911" s="26">
        <v>0</v>
      </c>
      <c r="M911" s="26">
        <v>10000</v>
      </c>
      <c r="N911" s="26">
        <v>0</v>
      </c>
      <c r="O911" s="26">
        <v>3833.73</v>
      </c>
      <c r="P911" s="26">
        <v>6166.27</v>
      </c>
      <c r="Q911" s="26">
        <v>512.55999999999995</v>
      </c>
      <c r="R911" s="25" t="s">
        <v>1640</v>
      </c>
    </row>
    <row r="912" spans="1:18" ht="15" customHeight="1" x14ac:dyDescent="0.25">
      <c r="A912" s="25" t="s">
        <v>736</v>
      </c>
      <c r="B912" s="25" t="s">
        <v>18</v>
      </c>
      <c r="C912" s="25" t="s">
        <v>427</v>
      </c>
      <c r="D912" s="25" t="s">
        <v>25</v>
      </c>
      <c r="E912" s="25" t="s">
        <v>428</v>
      </c>
      <c r="F912" s="25" t="s">
        <v>429</v>
      </c>
      <c r="G912" s="25" t="s">
        <v>23</v>
      </c>
      <c r="H912" s="25" t="s">
        <v>23</v>
      </c>
      <c r="I912" s="25" t="s">
        <v>765</v>
      </c>
      <c r="J912" s="25" t="s">
        <v>766</v>
      </c>
      <c r="K912" s="26">
        <v>2000</v>
      </c>
      <c r="L912" s="26">
        <v>0</v>
      </c>
      <c r="M912" s="26">
        <v>2000</v>
      </c>
      <c r="N912" s="26">
        <v>0</v>
      </c>
      <c r="O912" s="26">
        <v>1475.86</v>
      </c>
      <c r="P912" s="26">
        <v>524.14</v>
      </c>
      <c r="Q912" s="26">
        <v>21.49</v>
      </c>
      <c r="R912" s="25" t="s">
        <v>1640</v>
      </c>
    </row>
    <row r="913" spans="1:18" ht="15" customHeight="1" x14ac:dyDescent="0.25">
      <c r="A913" s="25" t="s">
        <v>736</v>
      </c>
      <c r="B913" s="25" t="s">
        <v>18</v>
      </c>
      <c r="C913" s="25" t="s">
        <v>427</v>
      </c>
      <c r="D913" s="25" t="s">
        <v>25</v>
      </c>
      <c r="E913" s="25" t="s">
        <v>428</v>
      </c>
      <c r="F913" s="25" t="s">
        <v>429</v>
      </c>
      <c r="G913" s="25" t="s">
        <v>23</v>
      </c>
      <c r="H913" s="25" t="s">
        <v>23</v>
      </c>
      <c r="I913" s="25" t="s">
        <v>757</v>
      </c>
      <c r="J913" s="25" t="s">
        <v>758</v>
      </c>
      <c r="K913" s="26">
        <v>750</v>
      </c>
      <c r="L913" s="26">
        <v>0</v>
      </c>
      <c r="M913" s="26">
        <v>750</v>
      </c>
      <c r="N913" s="26">
        <v>0</v>
      </c>
      <c r="O913" s="26">
        <v>-216.18</v>
      </c>
      <c r="P913" s="26">
        <v>966.18</v>
      </c>
      <c r="Q913" s="26">
        <v>0</v>
      </c>
      <c r="R913" s="25" t="s">
        <v>1640</v>
      </c>
    </row>
    <row r="914" spans="1:18" ht="15" customHeight="1" x14ac:dyDescent="0.25">
      <c r="A914" s="25" t="s">
        <v>736</v>
      </c>
      <c r="B914" s="25" t="s">
        <v>18</v>
      </c>
      <c r="C914" s="25" t="s">
        <v>427</v>
      </c>
      <c r="D914" s="25" t="s">
        <v>25</v>
      </c>
      <c r="E914" s="25" t="s">
        <v>428</v>
      </c>
      <c r="F914" s="25" t="s">
        <v>429</v>
      </c>
      <c r="G914" s="25" t="s">
        <v>23</v>
      </c>
      <c r="H914" s="25" t="s">
        <v>23</v>
      </c>
      <c r="I914" s="25" t="s">
        <v>761</v>
      </c>
      <c r="J914" s="25" t="s">
        <v>762</v>
      </c>
      <c r="K914" s="26">
        <v>14500</v>
      </c>
      <c r="L914" s="26">
        <v>0</v>
      </c>
      <c r="M914" s="26">
        <v>14500</v>
      </c>
      <c r="N914" s="26">
        <v>0</v>
      </c>
      <c r="O914" s="26">
        <v>5256.4</v>
      </c>
      <c r="P914" s="26">
        <v>9243.6</v>
      </c>
      <c r="Q914" s="26">
        <v>156.27000000000001</v>
      </c>
      <c r="R914" s="25" t="s">
        <v>1640</v>
      </c>
    </row>
    <row r="915" spans="1:18" ht="15" customHeight="1" x14ac:dyDescent="0.25">
      <c r="A915" s="25" t="s">
        <v>736</v>
      </c>
      <c r="B915" s="25" t="s">
        <v>18</v>
      </c>
      <c r="C915" s="25" t="s">
        <v>427</v>
      </c>
      <c r="D915" s="25" t="s">
        <v>25</v>
      </c>
      <c r="E915" s="25" t="s">
        <v>428</v>
      </c>
      <c r="F915" s="25" t="s">
        <v>429</v>
      </c>
      <c r="G915" s="25" t="s">
        <v>23</v>
      </c>
      <c r="H915" s="25" t="s">
        <v>23</v>
      </c>
      <c r="I915" s="25" t="s">
        <v>741</v>
      </c>
      <c r="J915" s="25" t="s">
        <v>742</v>
      </c>
      <c r="K915" s="26">
        <v>9513</v>
      </c>
      <c r="L915" s="26">
        <v>0</v>
      </c>
      <c r="M915" s="26">
        <v>9513</v>
      </c>
      <c r="N915" s="26">
        <v>0</v>
      </c>
      <c r="O915" s="26">
        <v>7250.49</v>
      </c>
      <c r="P915" s="26">
        <v>2262.5100000000002</v>
      </c>
      <c r="Q915" s="26">
        <v>1188.47</v>
      </c>
      <c r="R915" s="25" t="s">
        <v>1640</v>
      </c>
    </row>
    <row r="916" spans="1:18" ht="15" customHeight="1" x14ac:dyDescent="0.25">
      <c r="A916" s="25" t="s">
        <v>736</v>
      </c>
      <c r="B916" s="25" t="s">
        <v>18</v>
      </c>
      <c r="C916" s="25" t="s">
        <v>427</v>
      </c>
      <c r="D916" s="25" t="s">
        <v>25</v>
      </c>
      <c r="E916" s="25" t="s">
        <v>428</v>
      </c>
      <c r="F916" s="25" t="s">
        <v>429</v>
      </c>
      <c r="G916" s="25" t="s">
        <v>23</v>
      </c>
      <c r="H916" s="25" t="s">
        <v>23</v>
      </c>
      <c r="I916" s="25" t="s">
        <v>747</v>
      </c>
      <c r="J916" s="25" t="s">
        <v>748</v>
      </c>
      <c r="K916" s="26">
        <v>0</v>
      </c>
      <c r="L916" s="26">
        <v>0</v>
      </c>
      <c r="M916" s="26">
        <v>0</v>
      </c>
      <c r="N916" s="26">
        <v>0</v>
      </c>
      <c r="O916" s="26">
        <v>7580.37</v>
      </c>
      <c r="P916" s="26">
        <v>-7580.37</v>
      </c>
      <c r="Q916" s="26">
        <v>0</v>
      </c>
      <c r="R916" s="25" t="s">
        <v>1640</v>
      </c>
    </row>
    <row r="917" spans="1:18" ht="15" customHeight="1" x14ac:dyDescent="0.25">
      <c r="A917" s="25" t="s">
        <v>736</v>
      </c>
      <c r="B917" s="25" t="s">
        <v>18</v>
      </c>
      <c r="C917" s="25" t="s">
        <v>427</v>
      </c>
      <c r="D917" s="25" t="s">
        <v>25</v>
      </c>
      <c r="E917" s="25" t="s">
        <v>428</v>
      </c>
      <c r="F917" s="25" t="s">
        <v>429</v>
      </c>
      <c r="G917" s="25" t="s">
        <v>23</v>
      </c>
      <c r="H917" s="25" t="s">
        <v>23</v>
      </c>
      <c r="I917" s="25" t="s">
        <v>751</v>
      </c>
      <c r="J917" s="25" t="s">
        <v>752</v>
      </c>
      <c r="K917" s="26">
        <v>72010</v>
      </c>
      <c r="L917" s="26">
        <v>0</v>
      </c>
      <c r="M917" s="26">
        <v>72010</v>
      </c>
      <c r="N917" s="26">
        <v>0</v>
      </c>
      <c r="O917" s="26">
        <v>33990.25</v>
      </c>
      <c r="P917" s="26">
        <v>38019.75</v>
      </c>
      <c r="Q917" s="26">
        <v>6063.53</v>
      </c>
      <c r="R917" s="25" t="s">
        <v>1640</v>
      </c>
    </row>
    <row r="918" spans="1:18" ht="15" customHeight="1" x14ac:dyDescent="0.25">
      <c r="A918" s="25" t="s">
        <v>736</v>
      </c>
      <c r="B918" s="25" t="s">
        <v>18</v>
      </c>
      <c r="C918" s="25" t="s">
        <v>427</v>
      </c>
      <c r="D918" s="25" t="s">
        <v>25</v>
      </c>
      <c r="E918" s="25" t="s">
        <v>428</v>
      </c>
      <c r="F918" s="25" t="s">
        <v>429</v>
      </c>
      <c r="G918" s="25" t="s">
        <v>23</v>
      </c>
      <c r="H918" s="25" t="s">
        <v>23</v>
      </c>
      <c r="I918" s="25" t="s">
        <v>1051</v>
      </c>
      <c r="J918" s="25" t="s">
        <v>1052</v>
      </c>
      <c r="K918" s="26">
        <v>0</v>
      </c>
      <c r="L918" s="26">
        <v>0</v>
      </c>
      <c r="M918" s="26">
        <v>0</v>
      </c>
      <c r="N918" s="26">
        <v>0</v>
      </c>
      <c r="O918" s="26">
        <v>-1913.85</v>
      </c>
      <c r="P918" s="26">
        <v>1913.85</v>
      </c>
      <c r="Q918" s="26">
        <v>0</v>
      </c>
      <c r="R918" s="25" t="s">
        <v>1640</v>
      </c>
    </row>
    <row r="919" spans="1:18" ht="15" customHeight="1" x14ac:dyDescent="0.25">
      <c r="A919" s="25" t="s">
        <v>736</v>
      </c>
      <c r="B919" s="25" t="s">
        <v>18</v>
      </c>
      <c r="C919" s="25" t="s">
        <v>427</v>
      </c>
      <c r="D919" s="25" t="s">
        <v>25</v>
      </c>
      <c r="E919" s="25" t="s">
        <v>428</v>
      </c>
      <c r="F919" s="25" t="s">
        <v>429</v>
      </c>
      <c r="G919" s="25" t="s">
        <v>23</v>
      </c>
      <c r="H919" s="25" t="s">
        <v>23</v>
      </c>
      <c r="I919" s="25" t="s">
        <v>833</v>
      </c>
      <c r="J919" s="25" t="s">
        <v>834</v>
      </c>
      <c r="K919" s="26">
        <v>51754</v>
      </c>
      <c r="L919" s="26">
        <v>0</v>
      </c>
      <c r="M919" s="26">
        <v>51754</v>
      </c>
      <c r="N919" s="26">
        <v>0</v>
      </c>
      <c r="O919" s="26">
        <v>57071.08</v>
      </c>
      <c r="P919" s="26">
        <v>-5317.08</v>
      </c>
      <c r="Q919" s="26">
        <v>10636.76</v>
      </c>
      <c r="R919" s="25" t="s">
        <v>1640</v>
      </c>
    </row>
    <row r="920" spans="1:18" ht="15" customHeight="1" x14ac:dyDescent="0.25">
      <c r="A920" s="25" t="s">
        <v>736</v>
      </c>
      <c r="B920" s="25" t="s">
        <v>18</v>
      </c>
      <c r="C920" s="25" t="s">
        <v>427</v>
      </c>
      <c r="D920" s="25" t="s">
        <v>25</v>
      </c>
      <c r="E920" s="25" t="s">
        <v>428</v>
      </c>
      <c r="F920" s="25" t="s">
        <v>429</v>
      </c>
      <c r="G920" s="25" t="s">
        <v>23</v>
      </c>
      <c r="H920" s="25" t="s">
        <v>23</v>
      </c>
      <c r="I920" s="25" t="s">
        <v>819</v>
      </c>
      <c r="J920" s="25" t="s">
        <v>820</v>
      </c>
      <c r="K920" s="26">
        <v>16026</v>
      </c>
      <c r="L920" s="26">
        <v>0</v>
      </c>
      <c r="M920" s="26">
        <v>16026</v>
      </c>
      <c r="N920" s="26">
        <v>0</v>
      </c>
      <c r="O920" s="26">
        <v>0</v>
      </c>
      <c r="P920" s="26">
        <v>16026</v>
      </c>
      <c r="Q920" s="26">
        <v>0</v>
      </c>
      <c r="R920" s="25" t="s">
        <v>1640</v>
      </c>
    </row>
    <row r="921" spans="1:18" ht="15" customHeight="1" x14ac:dyDescent="0.25">
      <c r="A921" s="25" t="s">
        <v>736</v>
      </c>
      <c r="B921" s="25" t="s">
        <v>18</v>
      </c>
      <c r="C921" s="25" t="s">
        <v>427</v>
      </c>
      <c r="D921" s="25" t="s">
        <v>25</v>
      </c>
      <c r="E921" s="25" t="s">
        <v>428</v>
      </c>
      <c r="F921" s="25" t="s">
        <v>429</v>
      </c>
      <c r="G921" s="25" t="s">
        <v>23</v>
      </c>
      <c r="H921" s="25" t="s">
        <v>23</v>
      </c>
      <c r="I921" s="25" t="s">
        <v>988</v>
      </c>
      <c r="J921" s="25" t="s">
        <v>989</v>
      </c>
      <c r="K921" s="26">
        <v>0</v>
      </c>
      <c r="L921" s="26">
        <v>0</v>
      </c>
      <c r="M921" s="26">
        <v>0</v>
      </c>
      <c r="N921" s="26">
        <v>0</v>
      </c>
      <c r="O921" s="26">
        <v>8581.7099999999991</v>
      </c>
      <c r="P921" s="26">
        <v>-8581.7099999999991</v>
      </c>
      <c r="Q921" s="26">
        <v>1735.91</v>
      </c>
      <c r="R921" s="25" t="s">
        <v>1640</v>
      </c>
    </row>
    <row r="922" spans="1:18" ht="15" customHeight="1" x14ac:dyDescent="0.25">
      <c r="A922" s="25" t="s">
        <v>736</v>
      </c>
      <c r="B922" s="25" t="s">
        <v>18</v>
      </c>
      <c r="C922" s="25" t="s">
        <v>427</v>
      </c>
      <c r="D922" s="25" t="s">
        <v>25</v>
      </c>
      <c r="E922" s="25" t="s">
        <v>428</v>
      </c>
      <c r="F922" s="25" t="s">
        <v>429</v>
      </c>
      <c r="G922" s="25" t="s">
        <v>23</v>
      </c>
      <c r="H922" s="25" t="s">
        <v>23</v>
      </c>
      <c r="I922" s="25" t="s">
        <v>737</v>
      </c>
      <c r="J922" s="25" t="s">
        <v>738</v>
      </c>
      <c r="K922" s="26">
        <v>15435</v>
      </c>
      <c r="L922" s="26">
        <v>0</v>
      </c>
      <c r="M922" s="26">
        <v>15435</v>
      </c>
      <c r="N922" s="26">
        <v>0</v>
      </c>
      <c r="O922" s="26">
        <v>5670.23</v>
      </c>
      <c r="P922" s="26">
        <v>9764.77</v>
      </c>
      <c r="Q922" s="26">
        <v>898.85</v>
      </c>
      <c r="R922" s="25" t="s">
        <v>1640</v>
      </c>
    </row>
    <row r="923" spans="1:18" ht="15" customHeight="1" x14ac:dyDescent="0.25">
      <c r="A923" s="25" t="s">
        <v>736</v>
      </c>
      <c r="B923" s="25" t="s">
        <v>18</v>
      </c>
      <c r="C923" s="25" t="s">
        <v>427</v>
      </c>
      <c r="D923" s="25" t="s">
        <v>25</v>
      </c>
      <c r="E923" s="25" t="s">
        <v>428</v>
      </c>
      <c r="F923" s="25" t="s">
        <v>429</v>
      </c>
      <c r="G923" s="25" t="s">
        <v>23</v>
      </c>
      <c r="H923" s="25" t="s">
        <v>23</v>
      </c>
      <c r="I923" s="25" t="s">
        <v>743</v>
      </c>
      <c r="J923" s="25" t="s">
        <v>744</v>
      </c>
      <c r="K923" s="26">
        <v>0</v>
      </c>
      <c r="L923" s="26">
        <v>0</v>
      </c>
      <c r="M923" s="26">
        <v>0</v>
      </c>
      <c r="N923" s="26">
        <v>0</v>
      </c>
      <c r="O923" s="26">
        <v>2950.63</v>
      </c>
      <c r="P923" s="26">
        <v>-2950.63</v>
      </c>
      <c r="Q923" s="26">
        <v>556.54999999999995</v>
      </c>
      <c r="R923" s="25" t="s">
        <v>1640</v>
      </c>
    </row>
    <row r="924" spans="1:18" ht="15" customHeight="1" x14ac:dyDescent="0.25">
      <c r="A924" s="25" t="s">
        <v>736</v>
      </c>
      <c r="B924" s="25" t="s">
        <v>18</v>
      </c>
      <c r="C924" s="25" t="s">
        <v>427</v>
      </c>
      <c r="D924" s="25" t="s">
        <v>25</v>
      </c>
      <c r="E924" s="25" t="s">
        <v>428</v>
      </c>
      <c r="F924" s="25" t="s">
        <v>429</v>
      </c>
      <c r="G924" s="25" t="s">
        <v>23</v>
      </c>
      <c r="H924" s="25" t="s">
        <v>23</v>
      </c>
      <c r="I924" s="25" t="s">
        <v>825</v>
      </c>
      <c r="J924" s="25" t="s">
        <v>826</v>
      </c>
      <c r="K924" s="26">
        <v>3240</v>
      </c>
      <c r="L924" s="26">
        <v>0</v>
      </c>
      <c r="M924" s="26">
        <v>3240</v>
      </c>
      <c r="N924" s="26">
        <v>0</v>
      </c>
      <c r="O924" s="26">
        <v>610</v>
      </c>
      <c r="P924" s="26">
        <v>2630</v>
      </c>
      <c r="Q924" s="26">
        <v>40</v>
      </c>
      <c r="R924" s="25" t="s">
        <v>1640</v>
      </c>
    </row>
    <row r="925" spans="1:18" ht="15" customHeight="1" x14ac:dyDescent="0.25">
      <c r="A925" s="25" t="s">
        <v>736</v>
      </c>
      <c r="B925" s="25" t="s">
        <v>18</v>
      </c>
      <c r="C925" s="25" t="s">
        <v>427</v>
      </c>
      <c r="D925" s="25" t="s">
        <v>25</v>
      </c>
      <c r="E925" s="25" t="s">
        <v>428</v>
      </c>
      <c r="F925" s="25" t="s">
        <v>429</v>
      </c>
      <c r="G925" s="25" t="s">
        <v>23</v>
      </c>
      <c r="H925" s="25" t="s">
        <v>23</v>
      </c>
      <c r="I925" s="25" t="s">
        <v>841</v>
      </c>
      <c r="J925" s="25" t="s">
        <v>842</v>
      </c>
      <c r="K925" s="26">
        <v>11100</v>
      </c>
      <c r="L925" s="26">
        <v>0</v>
      </c>
      <c r="M925" s="26">
        <v>11100</v>
      </c>
      <c r="N925" s="26">
        <v>1224.3399999999999</v>
      </c>
      <c r="O925" s="26">
        <v>2603.4</v>
      </c>
      <c r="P925" s="26">
        <v>7272.26</v>
      </c>
      <c r="Q925" s="26">
        <v>74.849999999999994</v>
      </c>
      <c r="R925" s="25" t="s">
        <v>1640</v>
      </c>
    </row>
    <row r="926" spans="1:18" ht="15" customHeight="1" x14ac:dyDescent="0.25">
      <c r="A926" s="25" t="s">
        <v>736</v>
      </c>
      <c r="B926" s="25" t="s">
        <v>18</v>
      </c>
      <c r="C926" s="25" t="s">
        <v>427</v>
      </c>
      <c r="D926" s="25" t="s">
        <v>25</v>
      </c>
      <c r="E926" s="25" t="s">
        <v>428</v>
      </c>
      <c r="F926" s="25" t="s">
        <v>429</v>
      </c>
      <c r="G926" s="25" t="s">
        <v>23</v>
      </c>
      <c r="H926" s="25" t="s">
        <v>23</v>
      </c>
      <c r="I926" s="25" t="s">
        <v>866</v>
      </c>
      <c r="J926" s="25" t="s">
        <v>867</v>
      </c>
      <c r="K926" s="26">
        <v>5300</v>
      </c>
      <c r="L926" s="26">
        <v>0</v>
      </c>
      <c r="M926" s="26">
        <v>5300</v>
      </c>
      <c r="N926" s="26">
        <v>289.8</v>
      </c>
      <c r="O926" s="26">
        <v>3370.2</v>
      </c>
      <c r="P926" s="26">
        <v>1640</v>
      </c>
      <c r="Q926" s="26">
        <v>0</v>
      </c>
      <c r="R926" s="25" t="s">
        <v>1640</v>
      </c>
    </row>
    <row r="927" spans="1:18" ht="15" customHeight="1" x14ac:dyDescent="0.25">
      <c r="A927" s="25" t="s">
        <v>736</v>
      </c>
      <c r="B927" s="25" t="s">
        <v>18</v>
      </c>
      <c r="C927" s="25" t="s">
        <v>427</v>
      </c>
      <c r="D927" s="25" t="s">
        <v>25</v>
      </c>
      <c r="E927" s="25" t="s">
        <v>428</v>
      </c>
      <c r="F927" s="25" t="s">
        <v>429</v>
      </c>
      <c r="G927" s="25" t="s">
        <v>23</v>
      </c>
      <c r="H927" s="25" t="s">
        <v>23</v>
      </c>
      <c r="I927" s="25" t="s">
        <v>797</v>
      </c>
      <c r="J927" s="25" t="s">
        <v>798</v>
      </c>
      <c r="K927" s="26">
        <v>0</v>
      </c>
      <c r="L927" s="26">
        <v>0</v>
      </c>
      <c r="M927" s="26">
        <v>0</v>
      </c>
      <c r="N927" s="26">
        <v>0</v>
      </c>
      <c r="O927" s="26">
        <v>0</v>
      </c>
      <c r="P927" s="26">
        <v>0</v>
      </c>
      <c r="Q927" s="26">
        <v>0</v>
      </c>
      <c r="R927" s="25" t="s">
        <v>1640</v>
      </c>
    </row>
    <row r="928" spans="1:18" ht="15" customHeight="1" x14ac:dyDescent="0.25">
      <c r="A928" s="25" t="s">
        <v>736</v>
      </c>
      <c r="B928" s="25" t="s">
        <v>18</v>
      </c>
      <c r="C928" s="25" t="s">
        <v>427</v>
      </c>
      <c r="D928" s="25" t="s">
        <v>25</v>
      </c>
      <c r="E928" s="25" t="s">
        <v>428</v>
      </c>
      <c r="F928" s="25" t="s">
        <v>429</v>
      </c>
      <c r="G928" s="25" t="s">
        <v>23</v>
      </c>
      <c r="H928" s="25" t="s">
        <v>23</v>
      </c>
      <c r="I928" s="25" t="s">
        <v>843</v>
      </c>
      <c r="J928" s="25" t="s">
        <v>844</v>
      </c>
      <c r="K928" s="26">
        <v>800</v>
      </c>
      <c r="L928" s="26">
        <v>0</v>
      </c>
      <c r="M928" s="26">
        <v>800</v>
      </c>
      <c r="N928" s="26">
        <v>0</v>
      </c>
      <c r="O928" s="26">
        <v>0</v>
      </c>
      <c r="P928" s="26">
        <v>800</v>
      </c>
      <c r="Q928" s="26">
        <v>0</v>
      </c>
      <c r="R928" s="25" t="s">
        <v>1640</v>
      </c>
    </row>
    <row r="929" spans="1:18" ht="15" customHeight="1" x14ac:dyDescent="0.25">
      <c r="A929" s="25" t="s">
        <v>736</v>
      </c>
      <c r="B929" s="25" t="s">
        <v>18</v>
      </c>
      <c r="C929" s="25" t="s">
        <v>427</v>
      </c>
      <c r="D929" s="25" t="s">
        <v>25</v>
      </c>
      <c r="E929" s="25" t="s">
        <v>428</v>
      </c>
      <c r="F929" s="25" t="s">
        <v>429</v>
      </c>
      <c r="G929" s="25" t="s">
        <v>23</v>
      </c>
      <c r="H929" s="25" t="s">
        <v>23</v>
      </c>
      <c r="I929" s="25" t="s">
        <v>868</v>
      </c>
      <c r="J929" s="25" t="s">
        <v>869</v>
      </c>
      <c r="K929" s="26">
        <v>150</v>
      </c>
      <c r="L929" s="26">
        <v>0</v>
      </c>
      <c r="M929" s="26">
        <v>150</v>
      </c>
      <c r="N929" s="26">
        <v>0</v>
      </c>
      <c r="O929" s="26">
        <v>0</v>
      </c>
      <c r="P929" s="26">
        <v>150</v>
      </c>
      <c r="Q929" s="26">
        <v>0</v>
      </c>
      <c r="R929" s="25" t="s">
        <v>1640</v>
      </c>
    </row>
    <row r="930" spans="1:18" ht="15" customHeight="1" x14ac:dyDescent="0.25">
      <c r="A930" s="25" t="s">
        <v>736</v>
      </c>
      <c r="B930" s="25" t="s">
        <v>18</v>
      </c>
      <c r="C930" s="25" t="s">
        <v>427</v>
      </c>
      <c r="D930" s="25" t="s">
        <v>25</v>
      </c>
      <c r="E930" s="25" t="s">
        <v>428</v>
      </c>
      <c r="F930" s="25" t="s">
        <v>429</v>
      </c>
      <c r="G930" s="25" t="s">
        <v>23</v>
      </c>
      <c r="H930" s="25" t="s">
        <v>23</v>
      </c>
      <c r="I930" s="25" t="s">
        <v>870</v>
      </c>
      <c r="J930" s="25" t="s">
        <v>871</v>
      </c>
      <c r="K930" s="26">
        <v>5000</v>
      </c>
      <c r="L930" s="26">
        <v>0</v>
      </c>
      <c r="M930" s="26">
        <v>5000</v>
      </c>
      <c r="N930" s="26">
        <v>803.29</v>
      </c>
      <c r="O930" s="26">
        <v>1845.72</v>
      </c>
      <c r="P930" s="26">
        <v>2350.9899999999998</v>
      </c>
      <c r="Q930" s="26">
        <v>136.21</v>
      </c>
      <c r="R930" s="25" t="s">
        <v>1640</v>
      </c>
    </row>
    <row r="931" spans="1:18" ht="15" customHeight="1" x14ac:dyDescent="0.25">
      <c r="A931" s="25" t="s">
        <v>736</v>
      </c>
      <c r="B931" s="25" t="s">
        <v>18</v>
      </c>
      <c r="C931" s="25" t="s">
        <v>427</v>
      </c>
      <c r="D931" s="25" t="s">
        <v>25</v>
      </c>
      <c r="E931" s="25" t="s">
        <v>428</v>
      </c>
      <c r="F931" s="25" t="s">
        <v>429</v>
      </c>
      <c r="G931" s="25" t="s">
        <v>23</v>
      </c>
      <c r="H931" s="25" t="s">
        <v>23</v>
      </c>
      <c r="I931" s="25" t="s">
        <v>872</v>
      </c>
      <c r="J931" s="25" t="s">
        <v>873</v>
      </c>
      <c r="K931" s="26">
        <v>12500</v>
      </c>
      <c r="L931" s="26">
        <v>0</v>
      </c>
      <c r="M931" s="26">
        <v>12500</v>
      </c>
      <c r="N931" s="26">
        <v>336.47</v>
      </c>
      <c r="O931" s="26">
        <v>9103.6</v>
      </c>
      <c r="P931" s="26">
        <v>3059.93</v>
      </c>
      <c r="Q931" s="26">
        <v>0</v>
      </c>
      <c r="R931" s="25" t="s">
        <v>1640</v>
      </c>
    </row>
    <row r="932" spans="1:18" ht="15" customHeight="1" x14ac:dyDescent="0.25">
      <c r="A932" s="25" t="s">
        <v>736</v>
      </c>
      <c r="B932" s="25" t="s">
        <v>18</v>
      </c>
      <c r="C932" s="25" t="s">
        <v>427</v>
      </c>
      <c r="D932" s="25" t="s">
        <v>25</v>
      </c>
      <c r="E932" s="25" t="s">
        <v>428</v>
      </c>
      <c r="F932" s="25" t="s">
        <v>429</v>
      </c>
      <c r="G932" s="25" t="s">
        <v>23</v>
      </c>
      <c r="H932" s="25" t="s">
        <v>23</v>
      </c>
      <c r="I932" s="25" t="s">
        <v>905</v>
      </c>
      <c r="J932" s="25" t="s">
        <v>906</v>
      </c>
      <c r="K932" s="26">
        <v>177500</v>
      </c>
      <c r="L932" s="26">
        <v>0</v>
      </c>
      <c r="M932" s="26">
        <v>177500</v>
      </c>
      <c r="N932" s="26">
        <v>10549.29</v>
      </c>
      <c r="O932" s="26">
        <v>100201.82</v>
      </c>
      <c r="P932" s="26">
        <v>66748.89</v>
      </c>
      <c r="Q932" s="26">
        <v>6813.33</v>
      </c>
      <c r="R932" s="25" t="s">
        <v>1640</v>
      </c>
    </row>
    <row r="933" spans="1:18" ht="15" customHeight="1" x14ac:dyDescent="0.25">
      <c r="A933" s="25" t="s">
        <v>736</v>
      </c>
      <c r="B933" s="25" t="s">
        <v>18</v>
      </c>
      <c r="C933" s="25" t="s">
        <v>427</v>
      </c>
      <c r="D933" s="25" t="s">
        <v>25</v>
      </c>
      <c r="E933" s="25" t="s">
        <v>428</v>
      </c>
      <c r="F933" s="25" t="s">
        <v>429</v>
      </c>
      <c r="G933" s="25" t="s">
        <v>23</v>
      </c>
      <c r="H933" s="25" t="s">
        <v>23</v>
      </c>
      <c r="I933" s="25" t="s">
        <v>890</v>
      </c>
      <c r="J933" s="25" t="s">
        <v>891</v>
      </c>
      <c r="K933" s="26">
        <v>2000</v>
      </c>
      <c r="L933" s="26">
        <v>-300</v>
      </c>
      <c r="M933" s="26">
        <v>1700</v>
      </c>
      <c r="N933" s="26">
        <v>0</v>
      </c>
      <c r="O933" s="26">
        <v>0</v>
      </c>
      <c r="P933" s="26">
        <v>1700</v>
      </c>
      <c r="Q933" s="26">
        <v>0</v>
      </c>
      <c r="R933" s="25" t="s">
        <v>1640</v>
      </c>
    </row>
    <row r="934" spans="1:18" ht="15" customHeight="1" x14ac:dyDescent="0.25">
      <c r="A934" s="25" t="s">
        <v>736</v>
      </c>
      <c r="B934" s="25" t="s">
        <v>18</v>
      </c>
      <c r="C934" s="25" t="s">
        <v>427</v>
      </c>
      <c r="D934" s="25" t="s">
        <v>25</v>
      </c>
      <c r="E934" s="25" t="s">
        <v>428</v>
      </c>
      <c r="F934" s="25" t="s">
        <v>429</v>
      </c>
      <c r="G934" s="25" t="s">
        <v>23</v>
      </c>
      <c r="H934" s="25" t="s">
        <v>23</v>
      </c>
      <c r="I934" s="25" t="s">
        <v>781</v>
      </c>
      <c r="J934" s="25" t="s">
        <v>782</v>
      </c>
      <c r="K934" s="26">
        <v>0</v>
      </c>
      <c r="L934" s="26">
        <v>0</v>
      </c>
      <c r="M934" s="26">
        <v>0</v>
      </c>
      <c r="N934" s="26">
        <v>0</v>
      </c>
      <c r="O934" s="26">
        <v>0</v>
      </c>
      <c r="P934" s="26">
        <v>0</v>
      </c>
      <c r="Q934" s="26">
        <v>0</v>
      </c>
      <c r="R934" s="25" t="s">
        <v>1640</v>
      </c>
    </row>
    <row r="935" spans="1:18" ht="15" customHeight="1" x14ac:dyDescent="0.25">
      <c r="A935" s="25" t="s">
        <v>736</v>
      </c>
      <c r="B935" s="25" t="s">
        <v>18</v>
      </c>
      <c r="C935" s="25" t="s">
        <v>427</v>
      </c>
      <c r="D935" s="25" t="s">
        <v>25</v>
      </c>
      <c r="E935" s="25" t="s">
        <v>428</v>
      </c>
      <c r="F935" s="25" t="s">
        <v>429</v>
      </c>
      <c r="G935" s="25" t="s">
        <v>23</v>
      </c>
      <c r="H935" s="25" t="s">
        <v>23</v>
      </c>
      <c r="I935" s="25" t="s">
        <v>880</v>
      </c>
      <c r="J935" s="25" t="s">
        <v>881</v>
      </c>
      <c r="K935" s="26">
        <v>0</v>
      </c>
      <c r="L935" s="26">
        <v>300</v>
      </c>
      <c r="M935" s="26">
        <v>300</v>
      </c>
      <c r="N935" s="26">
        <v>0</v>
      </c>
      <c r="O935" s="26">
        <v>0</v>
      </c>
      <c r="P935" s="26">
        <v>300</v>
      </c>
      <c r="Q935" s="26">
        <v>0</v>
      </c>
      <c r="R935" s="25" t="s">
        <v>1640</v>
      </c>
    </row>
    <row r="936" spans="1:18" ht="15" customHeight="1" x14ac:dyDescent="0.25">
      <c r="A936" s="25" t="s">
        <v>736</v>
      </c>
      <c r="B936" s="25" t="s">
        <v>18</v>
      </c>
      <c r="C936" s="25" t="s">
        <v>427</v>
      </c>
      <c r="D936" s="25" t="s">
        <v>25</v>
      </c>
      <c r="E936" s="25" t="s">
        <v>428</v>
      </c>
      <c r="F936" s="25" t="s">
        <v>429</v>
      </c>
      <c r="G936" s="25" t="s">
        <v>23</v>
      </c>
      <c r="H936" s="25" t="s">
        <v>23</v>
      </c>
      <c r="I936" s="25" t="s">
        <v>849</v>
      </c>
      <c r="J936" s="25" t="s">
        <v>850</v>
      </c>
      <c r="K936" s="26">
        <v>300</v>
      </c>
      <c r="L936" s="26">
        <v>0</v>
      </c>
      <c r="M936" s="26">
        <v>300</v>
      </c>
      <c r="N936" s="26">
        <v>0</v>
      </c>
      <c r="O936" s="26">
        <v>119.26</v>
      </c>
      <c r="P936" s="26">
        <v>180.74</v>
      </c>
      <c r="Q936" s="26">
        <v>71.38</v>
      </c>
      <c r="R936" s="25" t="s">
        <v>1640</v>
      </c>
    </row>
    <row r="937" spans="1:18" ht="15" customHeight="1" x14ac:dyDescent="0.25">
      <c r="A937" s="25" t="s">
        <v>736</v>
      </c>
      <c r="B937" s="25" t="s">
        <v>18</v>
      </c>
      <c r="C937" s="25" t="s">
        <v>427</v>
      </c>
      <c r="D937" s="25" t="s">
        <v>25</v>
      </c>
      <c r="E937" s="25" t="s">
        <v>428</v>
      </c>
      <c r="F937" s="25" t="s">
        <v>429</v>
      </c>
      <c r="G937" s="25" t="s">
        <v>23</v>
      </c>
      <c r="H937" s="25" t="s">
        <v>23</v>
      </c>
      <c r="I937" s="25" t="s">
        <v>779</v>
      </c>
      <c r="J937" s="25" t="s">
        <v>780</v>
      </c>
      <c r="K937" s="26">
        <v>7500</v>
      </c>
      <c r="L937" s="26">
        <v>0</v>
      </c>
      <c r="M937" s="26">
        <v>7500</v>
      </c>
      <c r="N937" s="26">
        <v>0</v>
      </c>
      <c r="O937" s="26">
        <v>0</v>
      </c>
      <c r="P937" s="26">
        <v>7500</v>
      </c>
      <c r="Q937" s="26">
        <v>0</v>
      </c>
      <c r="R937" s="25" t="s">
        <v>1640</v>
      </c>
    </row>
    <row r="938" spans="1:18" ht="15" customHeight="1" x14ac:dyDescent="0.25">
      <c r="A938" s="25" t="s">
        <v>736</v>
      </c>
      <c r="B938" s="25" t="s">
        <v>18</v>
      </c>
      <c r="C938" s="25" t="s">
        <v>427</v>
      </c>
      <c r="D938" s="25" t="s">
        <v>25</v>
      </c>
      <c r="E938" s="25" t="s">
        <v>428</v>
      </c>
      <c r="F938" s="25" t="s">
        <v>429</v>
      </c>
      <c r="G938" s="25" t="s">
        <v>23</v>
      </c>
      <c r="H938" s="25" t="s">
        <v>23</v>
      </c>
      <c r="I938" s="25" t="s">
        <v>851</v>
      </c>
      <c r="J938" s="25" t="s">
        <v>852</v>
      </c>
      <c r="K938" s="26">
        <v>750</v>
      </c>
      <c r="L938" s="26">
        <v>0</v>
      </c>
      <c r="M938" s="26">
        <v>750</v>
      </c>
      <c r="N938" s="26">
        <v>0</v>
      </c>
      <c r="O938" s="26">
        <v>0</v>
      </c>
      <c r="P938" s="26">
        <v>750</v>
      </c>
      <c r="Q938" s="26">
        <v>0</v>
      </c>
      <c r="R938" s="25" t="s">
        <v>1640</v>
      </c>
    </row>
    <row r="939" spans="1:18" ht="15" customHeight="1" x14ac:dyDescent="0.25">
      <c r="A939" s="25" t="s">
        <v>736</v>
      </c>
      <c r="B939" s="25" t="s">
        <v>18</v>
      </c>
      <c r="C939" s="25" t="s">
        <v>427</v>
      </c>
      <c r="D939" s="25" t="s">
        <v>25</v>
      </c>
      <c r="E939" s="25" t="s">
        <v>428</v>
      </c>
      <c r="F939" s="25" t="s">
        <v>429</v>
      </c>
      <c r="G939" s="25" t="s">
        <v>23</v>
      </c>
      <c r="H939" s="25" t="s">
        <v>23</v>
      </c>
      <c r="I939" s="25" t="s">
        <v>894</v>
      </c>
      <c r="J939" s="25" t="s">
        <v>895</v>
      </c>
      <c r="K939" s="26">
        <v>17000</v>
      </c>
      <c r="L939" s="26">
        <v>0</v>
      </c>
      <c r="M939" s="26">
        <v>17000</v>
      </c>
      <c r="N939" s="26">
        <v>370</v>
      </c>
      <c r="O939" s="26">
        <v>2866.12</v>
      </c>
      <c r="P939" s="26">
        <v>13763.88</v>
      </c>
      <c r="Q939" s="26">
        <v>70</v>
      </c>
      <c r="R939" s="25" t="s">
        <v>1640</v>
      </c>
    </row>
    <row r="940" spans="1:18" ht="15" customHeight="1" x14ac:dyDescent="0.25">
      <c r="A940" s="25" t="s">
        <v>736</v>
      </c>
      <c r="B940" s="25" t="s">
        <v>18</v>
      </c>
      <c r="C940" s="25" t="s">
        <v>427</v>
      </c>
      <c r="D940" s="25" t="s">
        <v>25</v>
      </c>
      <c r="E940" s="25" t="s">
        <v>428</v>
      </c>
      <c r="F940" s="25" t="s">
        <v>429</v>
      </c>
      <c r="G940" s="25" t="s">
        <v>23</v>
      </c>
      <c r="H940" s="25" t="s">
        <v>23</v>
      </c>
      <c r="I940" s="25" t="s">
        <v>775</v>
      </c>
      <c r="J940" s="25" t="s">
        <v>776</v>
      </c>
      <c r="K940" s="26">
        <v>800</v>
      </c>
      <c r="L940" s="26">
        <v>0</v>
      </c>
      <c r="M940" s="26">
        <v>800</v>
      </c>
      <c r="N940" s="26">
        <v>0</v>
      </c>
      <c r="O940" s="26">
        <v>450</v>
      </c>
      <c r="P940" s="26">
        <v>350</v>
      </c>
      <c r="Q940" s="26">
        <v>0</v>
      </c>
      <c r="R940" s="25" t="s">
        <v>1640</v>
      </c>
    </row>
    <row r="941" spans="1:18" ht="15" customHeight="1" x14ac:dyDescent="0.25">
      <c r="A941" s="25" t="s">
        <v>736</v>
      </c>
      <c r="B941" s="25" t="s">
        <v>18</v>
      </c>
      <c r="C941" s="25" t="s">
        <v>427</v>
      </c>
      <c r="D941" s="25" t="s">
        <v>25</v>
      </c>
      <c r="E941" s="25" t="s">
        <v>428</v>
      </c>
      <c r="F941" s="25" t="s">
        <v>429</v>
      </c>
      <c r="G941" s="25" t="s">
        <v>23</v>
      </c>
      <c r="H941" s="25" t="s">
        <v>23</v>
      </c>
      <c r="I941" s="25" t="s">
        <v>805</v>
      </c>
      <c r="J941" s="25" t="s">
        <v>806</v>
      </c>
      <c r="K941" s="26">
        <v>42000</v>
      </c>
      <c r="L941" s="26">
        <v>0</v>
      </c>
      <c r="M941" s="26">
        <v>42000</v>
      </c>
      <c r="N941" s="26">
        <v>17000</v>
      </c>
      <c r="O941" s="26">
        <v>24233.58</v>
      </c>
      <c r="P941" s="26">
        <v>766.42</v>
      </c>
      <c r="Q941" s="26">
        <v>3307.99</v>
      </c>
      <c r="R941" s="25" t="s">
        <v>1640</v>
      </c>
    </row>
    <row r="942" spans="1:18" ht="15" customHeight="1" x14ac:dyDescent="0.25">
      <c r="A942" s="25" t="s">
        <v>736</v>
      </c>
      <c r="B942" s="25" t="s">
        <v>18</v>
      </c>
      <c r="C942" s="25" t="s">
        <v>427</v>
      </c>
      <c r="D942" s="25" t="s">
        <v>25</v>
      </c>
      <c r="E942" s="25" t="s">
        <v>428</v>
      </c>
      <c r="F942" s="25" t="s">
        <v>429</v>
      </c>
      <c r="G942" s="25" t="s">
        <v>23</v>
      </c>
      <c r="H942" s="25" t="s">
        <v>23</v>
      </c>
      <c r="I942" s="25" t="s">
        <v>898</v>
      </c>
      <c r="J942" s="25" t="s">
        <v>899</v>
      </c>
      <c r="K942" s="26">
        <v>23000</v>
      </c>
      <c r="L942" s="26">
        <v>0</v>
      </c>
      <c r="M942" s="26">
        <v>23000</v>
      </c>
      <c r="N942" s="26">
        <v>0</v>
      </c>
      <c r="O942" s="26">
        <v>5859.35</v>
      </c>
      <c r="P942" s="26">
        <v>17140.650000000001</v>
      </c>
      <c r="Q942" s="26">
        <v>2286.23</v>
      </c>
      <c r="R942" s="25" t="s">
        <v>1640</v>
      </c>
    </row>
    <row r="943" spans="1:18" ht="15" customHeight="1" x14ac:dyDescent="0.25">
      <c r="A943" s="25" t="s">
        <v>736</v>
      </c>
      <c r="B943" s="25" t="s">
        <v>18</v>
      </c>
      <c r="C943" s="25" t="s">
        <v>427</v>
      </c>
      <c r="D943" s="25" t="s">
        <v>25</v>
      </c>
      <c r="E943" s="25" t="s">
        <v>428</v>
      </c>
      <c r="F943" s="25" t="s">
        <v>429</v>
      </c>
      <c r="G943" s="25" t="s">
        <v>23</v>
      </c>
      <c r="H943" s="25" t="s">
        <v>23</v>
      </c>
      <c r="I943" s="25" t="s">
        <v>835</v>
      </c>
      <c r="J943" s="25" t="s">
        <v>836</v>
      </c>
      <c r="K943" s="26">
        <v>4000</v>
      </c>
      <c r="L943" s="26">
        <v>0</v>
      </c>
      <c r="M943" s="26">
        <v>4000</v>
      </c>
      <c r="N943" s="26">
        <v>0</v>
      </c>
      <c r="O943" s="26">
        <v>2526.31</v>
      </c>
      <c r="P943" s="26">
        <v>1473.69</v>
      </c>
      <c r="Q943" s="26">
        <v>288.37</v>
      </c>
      <c r="R943" s="25" t="s">
        <v>1640</v>
      </c>
    </row>
    <row r="944" spans="1:18" ht="15" customHeight="1" x14ac:dyDescent="0.25">
      <c r="A944" s="25" t="s">
        <v>736</v>
      </c>
      <c r="B944" s="25" t="s">
        <v>18</v>
      </c>
      <c r="C944" s="25" t="s">
        <v>427</v>
      </c>
      <c r="D944" s="25" t="s">
        <v>25</v>
      </c>
      <c r="E944" s="25" t="s">
        <v>428</v>
      </c>
      <c r="F944" s="25" t="s">
        <v>429</v>
      </c>
      <c r="G944" s="25" t="s">
        <v>23</v>
      </c>
      <c r="H944" s="25" t="s">
        <v>23</v>
      </c>
      <c r="I944" s="25" t="s">
        <v>926</v>
      </c>
      <c r="J944" s="25" t="s">
        <v>927</v>
      </c>
      <c r="K944" s="26">
        <v>7000</v>
      </c>
      <c r="L944" s="26">
        <v>0</v>
      </c>
      <c r="M944" s="26">
        <v>7000</v>
      </c>
      <c r="N944" s="26">
        <v>2615.21</v>
      </c>
      <c r="O944" s="26">
        <v>2673.79</v>
      </c>
      <c r="P944" s="26">
        <v>1711</v>
      </c>
      <c r="Q944" s="26">
        <v>449.24</v>
      </c>
      <c r="R944" s="25" t="s">
        <v>1640</v>
      </c>
    </row>
    <row r="945" spans="1:18" ht="15" customHeight="1" x14ac:dyDescent="0.25">
      <c r="A945" s="25" t="s">
        <v>736</v>
      </c>
      <c r="B945" s="25" t="s">
        <v>18</v>
      </c>
      <c r="C945" s="25" t="s">
        <v>427</v>
      </c>
      <c r="D945" s="25" t="s">
        <v>25</v>
      </c>
      <c r="E945" s="25" t="s">
        <v>428</v>
      </c>
      <c r="F945" s="25" t="s">
        <v>429</v>
      </c>
      <c r="G945" s="25" t="s">
        <v>23</v>
      </c>
      <c r="H945" s="25" t="s">
        <v>23</v>
      </c>
      <c r="I945" s="25" t="s">
        <v>845</v>
      </c>
      <c r="J945" s="25" t="s">
        <v>846</v>
      </c>
      <c r="K945" s="26">
        <v>7000</v>
      </c>
      <c r="L945" s="26">
        <v>0</v>
      </c>
      <c r="M945" s="26">
        <v>7000</v>
      </c>
      <c r="N945" s="26">
        <v>575.94000000000005</v>
      </c>
      <c r="O945" s="26">
        <v>3776.51</v>
      </c>
      <c r="P945" s="26">
        <v>2647.55</v>
      </c>
      <c r="Q945" s="26">
        <v>631.33000000000004</v>
      </c>
      <c r="R945" s="25" t="s">
        <v>1640</v>
      </c>
    </row>
    <row r="946" spans="1:18" ht="15" customHeight="1" x14ac:dyDescent="0.25">
      <c r="A946" s="25" t="s">
        <v>736</v>
      </c>
      <c r="B946" s="25" t="s">
        <v>18</v>
      </c>
      <c r="C946" s="25" t="s">
        <v>427</v>
      </c>
      <c r="D946" s="25" t="s">
        <v>25</v>
      </c>
      <c r="E946" s="25" t="s">
        <v>428</v>
      </c>
      <c r="F946" s="25" t="s">
        <v>429</v>
      </c>
      <c r="G946" s="25" t="s">
        <v>23</v>
      </c>
      <c r="H946" s="25" t="s">
        <v>23</v>
      </c>
      <c r="I946" s="25" t="s">
        <v>982</v>
      </c>
      <c r="J946" s="25" t="s">
        <v>983</v>
      </c>
      <c r="K946" s="26">
        <v>4100</v>
      </c>
      <c r="L946" s="26">
        <v>1000</v>
      </c>
      <c r="M946" s="26">
        <v>5100</v>
      </c>
      <c r="N946" s="26">
        <v>360</v>
      </c>
      <c r="O946" s="26">
        <v>910</v>
      </c>
      <c r="P946" s="26">
        <v>3830</v>
      </c>
      <c r="Q946" s="26">
        <v>125</v>
      </c>
      <c r="R946" s="25" t="s">
        <v>1640</v>
      </c>
    </row>
    <row r="947" spans="1:18" ht="15" customHeight="1" x14ac:dyDescent="0.25">
      <c r="A947" s="25" t="s">
        <v>736</v>
      </c>
      <c r="B947" s="25" t="s">
        <v>18</v>
      </c>
      <c r="C947" s="25" t="s">
        <v>427</v>
      </c>
      <c r="D947" s="25" t="s">
        <v>25</v>
      </c>
      <c r="E947" s="25" t="s">
        <v>428</v>
      </c>
      <c r="F947" s="25" t="s">
        <v>429</v>
      </c>
      <c r="G947" s="25" t="s">
        <v>23</v>
      </c>
      <c r="H947" s="25" t="s">
        <v>23</v>
      </c>
      <c r="I947" s="25" t="s">
        <v>769</v>
      </c>
      <c r="J947" s="25" t="s">
        <v>770</v>
      </c>
      <c r="K947" s="26">
        <v>20000</v>
      </c>
      <c r="L947" s="26">
        <v>0</v>
      </c>
      <c r="M947" s="26">
        <v>20000</v>
      </c>
      <c r="N947" s="26">
        <v>234.09</v>
      </c>
      <c r="O947" s="26">
        <v>18990.91</v>
      </c>
      <c r="P947" s="26">
        <v>775</v>
      </c>
      <c r="Q947" s="26">
        <v>225</v>
      </c>
      <c r="R947" s="25" t="s">
        <v>1640</v>
      </c>
    </row>
    <row r="948" spans="1:18" ht="15" customHeight="1" x14ac:dyDescent="0.25">
      <c r="A948" s="25" t="s">
        <v>736</v>
      </c>
      <c r="B948" s="25" t="s">
        <v>18</v>
      </c>
      <c r="C948" s="25" t="s">
        <v>427</v>
      </c>
      <c r="D948" s="25" t="s">
        <v>25</v>
      </c>
      <c r="E948" s="25" t="s">
        <v>428</v>
      </c>
      <c r="F948" s="25" t="s">
        <v>429</v>
      </c>
      <c r="G948" s="25" t="s">
        <v>23</v>
      </c>
      <c r="H948" s="25" t="s">
        <v>23</v>
      </c>
      <c r="I948" s="25" t="s">
        <v>839</v>
      </c>
      <c r="J948" s="25" t="s">
        <v>840</v>
      </c>
      <c r="K948" s="26">
        <v>200</v>
      </c>
      <c r="L948" s="26">
        <v>0</v>
      </c>
      <c r="M948" s="26">
        <v>200</v>
      </c>
      <c r="N948" s="26">
        <v>0</v>
      </c>
      <c r="O948" s="26">
        <v>0</v>
      </c>
      <c r="P948" s="26">
        <v>200</v>
      </c>
      <c r="Q948" s="26">
        <v>0</v>
      </c>
      <c r="R948" s="25" t="s">
        <v>1640</v>
      </c>
    </row>
    <row r="949" spans="1:18" ht="15" customHeight="1" x14ac:dyDescent="0.25">
      <c r="A949" s="25" t="s">
        <v>736</v>
      </c>
      <c r="B949" s="25" t="s">
        <v>18</v>
      </c>
      <c r="C949" s="25" t="s">
        <v>427</v>
      </c>
      <c r="D949" s="25" t="s">
        <v>25</v>
      </c>
      <c r="E949" s="25" t="s">
        <v>428</v>
      </c>
      <c r="F949" s="25" t="s">
        <v>429</v>
      </c>
      <c r="G949" s="25" t="s">
        <v>23</v>
      </c>
      <c r="H949" s="25" t="s">
        <v>23</v>
      </c>
      <c r="I949" s="25" t="s">
        <v>831</v>
      </c>
      <c r="J949" s="25" t="s">
        <v>832</v>
      </c>
      <c r="K949" s="26">
        <v>10500</v>
      </c>
      <c r="L949" s="26">
        <v>0</v>
      </c>
      <c r="M949" s="26">
        <v>10500</v>
      </c>
      <c r="N949" s="26">
        <v>4420.0200000000004</v>
      </c>
      <c r="O949" s="26">
        <v>5115.0200000000004</v>
      </c>
      <c r="P949" s="26">
        <v>964.96</v>
      </c>
      <c r="Q949" s="26">
        <v>386.67</v>
      </c>
      <c r="R949" s="25" t="s">
        <v>1640</v>
      </c>
    </row>
    <row r="950" spans="1:18" ht="15" customHeight="1" x14ac:dyDescent="0.25">
      <c r="A950" s="25" t="s">
        <v>736</v>
      </c>
      <c r="B950" s="25" t="s">
        <v>18</v>
      </c>
      <c r="C950" s="25" t="s">
        <v>427</v>
      </c>
      <c r="D950" s="25" t="s">
        <v>25</v>
      </c>
      <c r="E950" s="25" t="s">
        <v>428</v>
      </c>
      <c r="F950" s="25" t="s">
        <v>429</v>
      </c>
      <c r="G950" s="25" t="s">
        <v>23</v>
      </c>
      <c r="H950" s="25" t="s">
        <v>23</v>
      </c>
      <c r="I950" s="25" t="s">
        <v>996</v>
      </c>
      <c r="J950" s="25" t="s">
        <v>997</v>
      </c>
      <c r="K950" s="26">
        <v>2000</v>
      </c>
      <c r="L950" s="26">
        <v>0</v>
      </c>
      <c r="M950" s="26">
        <v>2000</v>
      </c>
      <c r="N950" s="26">
        <v>0</v>
      </c>
      <c r="O950" s="26">
        <v>0</v>
      </c>
      <c r="P950" s="26">
        <v>2000</v>
      </c>
      <c r="Q950" s="26">
        <v>0</v>
      </c>
      <c r="R950" s="25" t="s">
        <v>1640</v>
      </c>
    </row>
    <row r="951" spans="1:18" ht="15" customHeight="1" x14ac:dyDescent="0.25">
      <c r="A951" s="25" t="s">
        <v>736</v>
      </c>
      <c r="B951" s="25" t="s">
        <v>18</v>
      </c>
      <c r="C951" s="25" t="s">
        <v>427</v>
      </c>
      <c r="D951" s="25" t="s">
        <v>25</v>
      </c>
      <c r="E951" s="25" t="s">
        <v>428</v>
      </c>
      <c r="F951" s="25" t="s">
        <v>429</v>
      </c>
      <c r="G951" s="25" t="s">
        <v>23</v>
      </c>
      <c r="H951" s="25" t="s">
        <v>23</v>
      </c>
      <c r="I951" s="25" t="s">
        <v>892</v>
      </c>
      <c r="J951" s="25" t="s">
        <v>893</v>
      </c>
      <c r="K951" s="26">
        <v>0</v>
      </c>
      <c r="L951" s="26">
        <v>0</v>
      </c>
      <c r="M951" s="26">
        <v>0</v>
      </c>
      <c r="N951" s="26">
        <v>0</v>
      </c>
      <c r="O951" s="26">
        <v>0</v>
      </c>
      <c r="P951" s="26">
        <v>0</v>
      </c>
      <c r="Q951" s="26">
        <v>0</v>
      </c>
      <c r="R951" s="25" t="s">
        <v>1640</v>
      </c>
    </row>
    <row r="952" spans="1:18" ht="15" customHeight="1" x14ac:dyDescent="0.25">
      <c r="A952" s="25" t="s">
        <v>736</v>
      </c>
      <c r="B952" s="25" t="s">
        <v>18</v>
      </c>
      <c r="C952" s="25" t="s">
        <v>427</v>
      </c>
      <c r="D952" s="25" t="s">
        <v>25</v>
      </c>
      <c r="E952" s="25" t="s">
        <v>428</v>
      </c>
      <c r="F952" s="25" t="s">
        <v>429</v>
      </c>
      <c r="G952" s="25" t="s">
        <v>23</v>
      </c>
      <c r="H952" s="25" t="s">
        <v>23</v>
      </c>
      <c r="I952" s="25" t="s">
        <v>884</v>
      </c>
      <c r="J952" s="25" t="s">
        <v>885</v>
      </c>
      <c r="K952" s="26">
        <v>2000</v>
      </c>
      <c r="L952" s="26">
        <v>0</v>
      </c>
      <c r="M952" s="26">
        <v>2000</v>
      </c>
      <c r="N952" s="26">
        <v>0</v>
      </c>
      <c r="O952" s="26">
        <v>188.49</v>
      </c>
      <c r="P952" s="26">
        <v>1811.51</v>
      </c>
      <c r="Q952" s="26">
        <v>0</v>
      </c>
      <c r="R952" s="25" t="s">
        <v>1640</v>
      </c>
    </row>
    <row r="953" spans="1:18" ht="15" customHeight="1" x14ac:dyDescent="0.25">
      <c r="A953" s="25" t="s">
        <v>736</v>
      </c>
      <c r="B953" s="25" t="s">
        <v>18</v>
      </c>
      <c r="C953" s="25" t="s">
        <v>427</v>
      </c>
      <c r="D953" s="25" t="s">
        <v>25</v>
      </c>
      <c r="E953" s="25" t="s">
        <v>428</v>
      </c>
      <c r="F953" s="25" t="s">
        <v>429</v>
      </c>
      <c r="G953" s="25" t="s">
        <v>23</v>
      </c>
      <c r="H953" s="25" t="s">
        <v>23</v>
      </c>
      <c r="I953" s="25" t="s">
        <v>753</v>
      </c>
      <c r="J953" s="25" t="s">
        <v>754</v>
      </c>
      <c r="K953" s="26">
        <v>400</v>
      </c>
      <c r="L953" s="26">
        <v>0</v>
      </c>
      <c r="M953" s="26">
        <v>400</v>
      </c>
      <c r="N953" s="26">
        <v>0</v>
      </c>
      <c r="O953" s="26">
        <v>152.55000000000001</v>
      </c>
      <c r="P953" s="26">
        <v>247.45</v>
      </c>
      <c r="Q953" s="26">
        <v>152.55000000000001</v>
      </c>
      <c r="R953" s="25" t="s">
        <v>1640</v>
      </c>
    </row>
    <row r="954" spans="1:18" ht="15" customHeight="1" x14ac:dyDescent="0.25">
      <c r="A954" s="25" t="s">
        <v>736</v>
      </c>
      <c r="B954" s="25" t="s">
        <v>18</v>
      </c>
      <c r="C954" s="25" t="s">
        <v>427</v>
      </c>
      <c r="D954" s="25" t="s">
        <v>25</v>
      </c>
      <c r="E954" s="25" t="s">
        <v>428</v>
      </c>
      <c r="F954" s="25" t="s">
        <v>429</v>
      </c>
      <c r="G954" s="25" t="s">
        <v>23</v>
      </c>
      <c r="H954" s="25" t="s">
        <v>23</v>
      </c>
      <c r="I954" s="25" t="s">
        <v>901</v>
      </c>
      <c r="J954" s="25" t="s">
        <v>902</v>
      </c>
      <c r="K954" s="26">
        <v>50</v>
      </c>
      <c r="L954" s="26">
        <v>0</v>
      </c>
      <c r="M954" s="26">
        <v>50</v>
      </c>
      <c r="N954" s="26">
        <v>0</v>
      </c>
      <c r="O954" s="26">
        <v>0</v>
      </c>
      <c r="P954" s="26">
        <v>50</v>
      </c>
      <c r="Q954" s="26">
        <v>0</v>
      </c>
      <c r="R954" s="25" t="s">
        <v>1640</v>
      </c>
    </row>
    <row r="955" spans="1:18" ht="15" customHeight="1" x14ac:dyDescent="0.25">
      <c r="A955" s="25" t="s">
        <v>736</v>
      </c>
      <c r="B955" s="25" t="s">
        <v>18</v>
      </c>
      <c r="C955" s="25" t="s">
        <v>427</v>
      </c>
      <c r="D955" s="25" t="s">
        <v>25</v>
      </c>
      <c r="E955" s="25" t="s">
        <v>428</v>
      </c>
      <c r="F955" s="25" t="s">
        <v>429</v>
      </c>
      <c r="G955" s="25" t="s">
        <v>23</v>
      </c>
      <c r="H955" s="25" t="s">
        <v>23</v>
      </c>
      <c r="I955" s="25" t="s">
        <v>811</v>
      </c>
      <c r="J955" s="25" t="s">
        <v>812</v>
      </c>
      <c r="K955" s="26">
        <v>0</v>
      </c>
      <c r="L955" s="26">
        <v>0</v>
      </c>
      <c r="M955" s="26">
        <v>0</v>
      </c>
      <c r="N955" s="26">
        <v>0</v>
      </c>
      <c r="O955" s="26">
        <v>104.45</v>
      </c>
      <c r="P955" s="26">
        <v>-104.45</v>
      </c>
      <c r="Q955" s="26">
        <v>0</v>
      </c>
      <c r="R955" s="25" t="s">
        <v>1640</v>
      </c>
    </row>
    <row r="956" spans="1:18" ht="15" customHeight="1" x14ac:dyDescent="0.25">
      <c r="A956" s="25" t="s">
        <v>736</v>
      </c>
      <c r="B956" s="25" t="s">
        <v>18</v>
      </c>
      <c r="C956" s="25" t="s">
        <v>427</v>
      </c>
      <c r="D956" s="25" t="s">
        <v>25</v>
      </c>
      <c r="E956" s="25" t="s">
        <v>428</v>
      </c>
      <c r="F956" s="25" t="s">
        <v>429</v>
      </c>
      <c r="G956" s="25" t="s">
        <v>23</v>
      </c>
      <c r="H956" s="25" t="s">
        <v>23</v>
      </c>
      <c r="I956" s="25" t="s">
        <v>813</v>
      </c>
      <c r="J956" s="25" t="s">
        <v>814</v>
      </c>
      <c r="K956" s="26">
        <v>300</v>
      </c>
      <c r="L956" s="26">
        <v>0</v>
      </c>
      <c r="M956" s="26">
        <v>300</v>
      </c>
      <c r="N956" s="26">
        <v>0</v>
      </c>
      <c r="O956" s="26">
        <v>852.71</v>
      </c>
      <c r="P956" s="26">
        <v>-552.71</v>
      </c>
      <c r="Q956" s="26">
        <v>0</v>
      </c>
      <c r="R956" s="25" t="s">
        <v>1640</v>
      </c>
    </row>
    <row r="957" spans="1:18" ht="15" customHeight="1" x14ac:dyDescent="0.25">
      <c r="A957" s="25" t="s">
        <v>736</v>
      </c>
      <c r="B957" s="25" t="s">
        <v>18</v>
      </c>
      <c r="C957" s="25" t="s">
        <v>679</v>
      </c>
      <c r="D957" s="25" t="s">
        <v>25</v>
      </c>
      <c r="E957" s="25" t="s">
        <v>428</v>
      </c>
      <c r="F957" s="25" t="s">
        <v>680</v>
      </c>
      <c r="G957" s="25" t="s">
        <v>23</v>
      </c>
      <c r="H957" s="25" t="s">
        <v>23</v>
      </c>
      <c r="I957" s="25" t="s">
        <v>777</v>
      </c>
      <c r="J957" s="25" t="s">
        <v>778</v>
      </c>
      <c r="K957" s="26">
        <v>5000</v>
      </c>
      <c r="L957" s="26">
        <v>0</v>
      </c>
      <c r="M957" s="26">
        <v>5000</v>
      </c>
      <c r="N957" s="26">
        <v>0</v>
      </c>
      <c r="O957" s="26">
        <v>3199</v>
      </c>
      <c r="P957" s="26">
        <v>1801</v>
      </c>
      <c r="Q957" s="26">
        <v>0</v>
      </c>
      <c r="R957" s="25" t="s">
        <v>1641</v>
      </c>
    </row>
    <row r="958" spans="1:18" ht="15" customHeight="1" x14ac:dyDescent="0.25">
      <c r="A958" s="25" t="s">
        <v>736</v>
      </c>
      <c r="B958" s="25" t="s">
        <v>18</v>
      </c>
      <c r="C958" s="25" t="s">
        <v>679</v>
      </c>
      <c r="D958" s="25" t="s">
        <v>25</v>
      </c>
      <c r="E958" s="25" t="s">
        <v>428</v>
      </c>
      <c r="F958" s="25" t="s">
        <v>680</v>
      </c>
      <c r="G958" s="25" t="s">
        <v>23</v>
      </c>
      <c r="H958" s="25" t="s">
        <v>23</v>
      </c>
      <c r="I958" s="25" t="s">
        <v>751</v>
      </c>
      <c r="J958" s="25" t="s">
        <v>752</v>
      </c>
      <c r="K958" s="26">
        <v>383</v>
      </c>
      <c r="L958" s="26">
        <v>0</v>
      </c>
      <c r="M958" s="26">
        <v>383</v>
      </c>
      <c r="N958" s="26">
        <v>0</v>
      </c>
      <c r="O958" s="26">
        <v>276.86</v>
      </c>
      <c r="P958" s="26">
        <v>106.14</v>
      </c>
      <c r="Q958" s="26">
        <v>0</v>
      </c>
      <c r="R958" s="25" t="s">
        <v>1641</v>
      </c>
    </row>
    <row r="959" spans="1:18" ht="15" customHeight="1" x14ac:dyDescent="0.25">
      <c r="A959" s="25" t="s">
        <v>736</v>
      </c>
      <c r="B959" s="25" t="s">
        <v>18</v>
      </c>
      <c r="C959" s="25" t="s">
        <v>679</v>
      </c>
      <c r="D959" s="25" t="s">
        <v>25</v>
      </c>
      <c r="E959" s="25" t="s">
        <v>428</v>
      </c>
      <c r="F959" s="25" t="s">
        <v>680</v>
      </c>
      <c r="G959" s="25" t="s">
        <v>23</v>
      </c>
      <c r="H959" s="25" t="s">
        <v>23</v>
      </c>
      <c r="I959" s="25" t="s">
        <v>841</v>
      </c>
      <c r="J959" s="25" t="s">
        <v>842</v>
      </c>
      <c r="K959" s="26">
        <v>700</v>
      </c>
      <c r="L959" s="26">
        <v>0</v>
      </c>
      <c r="M959" s="26">
        <v>700</v>
      </c>
      <c r="N959" s="26">
        <v>0</v>
      </c>
      <c r="O959" s="26">
        <v>0</v>
      </c>
      <c r="P959" s="26">
        <v>700</v>
      </c>
      <c r="Q959" s="26">
        <v>0</v>
      </c>
      <c r="R959" s="25" t="s">
        <v>1641</v>
      </c>
    </row>
    <row r="960" spans="1:18" ht="15" customHeight="1" x14ac:dyDescent="0.25">
      <c r="A960" s="25" t="s">
        <v>736</v>
      </c>
      <c r="B960" s="25" t="s">
        <v>18</v>
      </c>
      <c r="C960" s="25" t="s">
        <v>679</v>
      </c>
      <c r="D960" s="25" t="s">
        <v>25</v>
      </c>
      <c r="E960" s="25" t="s">
        <v>428</v>
      </c>
      <c r="F960" s="25" t="s">
        <v>680</v>
      </c>
      <c r="G960" s="25" t="s">
        <v>23</v>
      </c>
      <c r="H960" s="25" t="s">
        <v>23</v>
      </c>
      <c r="I960" s="25" t="s">
        <v>870</v>
      </c>
      <c r="J960" s="25" t="s">
        <v>871</v>
      </c>
      <c r="K960" s="26">
        <v>1000</v>
      </c>
      <c r="L960" s="26">
        <v>0</v>
      </c>
      <c r="M960" s="26">
        <v>1000</v>
      </c>
      <c r="N960" s="26">
        <v>15.8</v>
      </c>
      <c r="O960" s="26">
        <v>11.7</v>
      </c>
      <c r="P960" s="26">
        <v>972.5</v>
      </c>
      <c r="Q960" s="26">
        <v>0</v>
      </c>
      <c r="R960" s="25" t="s">
        <v>1641</v>
      </c>
    </row>
    <row r="961" spans="1:18" ht="15" customHeight="1" x14ac:dyDescent="0.25">
      <c r="A961" s="25" t="s">
        <v>736</v>
      </c>
      <c r="B961" s="25" t="s">
        <v>18</v>
      </c>
      <c r="C961" s="25" t="s">
        <v>679</v>
      </c>
      <c r="D961" s="25" t="s">
        <v>25</v>
      </c>
      <c r="E961" s="25" t="s">
        <v>428</v>
      </c>
      <c r="F961" s="25" t="s">
        <v>680</v>
      </c>
      <c r="G961" s="25" t="s">
        <v>23</v>
      </c>
      <c r="H961" s="25" t="s">
        <v>23</v>
      </c>
      <c r="I961" s="25" t="s">
        <v>905</v>
      </c>
      <c r="J961" s="25" t="s">
        <v>906</v>
      </c>
      <c r="K961" s="26">
        <v>1500</v>
      </c>
      <c r="L961" s="26">
        <v>0</v>
      </c>
      <c r="M961" s="26">
        <v>1500</v>
      </c>
      <c r="N961" s="26">
        <v>0</v>
      </c>
      <c r="O961" s="26">
        <v>1044.75</v>
      </c>
      <c r="P961" s="26">
        <v>455.25</v>
      </c>
      <c r="Q961" s="26">
        <v>0</v>
      </c>
      <c r="R961" s="25" t="s">
        <v>1641</v>
      </c>
    </row>
    <row r="962" spans="1:18" ht="15" customHeight="1" x14ac:dyDescent="0.25">
      <c r="A962" s="25" t="s">
        <v>736</v>
      </c>
      <c r="B962" s="25" t="s">
        <v>18</v>
      </c>
      <c r="C962" s="25" t="s">
        <v>679</v>
      </c>
      <c r="D962" s="25" t="s">
        <v>25</v>
      </c>
      <c r="E962" s="25" t="s">
        <v>428</v>
      </c>
      <c r="F962" s="25" t="s">
        <v>680</v>
      </c>
      <c r="G962" s="25" t="s">
        <v>23</v>
      </c>
      <c r="H962" s="25" t="s">
        <v>23</v>
      </c>
      <c r="I962" s="25" t="s">
        <v>781</v>
      </c>
      <c r="J962" s="25" t="s">
        <v>782</v>
      </c>
      <c r="K962" s="26">
        <v>1000</v>
      </c>
      <c r="L962" s="26">
        <v>0</v>
      </c>
      <c r="M962" s="26">
        <v>1000</v>
      </c>
      <c r="N962" s="26">
        <v>0</v>
      </c>
      <c r="O962" s="26">
        <v>374.71</v>
      </c>
      <c r="P962" s="26">
        <v>625.29</v>
      </c>
      <c r="Q962" s="26">
        <v>0</v>
      </c>
      <c r="R962" s="25" t="s">
        <v>1641</v>
      </c>
    </row>
    <row r="963" spans="1:18" ht="15" customHeight="1" x14ac:dyDescent="0.25">
      <c r="A963" s="25" t="s">
        <v>736</v>
      </c>
      <c r="B963" s="25" t="s">
        <v>18</v>
      </c>
      <c r="C963" s="25" t="s">
        <v>679</v>
      </c>
      <c r="D963" s="25" t="s">
        <v>25</v>
      </c>
      <c r="E963" s="25" t="s">
        <v>428</v>
      </c>
      <c r="F963" s="25" t="s">
        <v>680</v>
      </c>
      <c r="G963" s="25" t="s">
        <v>23</v>
      </c>
      <c r="H963" s="25" t="s">
        <v>23</v>
      </c>
      <c r="I963" s="25" t="s">
        <v>982</v>
      </c>
      <c r="J963" s="25" t="s">
        <v>983</v>
      </c>
      <c r="K963" s="26">
        <v>1500</v>
      </c>
      <c r="L963" s="26">
        <v>0</v>
      </c>
      <c r="M963" s="26">
        <v>1500</v>
      </c>
      <c r="N963" s="26">
        <v>0</v>
      </c>
      <c r="O963" s="26">
        <v>70</v>
      </c>
      <c r="P963" s="26">
        <v>1430</v>
      </c>
      <c r="Q963" s="26">
        <v>0</v>
      </c>
      <c r="R963" s="25" t="s">
        <v>1641</v>
      </c>
    </row>
    <row r="964" spans="1:18" ht="15" customHeight="1" x14ac:dyDescent="0.25">
      <c r="A964" s="25" t="s">
        <v>736</v>
      </c>
      <c r="B964" s="25" t="s">
        <v>18</v>
      </c>
      <c r="C964" s="25" t="s">
        <v>679</v>
      </c>
      <c r="D964" s="25" t="s">
        <v>25</v>
      </c>
      <c r="E964" s="25" t="s">
        <v>428</v>
      </c>
      <c r="F964" s="25" t="s">
        <v>680</v>
      </c>
      <c r="G964" s="25" t="s">
        <v>23</v>
      </c>
      <c r="H964" s="25" t="s">
        <v>23</v>
      </c>
      <c r="I964" s="25" t="s">
        <v>769</v>
      </c>
      <c r="J964" s="25" t="s">
        <v>770</v>
      </c>
      <c r="K964" s="26">
        <v>4100</v>
      </c>
      <c r="L964" s="26">
        <v>0</v>
      </c>
      <c r="M964" s="26">
        <v>4100</v>
      </c>
      <c r="N964" s="26">
        <v>1417.5</v>
      </c>
      <c r="O964" s="26">
        <v>41.5</v>
      </c>
      <c r="P964" s="26">
        <v>2641</v>
      </c>
      <c r="Q964" s="26">
        <v>0</v>
      </c>
      <c r="R964" s="25" t="s">
        <v>1641</v>
      </c>
    </row>
    <row r="965" spans="1:18" ht="15" customHeight="1" x14ac:dyDescent="0.25">
      <c r="A965" s="25" t="s">
        <v>736</v>
      </c>
      <c r="B965" s="25" t="s">
        <v>18</v>
      </c>
      <c r="C965" s="25" t="s">
        <v>679</v>
      </c>
      <c r="D965" s="25" t="s">
        <v>25</v>
      </c>
      <c r="E965" s="25" t="s">
        <v>428</v>
      </c>
      <c r="F965" s="25" t="s">
        <v>680</v>
      </c>
      <c r="G965" s="25" t="s">
        <v>23</v>
      </c>
      <c r="H965" s="25" t="s">
        <v>23</v>
      </c>
      <c r="I965" s="25" t="s">
        <v>839</v>
      </c>
      <c r="J965" s="25" t="s">
        <v>840</v>
      </c>
      <c r="K965" s="26">
        <v>200</v>
      </c>
      <c r="L965" s="26">
        <v>0</v>
      </c>
      <c r="M965" s="26">
        <v>200</v>
      </c>
      <c r="N965" s="26">
        <v>0</v>
      </c>
      <c r="O965" s="26">
        <v>0</v>
      </c>
      <c r="P965" s="26">
        <v>200</v>
      </c>
      <c r="Q965" s="26">
        <v>0</v>
      </c>
      <c r="R965" s="25" t="s">
        <v>1641</v>
      </c>
    </row>
    <row r="966" spans="1:18" ht="15" customHeight="1" x14ac:dyDescent="0.25">
      <c r="A966" s="25" t="s">
        <v>736</v>
      </c>
      <c r="B966" s="25" t="s">
        <v>18</v>
      </c>
      <c r="C966" s="25" t="s">
        <v>438</v>
      </c>
      <c r="D966" s="25" t="s">
        <v>25</v>
      </c>
      <c r="E966" s="25" t="s">
        <v>428</v>
      </c>
      <c r="F966" s="25" t="s">
        <v>439</v>
      </c>
      <c r="G966" s="25" t="s">
        <v>23</v>
      </c>
      <c r="H966" s="25" t="s">
        <v>23</v>
      </c>
      <c r="I966" s="25" t="s">
        <v>797</v>
      </c>
      <c r="J966" s="25" t="s">
        <v>798</v>
      </c>
      <c r="K966" s="26">
        <v>0</v>
      </c>
      <c r="L966" s="26">
        <v>0</v>
      </c>
      <c r="M966" s="26">
        <v>0</v>
      </c>
      <c r="N966" s="26">
        <v>0</v>
      </c>
      <c r="O966" s="26">
        <v>0</v>
      </c>
      <c r="P966" s="26">
        <v>0</v>
      </c>
      <c r="Q966" s="26">
        <v>0</v>
      </c>
      <c r="R966" s="25" t="s">
        <v>1642</v>
      </c>
    </row>
    <row r="967" spans="1:18" ht="15" customHeight="1" x14ac:dyDescent="0.25">
      <c r="A967" s="25" t="s">
        <v>736</v>
      </c>
      <c r="B967" s="25" t="s">
        <v>18</v>
      </c>
      <c r="C967" s="25" t="s">
        <v>438</v>
      </c>
      <c r="D967" s="25" t="s">
        <v>25</v>
      </c>
      <c r="E967" s="25" t="s">
        <v>428</v>
      </c>
      <c r="F967" s="25" t="s">
        <v>439</v>
      </c>
      <c r="G967" s="25" t="s">
        <v>23</v>
      </c>
      <c r="H967" s="25" t="s">
        <v>23</v>
      </c>
      <c r="I967" s="25" t="s">
        <v>781</v>
      </c>
      <c r="J967" s="25" t="s">
        <v>782</v>
      </c>
      <c r="K967" s="26">
        <v>0</v>
      </c>
      <c r="L967" s="26">
        <v>0</v>
      </c>
      <c r="M967" s="26">
        <v>0</v>
      </c>
      <c r="N967" s="26">
        <v>0</v>
      </c>
      <c r="O967" s="26">
        <v>0</v>
      </c>
      <c r="P967" s="26">
        <v>0</v>
      </c>
      <c r="Q967" s="26">
        <v>0</v>
      </c>
      <c r="R967" s="25" t="s">
        <v>1642</v>
      </c>
    </row>
    <row r="968" spans="1:18" ht="15" customHeight="1" x14ac:dyDescent="0.25">
      <c r="A968" s="25" t="s">
        <v>736</v>
      </c>
      <c r="B968" s="25" t="s">
        <v>18</v>
      </c>
      <c r="C968" s="25" t="s">
        <v>438</v>
      </c>
      <c r="D968" s="25" t="s">
        <v>25</v>
      </c>
      <c r="E968" s="25" t="s">
        <v>428</v>
      </c>
      <c r="F968" s="25" t="s">
        <v>439</v>
      </c>
      <c r="G968" s="25" t="s">
        <v>23</v>
      </c>
      <c r="H968" s="25" t="s">
        <v>23</v>
      </c>
      <c r="I968" s="25" t="s">
        <v>775</v>
      </c>
      <c r="J968" s="25" t="s">
        <v>776</v>
      </c>
      <c r="K968" s="26">
        <v>200</v>
      </c>
      <c r="L968" s="26">
        <v>0</v>
      </c>
      <c r="M968" s="26">
        <v>200</v>
      </c>
      <c r="N968" s="26">
        <v>0</v>
      </c>
      <c r="O968" s="26">
        <v>0</v>
      </c>
      <c r="P968" s="26">
        <v>200</v>
      </c>
      <c r="Q968" s="26">
        <v>0</v>
      </c>
      <c r="R968" s="25" t="s">
        <v>1642</v>
      </c>
    </row>
    <row r="969" spans="1:18" ht="15" customHeight="1" x14ac:dyDescent="0.25">
      <c r="A969" s="25" t="s">
        <v>736</v>
      </c>
      <c r="B969" s="25" t="s">
        <v>18</v>
      </c>
      <c r="C969" s="25" t="s">
        <v>438</v>
      </c>
      <c r="D969" s="25" t="s">
        <v>25</v>
      </c>
      <c r="E969" s="25" t="s">
        <v>428</v>
      </c>
      <c r="F969" s="25" t="s">
        <v>439</v>
      </c>
      <c r="G969" s="25" t="s">
        <v>23</v>
      </c>
      <c r="H969" s="25" t="s">
        <v>23</v>
      </c>
      <c r="I969" s="25" t="s">
        <v>982</v>
      </c>
      <c r="J969" s="25" t="s">
        <v>983</v>
      </c>
      <c r="K969" s="26">
        <v>6000</v>
      </c>
      <c r="L969" s="26">
        <v>0</v>
      </c>
      <c r="M969" s="26">
        <v>6000</v>
      </c>
      <c r="N969" s="26">
        <v>0</v>
      </c>
      <c r="O969" s="26">
        <v>288</v>
      </c>
      <c r="P969" s="26">
        <v>5712</v>
      </c>
      <c r="Q969" s="26">
        <v>0</v>
      </c>
      <c r="R969" s="25" t="s">
        <v>1642</v>
      </c>
    </row>
    <row r="970" spans="1:18" ht="15" customHeight="1" x14ac:dyDescent="0.25">
      <c r="A970" s="25" t="s">
        <v>736</v>
      </c>
      <c r="B970" s="25" t="s">
        <v>18</v>
      </c>
      <c r="C970" s="25" t="s">
        <v>438</v>
      </c>
      <c r="D970" s="25" t="s">
        <v>25</v>
      </c>
      <c r="E970" s="25" t="s">
        <v>428</v>
      </c>
      <c r="F970" s="25" t="s">
        <v>439</v>
      </c>
      <c r="G970" s="25" t="s">
        <v>23</v>
      </c>
      <c r="H970" s="25" t="s">
        <v>23</v>
      </c>
      <c r="I970" s="25" t="s">
        <v>769</v>
      </c>
      <c r="J970" s="25" t="s">
        <v>770</v>
      </c>
      <c r="K970" s="26">
        <v>0</v>
      </c>
      <c r="L970" s="26">
        <v>0</v>
      </c>
      <c r="M970" s="26">
        <v>0</v>
      </c>
      <c r="N970" s="26">
        <v>0</v>
      </c>
      <c r="O970" s="26">
        <v>0</v>
      </c>
      <c r="P970" s="26">
        <v>0</v>
      </c>
      <c r="Q970" s="26">
        <v>0</v>
      </c>
      <c r="R970" s="25" t="s">
        <v>1642</v>
      </c>
    </row>
    <row r="971" spans="1:18" ht="15" customHeight="1" x14ac:dyDescent="0.25">
      <c r="A971" s="25" t="s">
        <v>736</v>
      </c>
      <c r="B971" s="25" t="s">
        <v>18</v>
      </c>
      <c r="C971" s="25" t="s">
        <v>581</v>
      </c>
      <c r="D971" s="25" t="s">
        <v>25</v>
      </c>
      <c r="E971" s="25" t="s">
        <v>124</v>
      </c>
      <c r="F971" s="25" t="s">
        <v>22</v>
      </c>
      <c r="G971" s="25" t="s">
        <v>22</v>
      </c>
      <c r="H971" s="25" t="s">
        <v>23</v>
      </c>
      <c r="I971" s="25" t="s">
        <v>793</v>
      </c>
      <c r="J971" s="25" t="s">
        <v>794</v>
      </c>
      <c r="K971" s="26">
        <v>368790</v>
      </c>
      <c r="L971" s="26">
        <v>0</v>
      </c>
      <c r="M971" s="26">
        <v>368790</v>
      </c>
      <c r="N971" s="26">
        <v>0</v>
      </c>
      <c r="O971" s="26">
        <v>127033.31</v>
      </c>
      <c r="P971" s="26">
        <v>241756.69</v>
      </c>
      <c r="Q971" s="26">
        <v>23360.69</v>
      </c>
      <c r="R971" s="25" t="s">
        <v>1643</v>
      </c>
    </row>
    <row r="972" spans="1:18" ht="15" customHeight="1" x14ac:dyDescent="0.25">
      <c r="A972" s="25" t="s">
        <v>736</v>
      </c>
      <c r="B972" s="25" t="s">
        <v>18</v>
      </c>
      <c r="C972" s="25" t="s">
        <v>581</v>
      </c>
      <c r="D972" s="25" t="s">
        <v>25</v>
      </c>
      <c r="E972" s="25" t="s">
        <v>124</v>
      </c>
      <c r="F972" s="25" t="s">
        <v>22</v>
      </c>
      <c r="G972" s="25" t="s">
        <v>22</v>
      </c>
      <c r="H972" s="25" t="s">
        <v>23</v>
      </c>
      <c r="I972" s="25" t="s">
        <v>777</v>
      </c>
      <c r="J972" s="25" t="s">
        <v>778</v>
      </c>
      <c r="K972" s="26">
        <v>1206</v>
      </c>
      <c r="L972" s="26">
        <v>0</v>
      </c>
      <c r="M972" s="26">
        <v>1206</v>
      </c>
      <c r="N972" s="26">
        <v>0</v>
      </c>
      <c r="O972" s="26">
        <v>250.27</v>
      </c>
      <c r="P972" s="26">
        <v>955.73</v>
      </c>
      <c r="Q972" s="26">
        <v>0</v>
      </c>
      <c r="R972" s="25" t="s">
        <v>1643</v>
      </c>
    </row>
    <row r="973" spans="1:18" ht="15" customHeight="1" x14ac:dyDescent="0.25">
      <c r="A973" s="25" t="s">
        <v>736</v>
      </c>
      <c r="B973" s="25" t="s">
        <v>18</v>
      </c>
      <c r="C973" s="25" t="s">
        <v>581</v>
      </c>
      <c r="D973" s="25" t="s">
        <v>25</v>
      </c>
      <c r="E973" s="25" t="s">
        <v>124</v>
      </c>
      <c r="F973" s="25" t="s">
        <v>22</v>
      </c>
      <c r="G973" s="25" t="s">
        <v>22</v>
      </c>
      <c r="H973" s="25" t="s">
        <v>23</v>
      </c>
      <c r="I973" s="25" t="s">
        <v>765</v>
      </c>
      <c r="J973" s="25" t="s">
        <v>766</v>
      </c>
      <c r="K973" s="26">
        <v>500</v>
      </c>
      <c r="L973" s="26">
        <v>0</v>
      </c>
      <c r="M973" s="26">
        <v>500</v>
      </c>
      <c r="N973" s="26">
        <v>0</v>
      </c>
      <c r="O973" s="26">
        <v>505.9</v>
      </c>
      <c r="P973" s="26">
        <v>-5.9</v>
      </c>
      <c r="Q973" s="26">
        <v>419.8</v>
      </c>
      <c r="R973" s="25" t="s">
        <v>1643</v>
      </c>
    </row>
    <row r="974" spans="1:18" ht="15" customHeight="1" x14ac:dyDescent="0.25">
      <c r="A974" s="25" t="s">
        <v>736</v>
      </c>
      <c r="B974" s="25" t="s">
        <v>18</v>
      </c>
      <c r="C974" s="25" t="s">
        <v>581</v>
      </c>
      <c r="D974" s="25" t="s">
        <v>25</v>
      </c>
      <c r="E974" s="25" t="s">
        <v>124</v>
      </c>
      <c r="F974" s="25" t="s">
        <v>22</v>
      </c>
      <c r="G974" s="25" t="s">
        <v>22</v>
      </c>
      <c r="H974" s="25" t="s">
        <v>23</v>
      </c>
      <c r="I974" s="25" t="s">
        <v>761</v>
      </c>
      <c r="J974" s="25" t="s">
        <v>762</v>
      </c>
      <c r="K974" s="26">
        <v>2000</v>
      </c>
      <c r="L974" s="26">
        <v>0</v>
      </c>
      <c r="M974" s="26">
        <v>2000</v>
      </c>
      <c r="N974" s="26">
        <v>0</v>
      </c>
      <c r="O974" s="26">
        <v>2034.55</v>
      </c>
      <c r="P974" s="26">
        <v>-34.549999999999997</v>
      </c>
      <c r="Q974" s="26">
        <v>0</v>
      </c>
      <c r="R974" s="25" t="s">
        <v>1643</v>
      </c>
    </row>
    <row r="975" spans="1:18" ht="15" customHeight="1" x14ac:dyDescent="0.25">
      <c r="A975" s="25" t="s">
        <v>736</v>
      </c>
      <c r="B975" s="25" t="s">
        <v>18</v>
      </c>
      <c r="C975" s="25" t="s">
        <v>581</v>
      </c>
      <c r="D975" s="25" t="s">
        <v>25</v>
      </c>
      <c r="E975" s="25" t="s">
        <v>124</v>
      </c>
      <c r="F975" s="25" t="s">
        <v>22</v>
      </c>
      <c r="G975" s="25" t="s">
        <v>22</v>
      </c>
      <c r="H975" s="25" t="s">
        <v>23</v>
      </c>
      <c r="I975" s="25" t="s">
        <v>741</v>
      </c>
      <c r="J975" s="25" t="s">
        <v>742</v>
      </c>
      <c r="K975" s="26">
        <v>250</v>
      </c>
      <c r="L975" s="26">
        <v>0</v>
      </c>
      <c r="M975" s="26">
        <v>250</v>
      </c>
      <c r="N975" s="26">
        <v>0</v>
      </c>
      <c r="O975" s="26">
        <v>96.03</v>
      </c>
      <c r="P975" s="26">
        <v>153.97</v>
      </c>
      <c r="Q975" s="26">
        <v>26.19</v>
      </c>
      <c r="R975" s="25" t="s">
        <v>1643</v>
      </c>
    </row>
    <row r="976" spans="1:18" ht="15" customHeight="1" x14ac:dyDescent="0.25">
      <c r="A976" s="25" t="s">
        <v>736</v>
      </c>
      <c r="B976" s="25" t="s">
        <v>18</v>
      </c>
      <c r="C976" s="25" t="s">
        <v>581</v>
      </c>
      <c r="D976" s="25" t="s">
        <v>25</v>
      </c>
      <c r="E976" s="25" t="s">
        <v>124</v>
      </c>
      <c r="F976" s="25" t="s">
        <v>22</v>
      </c>
      <c r="G976" s="25" t="s">
        <v>22</v>
      </c>
      <c r="H976" s="25" t="s">
        <v>23</v>
      </c>
      <c r="I976" s="25" t="s">
        <v>747</v>
      </c>
      <c r="J976" s="25" t="s">
        <v>748</v>
      </c>
      <c r="K976" s="26">
        <v>0</v>
      </c>
      <c r="L976" s="26">
        <v>0</v>
      </c>
      <c r="M976" s="26">
        <v>0</v>
      </c>
      <c r="N976" s="26">
        <v>0</v>
      </c>
      <c r="O976" s="26">
        <v>1700</v>
      </c>
      <c r="P976" s="26">
        <v>-1700</v>
      </c>
      <c r="Q976" s="26">
        <v>0</v>
      </c>
      <c r="R976" s="25" t="s">
        <v>1643</v>
      </c>
    </row>
    <row r="977" spans="1:18" ht="15" customHeight="1" x14ac:dyDescent="0.25">
      <c r="A977" s="25" t="s">
        <v>736</v>
      </c>
      <c r="B977" s="25" t="s">
        <v>18</v>
      </c>
      <c r="C977" s="25" t="s">
        <v>581</v>
      </c>
      <c r="D977" s="25" t="s">
        <v>25</v>
      </c>
      <c r="E977" s="25" t="s">
        <v>124</v>
      </c>
      <c r="F977" s="25" t="s">
        <v>22</v>
      </c>
      <c r="G977" s="25" t="s">
        <v>22</v>
      </c>
      <c r="H977" s="25" t="s">
        <v>23</v>
      </c>
      <c r="I977" s="25" t="s">
        <v>751</v>
      </c>
      <c r="J977" s="25" t="s">
        <v>752</v>
      </c>
      <c r="K977" s="26">
        <v>20485</v>
      </c>
      <c r="L977" s="26">
        <v>0</v>
      </c>
      <c r="M977" s="26">
        <v>20485</v>
      </c>
      <c r="N977" s="26">
        <v>0</v>
      </c>
      <c r="O977" s="26">
        <v>10016.06</v>
      </c>
      <c r="P977" s="26">
        <v>10468.94</v>
      </c>
      <c r="Q977" s="26">
        <v>1756.71</v>
      </c>
      <c r="R977" s="25" t="s">
        <v>1643</v>
      </c>
    </row>
    <row r="978" spans="1:18" ht="15" customHeight="1" x14ac:dyDescent="0.25">
      <c r="A978" s="25" t="s">
        <v>736</v>
      </c>
      <c r="B978" s="25" t="s">
        <v>18</v>
      </c>
      <c r="C978" s="25" t="s">
        <v>581</v>
      </c>
      <c r="D978" s="25" t="s">
        <v>25</v>
      </c>
      <c r="E978" s="25" t="s">
        <v>124</v>
      </c>
      <c r="F978" s="25" t="s">
        <v>22</v>
      </c>
      <c r="G978" s="25" t="s">
        <v>22</v>
      </c>
      <c r="H978" s="25" t="s">
        <v>23</v>
      </c>
      <c r="I978" s="25" t="s">
        <v>833</v>
      </c>
      <c r="J978" s="25" t="s">
        <v>834</v>
      </c>
      <c r="K978" s="26">
        <v>15433</v>
      </c>
      <c r="L978" s="26">
        <v>0</v>
      </c>
      <c r="M978" s="26">
        <v>15433</v>
      </c>
      <c r="N978" s="26">
        <v>0</v>
      </c>
      <c r="O978" s="26">
        <v>14843.82</v>
      </c>
      <c r="P978" s="26">
        <v>589.17999999999995</v>
      </c>
      <c r="Q978" s="26">
        <v>2841.48</v>
      </c>
      <c r="R978" s="25" t="s">
        <v>1643</v>
      </c>
    </row>
    <row r="979" spans="1:18" ht="15" customHeight="1" x14ac:dyDescent="0.25">
      <c r="A979" s="25" t="s">
        <v>736</v>
      </c>
      <c r="B979" s="25" t="s">
        <v>18</v>
      </c>
      <c r="C979" s="25" t="s">
        <v>581</v>
      </c>
      <c r="D979" s="25" t="s">
        <v>25</v>
      </c>
      <c r="E979" s="25" t="s">
        <v>124</v>
      </c>
      <c r="F979" s="25" t="s">
        <v>22</v>
      </c>
      <c r="G979" s="25" t="s">
        <v>22</v>
      </c>
      <c r="H979" s="25" t="s">
        <v>23</v>
      </c>
      <c r="I979" s="25" t="s">
        <v>819</v>
      </c>
      <c r="J979" s="25" t="s">
        <v>820</v>
      </c>
      <c r="K979" s="26">
        <v>4166</v>
      </c>
      <c r="L979" s="26">
        <v>0</v>
      </c>
      <c r="M979" s="26">
        <v>4166</v>
      </c>
      <c r="N979" s="26">
        <v>0</v>
      </c>
      <c r="O979" s="26">
        <v>0</v>
      </c>
      <c r="P979" s="26">
        <v>4166</v>
      </c>
      <c r="Q979" s="26">
        <v>0</v>
      </c>
      <c r="R979" s="25" t="s">
        <v>1643</v>
      </c>
    </row>
    <row r="980" spans="1:18" ht="15" customHeight="1" x14ac:dyDescent="0.25">
      <c r="A980" s="25" t="s">
        <v>736</v>
      </c>
      <c r="B980" s="25" t="s">
        <v>18</v>
      </c>
      <c r="C980" s="25" t="s">
        <v>581</v>
      </c>
      <c r="D980" s="25" t="s">
        <v>25</v>
      </c>
      <c r="E980" s="25" t="s">
        <v>124</v>
      </c>
      <c r="F980" s="25" t="s">
        <v>22</v>
      </c>
      <c r="G980" s="25" t="s">
        <v>22</v>
      </c>
      <c r="H980" s="25" t="s">
        <v>23</v>
      </c>
      <c r="I980" s="25" t="s">
        <v>737</v>
      </c>
      <c r="J980" s="25" t="s">
        <v>738</v>
      </c>
      <c r="K980" s="26">
        <v>2940</v>
      </c>
      <c r="L980" s="26">
        <v>0</v>
      </c>
      <c r="M980" s="26">
        <v>2940</v>
      </c>
      <c r="N980" s="26">
        <v>0</v>
      </c>
      <c r="O980" s="26">
        <v>1871.01</v>
      </c>
      <c r="P980" s="26">
        <v>1068.99</v>
      </c>
      <c r="Q980" s="26">
        <v>284.41000000000003</v>
      </c>
      <c r="R980" s="25" t="s">
        <v>1643</v>
      </c>
    </row>
    <row r="981" spans="1:18" ht="15" customHeight="1" x14ac:dyDescent="0.25">
      <c r="A981" s="25" t="s">
        <v>736</v>
      </c>
      <c r="B981" s="25" t="s">
        <v>18</v>
      </c>
      <c r="C981" s="25" t="s">
        <v>581</v>
      </c>
      <c r="D981" s="25" t="s">
        <v>25</v>
      </c>
      <c r="E981" s="25" t="s">
        <v>124</v>
      </c>
      <c r="F981" s="25" t="s">
        <v>22</v>
      </c>
      <c r="G981" s="25" t="s">
        <v>22</v>
      </c>
      <c r="H981" s="25" t="s">
        <v>23</v>
      </c>
      <c r="I981" s="25" t="s">
        <v>743</v>
      </c>
      <c r="J981" s="25" t="s">
        <v>744</v>
      </c>
      <c r="K981" s="26">
        <v>0</v>
      </c>
      <c r="L981" s="26">
        <v>0</v>
      </c>
      <c r="M981" s="26">
        <v>0</v>
      </c>
      <c r="N981" s="26">
        <v>0</v>
      </c>
      <c r="O981" s="26">
        <v>936.5</v>
      </c>
      <c r="P981" s="26">
        <v>-936.5</v>
      </c>
      <c r="Q981" s="26">
        <v>176</v>
      </c>
      <c r="R981" s="25" t="s">
        <v>1643</v>
      </c>
    </row>
    <row r="982" spans="1:18" ht="15" customHeight="1" x14ac:dyDescent="0.25">
      <c r="A982" s="25" t="s">
        <v>736</v>
      </c>
      <c r="B982" s="25" t="s">
        <v>18</v>
      </c>
      <c r="C982" s="25" t="s">
        <v>581</v>
      </c>
      <c r="D982" s="25" t="s">
        <v>25</v>
      </c>
      <c r="E982" s="25" t="s">
        <v>124</v>
      </c>
      <c r="F982" s="25" t="s">
        <v>22</v>
      </c>
      <c r="G982" s="25" t="s">
        <v>22</v>
      </c>
      <c r="H982" s="25" t="s">
        <v>23</v>
      </c>
      <c r="I982" s="25" t="s">
        <v>841</v>
      </c>
      <c r="J982" s="25" t="s">
        <v>842</v>
      </c>
      <c r="K982" s="26">
        <v>10000</v>
      </c>
      <c r="L982" s="26">
        <v>0</v>
      </c>
      <c r="M982" s="26">
        <v>10000</v>
      </c>
      <c r="N982" s="26">
        <v>195.46</v>
      </c>
      <c r="O982" s="26">
        <v>3469.77</v>
      </c>
      <c r="P982" s="26">
        <v>6334.77</v>
      </c>
      <c r="Q982" s="26">
        <v>735.44</v>
      </c>
      <c r="R982" s="25" t="s">
        <v>1643</v>
      </c>
    </row>
    <row r="983" spans="1:18" ht="15" customHeight="1" x14ac:dyDescent="0.25">
      <c r="A983" s="25" t="s">
        <v>736</v>
      </c>
      <c r="B983" s="25" t="s">
        <v>18</v>
      </c>
      <c r="C983" s="25" t="s">
        <v>581</v>
      </c>
      <c r="D983" s="25" t="s">
        <v>25</v>
      </c>
      <c r="E983" s="25" t="s">
        <v>124</v>
      </c>
      <c r="F983" s="25" t="s">
        <v>22</v>
      </c>
      <c r="G983" s="25" t="s">
        <v>22</v>
      </c>
      <c r="H983" s="25" t="s">
        <v>23</v>
      </c>
      <c r="I983" s="25" t="s">
        <v>866</v>
      </c>
      <c r="J983" s="25" t="s">
        <v>867</v>
      </c>
      <c r="K983" s="26">
        <v>2000</v>
      </c>
      <c r="L983" s="26">
        <v>0</v>
      </c>
      <c r="M983" s="26">
        <v>2000</v>
      </c>
      <c r="N983" s="26">
        <v>0</v>
      </c>
      <c r="O983" s="26">
        <v>80.180000000000007</v>
      </c>
      <c r="P983" s="26">
        <v>1919.82</v>
      </c>
      <c r="Q983" s="26">
        <v>0</v>
      </c>
      <c r="R983" s="25" t="s">
        <v>1643</v>
      </c>
    </row>
    <row r="984" spans="1:18" ht="15" customHeight="1" x14ac:dyDescent="0.25">
      <c r="A984" s="25" t="s">
        <v>736</v>
      </c>
      <c r="B984" s="25" t="s">
        <v>18</v>
      </c>
      <c r="C984" s="25" t="s">
        <v>581</v>
      </c>
      <c r="D984" s="25" t="s">
        <v>25</v>
      </c>
      <c r="E984" s="25" t="s">
        <v>124</v>
      </c>
      <c r="F984" s="25" t="s">
        <v>22</v>
      </c>
      <c r="G984" s="25" t="s">
        <v>22</v>
      </c>
      <c r="H984" s="25" t="s">
        <v>23</v>
      </c>
      <c r="I984" s="25" t="s">
        <v>795</v>
      </c>
      <c r="J984" s="25" t="s">
        <v>796</v>
      </c>
      <c r="K984" s="26">
        <v>0</v>
      </c>
      <c r="L984" s="26">
        <v>900</v>
      </c>
      <c r="M984" s="26">
        <v>900</v>
      </c>
      <c r="N984" s="26">
        <v>900</v>
      </c>
      <c r="O984" s="26">
        <v>0</v>
      </c>
      <c r="P984" s="26">
        <v>0</v>
      </c>
      <c r="Q984" s="26">
        <v>0</v>
      </c>
      <c r="R984" s="25" t="s">
        <v>1643</v>
      </c>
    </row>
    <row r="985" spans="1:18" ht="15" customHeight="1" x14ac:dyDescent="0.25">
      <c r="A985" s="25" t="s">
        <v>736</v>
      </c>
      <c r="B985" s="25" t="s">
        <v>18</v>
      </c>
      <c r="C985" s="25" t="s">
        <v>581</v>
      </c>
      <c r="D985" s="25" t="s">
        <v>25</v>
      </c>
      <c r="E985" s="25" t="s">
        <v>124</v>
      </c>
      <c r="F985" s="25" t="s">
        <v>22</v>
      </c>
      <c r="G985" s="25" t="s">
        <v>22</v>
      </c>
      <c r="H985" s="25" t="s">
        <v>23</v>
      </c>
      <c r="I985" s="25" t="s">
        <v>843</v>
      </c>
      <c r="J985" s="25" t="s">
        <v>844</v>
      </c>
      <c r="K985" s="26">
        <v>750</v>
      </c>
      <c r="L985" s="26">
        <v>0</v>
      </c>
      <c r="M985" s="26">
        <v>750</v>
      </c>
      <c r="N985" s="26">
        <v>0</v>
      </c>
      <c r="O985" s="26">
        <v>0</v>
      </c>
      <c r="P985" s="26">
        <v>750</v>
      </c>
      <c r="Q985" s="26">
        <v>0</v>
      </c>
      <c r="R985" s="25" t="s">
        <v>1643</v>
      </c>
    </row>
    <row r="986" spans="1:18" ht="15" customHeight="1" x14ac:dyDescent="0.25">
      <c r="A986" s="25" t="s">
        <v>736</v>
      </c>
      <c r="B986" s="25" t="s">
        <v>18</v>
      </c>
      <c r="C986" s="25" t="s">
        <v>581</v>
      </c>
      <c r="D986" s="25" t="s">
        <v>25</v>
      </c>
      <c r="E986" s="25" t="s">
        <v>124</v>
      </c>
      <c r="F986" s="25" t="s">
        <v>22</v>
      </c>
      <c r="G986" s="25" t="s">
        <v>22</v>
      </c>
      <c r="H986" s="25" t="s">
        <v>23</v>
      </c>
      <c r="I986" s="25" t="s">
        <v>868</v>
      </c>
      <c r="J986" s="25" t="s">
        <v>869</v>
      </c>
      <c r="K986" s="26">
        <v>1000</v>
      </c>
      <c r="L986" s="26">
        <v>0</v>
      </c>
      <c r="M986" s="26">
        <v>1000</v>
      </c>
      <c r="N986" s="26">
        <v>0</v>
      </c>
      <c r="O986" s="26">
        <v>938</v>
      </c>
      <c r="P986" s="26">
        <v>62</v>
      </c>
      <c r="Q986" s="26">
        <v>0</v>
      </c>
      <c r="R986" s="25" t="s">
        <v>1643</v>
      </c>
    </row>
    <row r="987" spans="1:18" ht="15" customHeight="1" x14ac:dyDescent="0.25">
      <c r="A987" s="25" t="s">
        <v>736</v>
      </c>
      <c r="B987" s="25" t="s">
        <v>18</v>
      </c>
      <c r="C987" s="25" t="s">
        <v>581</v>
      </c>
      <c r="D987" s="25" t="s">
        <v>25</v>
      </c>
      <c r="E987" s="25" t="s">
        <v>124</v>
      </c>
      <c r="F987" s="25" t="s">
        <v>22</v>
      </c>
      <c r="G987" s="25" t="s">
        <v>22</v>
      </c>
      <c r="H987" s="25" t="s">
        <v>23</v>
      </c>
      <c r="I987" s="25" t="s">
        <v>870</v>
      </c>
      <c r="J987" s="25" t="s">
        <v>871</v>
      </c>
      <c r="K987" s="26">
        <v>11000</v>
      </c>
      <c r="L987" s="26">
        <v>0</v>
      </c>
      <c r="M987" s="26">
        <v>11000</v>
      </c>
      <c r="N987" s="26">
        <v>2062.5300000000002</v>
      </c>
      <c r="O987" s="26">
        <v>2695.98</v>
      </c>
      <c r="P987" s="26">
        <v>6241.49</v>
      </c>
      <c r="Q987" s="26">
        <v>171</v>
      </c>
      <c r="R987" s="25" t="s">
        <v>1643</v>
      </c>
    </row>
    <row r="988" spans="1:18" ht="15" customHeight="1" x14ac:dyDescent="0.25">
      <c r="A988" s="25" t="s">
        <v>736</v>
      </c>
      <c r="B988" s="25" t="s">
        <v>18</v>
      </c>
      <c r="C988" s="25" t="s">
        <v>581</v>
      </c>
      <c r="D988" s="25" t="s">
        <v>25</v>
      </c>
      <c r="E988" s="25" t="s">
        <v>124</v>
      </c>
      <c r="F988" s="25" t="s">
        <v>22</v>
      </c>
      <c r="G988" s="25" t="s">
        <v>22</v>
      </c>
      <c r="H988" s="25" t="s">
        <v>23</v>
      </c>
      <c r="I988" s="25" t="s">
        <v>872</v>
      </c>
      <c r="J988" s="25" t="s">
        <v>873</v>
      </c>
      <c r="K988" s="26">
        <v>700</v>
      </c>
      <c r="L988" s="26">
        <v>1310</v>
      </c>
      <c r="M988" s="26">
        <v>2010</v>
      </c>
      <c r="N988" s="26">
        <v>-1000</v>
      </c>
      <c r="O988" s="26">
        <v>1703</v>
      </c>
      <c r="P988" s="26">
        <v>1307</v>
      </c>
      <c r="Q988" s="26">
        <v>1030</v>
      </c>
      <c r="R988" s="25" t="s">
        <v>1643</v>
      </c>
    </row>
    <row r="989" spans="1:18" ht="15" customHeight="1" x14ac:dyDescent="0.25">
      <c r="A989" s="25" t="s">
        <v>736</v>
      </c>
      <c r="B989" s="25" t="s">
        <v>18</v>
      </c>
      <c r="C989" s="25" t="s">
        <v>581</v>
      </c>
      <c r="D989" s="25" t="s">
        <v>25</v>
      </c>
      <c r="E989" s="25" t="s">
        <v>124</v>
      </c>
      <c r="F989" s="25" t="s">
        <v>22</v>
      </c>
      <c r="G989" s="25" t="s">
        <v>22</v>
      </c>
      <c r="H989" s="25" t="s">
        <v>23</v>
      </c>
      <c r="I989" s="25" t="s">
        <v>781</v>
      </c>
      <c r="J989" s="25" t="s">
        <v>782</v>
      </c>
      <c r="K989" s="26">
        <v>4000</v>
      </c>
      <c r="L989" s="26">
        <v>0</v>
      </c>
      <c r="M989" s="26">
        <v>4000</v>
      </c>
      <c r="N989" s="26">
        <v>64.5</v>
      </c>
      <c r="O989" s="26">
        <v>512.30999999999995</v>
      </c>
      <c r="P989" s="26">
        <v>3423.19</v>
      </c>
      <c r="Q989" s="26">
        <v>0</v>
      </c>
      <c r="R989" s="25" t="s">
        <v>1643</v>
      </c>
    </row>
    <row r="990" spans="1:18" ht="15" customHeight="1" x14ac:dyDescent="0.25">
      <c r="A990" s="25" t="s">
        <v>736</v>
      </c>
      <c r="B990" s="25" t="s">
        <v>18</v>
      </c>
      <c r="C990" s="25" t="s">
        <v>581</v>
      </c>
      <c r="D990" s="25" t="s">
        <v>25</v>
      </c>
      <c r="E990" s="25" t="s">
        <v>124</v>
      </c>
      <c r="F990" s="25" t="s">
        <v>22</v>
      </c>
      <c r="G990" s="25" t="s">
        <v>22</v>
      </c>
      <c r="H990" s="25" t="s">
        <v>23</v>
      </c>
      <c r="I990" s="25" t="s">
        <v>779</v>
      </c>
      <c r="J990" s="25" t="s">
        <v>780</v>
      </c>
      <c r="K990" s="26">
        <v>1476</v>
      </c>
      <c r="L990" s="26">
        <v>0</v>
      </c>
      <c r="M990" s="26">
        <v>1476</v>
      </c>
      <c r="N990" s="26">
        <v>0</v>
      </c>
      <c r="O990" s="26">
        <v>350.41</v>
      </c>
      <c r="P990" s="26">
        <v>1125.5899999999999</v>
      </c>
      <c r="Q990" s="26">
        <v>0</v>
      </c>
      <c r="R990" s="25" t="s">
        <v>1643</v>
      </c>
    </row>
    <row r="991" spans="1:18" ht="15" customHeight="1" x14ac:dyDescent="0.25">
      <c r="A991" s="25" t="s">
        <v>736</v>
      </c>
      <c r="B991" s="25" t="s">
        <v>18</v>
      </c>
      <c r="C991" s="25" t="s">
        <v>581</v>
      </c>
      <c r="D991" s="25" t="s">
        <v>25</v>
      </c>
      <c r="E991" s="25" t="s">
        <v>124</v>
      </c>
      <c r="F991" s="25" t="s">
        <v>22</v>
      </c>
      <c r="G991" s="25" t="s">
        <v>22</v>
      </c>
      <c r="H991" s="25" t="s">
        <v>23</v>
      </c>
      <c r="I991" s="25" t="s">
        <v>775</v>
      </c>
      <c r="J991" s="25" t="s">
        <v>776</v>
      </c>
      <c r="K991" s="26">
        <v>6000</v>
      </c>
      <c r="L991" s="26">
        <v>0</v>
      </c>
      <c r="M991" s="26">
        <v>6000</v>
      </c>
      <c r="N991" s="26">
        <v>30</v>
      </c>
      <c r="O991" s="26">
        <v>1392</v>
      </c>
      <c r="P991" s="26">
        <v>4578</v>
      </c>
      <c r="Q991" s="26">
        <v>888</v>
      </c>
      <c r="R991" s="25" t="s">
        <v>1643</v>
      </c>
    </row>
    <row r="992" spans="1:18" ht="15" customHeight="1" x14ac:dyDescent="0.25">
      <c r="A992" s="25" t="s">
        <v>736</v>
      </c>
      <c r="B992" s="25" t="s">
        <v>18</v>
      </c>
      <c r="C992" s="25" t="s">
        <v>581</v>
      </c>
      <c r="D992" s="25" t="s">
        <v>25</v>
      </c>
      <c r="E992" s="25" t="s">
        <v>124</v>
      </c>
      <c r="F992" s="25" t="s">
        <v>22</v>
      </c>
      <c r="G992" s="25" t="s">
        <v>22</v>
      </c>
      <c r="H992" s="25" t="s">
        <v>23</v>
      </c>
      <c r="I992" s="25" t="s">
        <v>845</v>
      </c>
      <c r="J992" s="25" t="s">
        <v>846</v>
      </c>
      <c r="K992" s="26">
        <v>13000</v>
      </c>
      <c r="L992" s="26">
        <v>0</v>
      </c>
      <c r="M992" s="26">
        <v>13000</v>
      </c>
      <c r="N992" s="26">
        <v>0</v>
      </c>
      <c r="O992" s="26">
        <v>7417.27</v>
      </c>
      <c r="P992" s="26">
        <v>5582.73</v>
      </c>
      <c r="Q992" s="26">
        <v>1354.18</v>
      </c>
      <c r="R992" s="25" t="s">
        <v>1643</v>
      </c>
    </row>
    <row r="993" spans="1:18" ht="15" customHeight="1" x14ac:dyDescent="0.25">
      <c r="A993" s="25" t="s">
        <v>736</v>
      </c>
      <c r="B993" s="25" t="s">
        <v>18</v>
      </c>
      <c r="C993" s="25" t="s">
        <v>581</v>
      </c>
      <c r="D993" s="25" t="s">
        <v>25</v>
      </c>
      <c r="E993" s="25" t="s">
        <v>124</v>
      </c>
      <c r="F993" s="25" t="s">
        <v>22</v>
      </c>
      <c r="G993" s="25" t="s">
        <v>22</v>
      </c>
      <c r="H993" s="25" t="s">
        <v>23</v>
      </c>
      <c r="I993" s="25" t="s">
        <v>799</v>
      </c>
      <c r="J993" s="25" t="s">
        <v>800</v>
      </c>
      <c r="K993" s="26">
        <v>960</v>
      </c>
      <c r="L993" s="26">
        <v>0</v>
      </c>
      <c r="M993" s="26">
        <v>960</v>
      </c>
      <c r="N993" s="26">
        <v>181.51</v>
      </c>
      <c r="O993" s="26">
        <v>248.11</v>
      </c>
      <c r="P993" s="26">
        <v>530.38</v>
      </c>
      <c r="Q993" s="26">
        <v>49.5</v>
      </c>
      <c r="R993" s="25" t="s">
        <v>1643</v>
      </c>
    </row>
    <row r="994" spans="1:18" ht="15" customHeight="1" x14ac:dyDescent="0.25">
      <c r="A994" s="25" t="s">
        <v>736</v>
      </c>
      <c r="B994" s="25" t="s">
        <v>18</v>
      </c>
      <c r="C994" s="25" t="s">
        <v>581</v>
      </c>
      <c r="D994" s="25" t="s">
        <v>25</v>
      </c>
      <c r="E994" s="25" t="s">
        <v>124</v>
      </c>
      <c r="F994" s="25" t="s">
        <v>22</v>
      </c>
      <c r="G994" s="25" t="s">
        <v>22</v>
      </c>
      <c r="H994" s="25" t="s">
        <v>23</v>
      </c>
      <c r="I994" s="25" t="s">
        <v>769</v>
      </c>
      <c r="J994" s="25" t="s">
        <v>770</v>
      </c>
      <c r="K994" s="26">
        <v>7500</v>
      </c>
      <c r="L994" s="26">
        <v>3063</v>
      </c>
      <c r="M994" s="26">
        <v>10563</v>
      </c>
      <c r="N994" s="26">
        <v>2653.7</v>
      </c>
      <c r="O994" s="26">
        <v>4396.6400000000003</v>
      </c>
      <c r="P994" s="26">
        <v>3512.66</v>
      </c>
      <c r="Q994" s="26">
        <v>157.5</v>
      </c>
      <c r="R994" s="25" t="s">
        <v>1643</v>
      </c>
    </row>
    <row r="995" spans="1:18" ht="15" customHeight="1" x14ac:dyDescent="0.25">
      <c r="A995" s="25" t="s">
        <v>736</v>
      </c>
      <c r="B995" s="25" t="s">
        <v>18</v>
      </c>
      <c r="C995" s="25" t="s">
        <v>581</v>
      </c>
      <c r="D995" s="25" t="s">
        <v>25</v>
      </c>
      <c r="E995" s="25" t="s">
        <v>124</v>
      </c>
      <c r="F995" s="25" t="s">
        <v>22</v>
      </c>
      <c r="G995" s="25" t="s">
        <v>22</v>
      </c>
      <c r="H995" s="25" t="s">
        <v>23</v>
      </c>
      <c r="I995" s="25" t="s">
        <v>787</v>
      </c>
      <c r="J995" s="25" t="s">
        <v>788</v>
      </c>
      <c r="K995" s="26">
        <v>10000</v>
      </c>
      <c r="L995" s="26">
        <v>11690</v>
      </c>
      <c r="M995" s="26">
        <v>21690</v>
      </c>
      <c r="N995" s="26">
        <v>720</v>
      </c>
      <c r="O995" s="26">
        <v>6307.93</v>
      </c>
      <c r="P995" s="26">
        <v>14662.07</v>
      </c>
      <c r="Q995" s="26">
        <v>958</v>
      </c>
      <c r="R995" s="25" t="s">
        <v>1643</v>
      </c>
    </row>
    <row r="996" spans="1:18" ht="15" customHeight="1" x14ac:dyDescent="0.25">
      <c r="A996" s="25" t="s">
        <v>736</v>
      </c>
      <c r="B996" s="25" t="s">
        <v>18</v>
      </c>
      <c r="C996" s="25" t="s">
        <v>581</v>
      </c>
      <c r="D996" s="25" t="s">
        <v>25</v>
      </c>
      <c r="E996" s="25" t="s">
        <v>124</v>
      </c>
      <c r="F996" s="25" t="s">
        <v>22</v>
      </c>
      <c r="G996" s="25" t="s">
        <v>22</v>
      </c>
      <c r="H996" s="25" t="s">
        <v>23</v>
      </c>
      <c r="I996" s="25" t="s">
        <v>753</v>
      </c>
      <c r="J996" s="25" t="s">
        <v>754</v>
      </c>
      <c r="K996" s="26">
        <v>4000</v>
      </c>
      <c r="L996" s="26">
        <v>2606</v>
      </c>
      <c r="M996" s="26">
        <v>6606</v>
      </c>
      <c r="N996" s="26">
        <v>2345.8000000000002</v>
      </c>
      <c r="O996" s="26">
        <v>4232.22</v>
      </c>
      <c r="P996" s="26">
        <v>27.98</v>
      </c>
      <c r="Q996" s="26">
        <v>726.2</v>
      </c>
      <c r="R996" s="25" t="s">
        <v>1643</v>
      </c>
    </row>
    <row r="997" spans="1:18" ht="15" customHeight="1" x14ac:dyDescent="0.25">
      <c r="A997" s="25" t="s">
        <v>736</v>
      </c>
      <c r="B997" s="25" t="s">
        <v>18</v>
      </c>
      <c r="C997" s="25" t="s">
        <v>581</v>
      </c>
      <c r="D997" s="25" t="s">
        <v>25</v>
      </c>
      <c r="E997" s="25" t="s">
        <v>124</v>
      </c>
      <c r="F997" s="25" t="s">
        <v>22</v>
      </c>
      <c r="G997" s="25" t="s">
        <v>22</v>
      </c>
      <c r="H997" s="25" t="s">
        <v>23</v>
      </c>
      <c r="I997" s="25" t="s">
        <v>901</v>
      </c>
      <c r="J997" s="25" t="s">
        <v>902</v>
      </c>
      <c r="K997" s="26">
        <v>1000</v>
      </c>
      <c r="L997" s="26">
        <v>0</v>
      </c>
      <c r="M997" s="26">
        <v>1000</v>
      </c>
      <c r="N997" s="26">
        <v>0</v>
      </c>
      <c r="O997" s="26">
        <v>180</v>
      </c>
      <c r="P997" s="26">
        <v>820</v>
      </c>
      <c r="Q997" s="26">
        <v>0</v>
      </c>
      <c r="R997" s="25" t="s">
        <v>1643</v>
      </c>
    </row>
    <row r="998" spans="1:18" ht="15" customHeight="1" x14ac:dyDescent="0.25">
      <c r="A998" s="25" t="s">
        <v>736</v>
      </c>
      <c r="B998" s="25" t="s">
        <v>18</v>
      </c>
      <c r="C998" s="25" t="s">
        <v>581</v>
      </c>
      <c r="D998" s="25" t="s">
        <v>25</v>
      </c>
      <c r="E998" s="25" t="s">
        <v>124</v>
      </c>
      <c r="F998" s="25" t="s">
        <v>22</v>
      </c>
      <c r="G998" s="25" t="s">
        <v>22</v>
      </c>
      <c r="H998" s="25" t="s">
        <v>23</v>
      </c>
      <c r="I998" s="25" t="s">
        <v>903</v>
      </c>
      <c r="J998" s="25" t="s">
        <v>904</v>
      </c>
      <c r="K998" s="26">
        <v>17200</v>
      </c>
      <c r="L998" s="26">
        <v>0</v>
      </c>
      <c r="M998" s="26">
        <v>17200</v>
      </c>
      <c r="N998" s="26">
        <v>0</v>
      </c>
      <c r="O998" s="26">
        <v>0</v>
      </c>
      <c r="P998" s="26">
        <v>17200</v>
      </c>
      <c r="Q998" s="26">
        <v>0</v>
      </c>
      <c r="R998" s="25" t="s">
        <v>1643</v>
      </c>
    </row>
    <row r="999" spans="1:18" ht="15" customHeight="1" x14ac:dyDescent="0.25">
      <c r="A999" s="25" t="s">
        <v>736</v>
      </c>
      <c r="B999" s="25" t="s">
        <v>18</v>
      </c>
      <c r="C999" s="25" t="s">
        <v>581</v>
      </c>
      <c r="D999" s="25" t="s">
        <v>25</v>
      </c>
      <c r="E999" s="25" t="s">
        <v>124</v>
      </c>
      <c r="F999" s="25" t="s">
        <v>22</v>
      </c>
      <c r="G999" s="25" t="s">
        <v>22</v>
      </c>
      <c r="H999" s="25" t="s">
        <v>23</v>
      </c>
      <c r="I999" s="25" t="s">
        <v>811</v>
      </c>
      <c r="J999" s="25" t="s">
        <v>812</v>
      </c>
      <c r="K999" s="26">
        <v>8000</v>
      </c>
      <c r="L999" s="26">
        <v>0</v>
      </c>
      <c r="M999" s="26">
        <v>8000</v>
      </c>
      <c r="N999" s="26">
        <v>0</v>
      </c>
      <c r="O999" s="26">
        <v>10641.26</v>
      </c>
      <c r="P999" s="26">
        <v>-2641.26</v>
      </c>
      <c r="Q999" s="26">
        <v>1520.18</v>
      </c>
      <c r="R999" s="25" t="s">
        <v>1643</v>
      </c>
    </row>
    <row r="1000" spans="1:18" ht="15" customHeight="1" x14ac:dyDescent="0.25">
      <c r="A1000" s="25" t="s">
        <v>736</v>
      </c>
      <c r="B1000" s="25" t="s">
        <v>18</v>
      </c>
      <c r="C1000" s="25" t="s">
        <v>900</v>
      </c>
      <c r="D1000" s="25" t="s">
        <v>25</v>
      </c>
      <c r="E1000" s="25" t="s">
        <v>124</v>
      </c>
      <c r="F1000" s="25" t="s">
        <v>22</v>
      </c>
      <c r="G1000" s="25" t="s">
        <v>463</v>
      </c>
      <c r="H1000" s="25" t="s">
        <v>23</v>
      </c>
      <c r="I1000" s="25" t="s">
        <v>793</v>
      </c>
      <c r="J1000" s="25" t="s">
        <v>794</v>
      </c>
      <c r="K1000" s="26">
        <v>0</v>
      </c>
      <c r="L1000" s="26">
        <v>0</v>
      </c>
      <c r="M1000" s="26">
        <v>0</v>
      </c>
      <c r="N1000" s="26">
        <v>0</v>
      </c>
      <c r="O1000" s="26">
        <v>29733.86</v>
      </c>
      <c r="P1000" s="26">
        <v>-29733.86</v>
      </c>
      <c r="Q1000" s="26">
        <v>4758.3599999999997</v>
      </c>
      <c r="R1000" s="25" t="s">
        <v>1644</v>
      </c>
    </row>
    <row r="1001" spans="1:18" ht="15" customHeight="1" x14ac:dyDescent="0.25">
      <c r="A1001" s="25" t="s">
        <v>736</v>
      </c>
      <c r="B1001" s="25" t="s">
        <v>18</v>
      </c>
      <c r="C1001" s="25" t="s">
        <v>900</v>
      </c>
      <c r="D1001" s="25" t="s">
        <v>25</v>
      </c>
      <c r="E1001" s="25" t="s">
        <v>124</v>
      </c>
      <c r="F1001" s="25" t="s">
        <v>22</v>
      </c>
      <c r="G1001" s="25" t="s">
        <v>463</v>
      </c>
      <c r="H1001" s="25" t="s">
        <v>23</v>
      </c>
      <c r="I1001" s="25" t="s">
        <v>761</v>
      </c>
      <c r="J1001" s="25" t="s">
        <v>762</v>
      </c>
      <c r="K1001" s="26">
        <v>63084</v>
      </c>
      <c r="L1001" s="26">
        <v>0</v>
      </c>
      <c r="M1001" s="26">
        <v>63084</v>
      </c>
      <c r="N1001" s="26">
        <v>0</v>
      </c>
      <c r="O1001" s="26">
        <v>25</v>
      </c>
      <c r="P1001" s="26">
        <v>63059</v>
      </c>
      <c r="Q1001" s="26">
        <v>0</v>
      </c>
      <c r="R1001" s="25" t="s">
        <v>1644</v>
      </c>
    </row>
    <row r="1002" spans="1:18" ht="15" customHeight="1" x14ac:dyDescent="0.25">
      <c r="A1002" s="25" t="s">
        <v>736</v>
      </c>
      <c r="B1002" s="25" t="s">
        <v>18</v>
      </c>
      <c r="C1002" s="25" t="s">
        <v>900</v>
      </c>
      <c r="D1002" s="25" t="s">
        <v>25</v>
      </c>
      <c r="E1002" s="25" t="s">
        <v>124</v>
      </c>
      <c r="F1002" s="25" t="s">
        <v>22</v>
      </c>
      <c r="G1002" s="25" t="s">
        <v>463</v>
      </c>
      <c r="H1002" s="25" t="s">
        <v>23</v>
      </c>
      <c r="I1002" s="25" t="s">
        <v>751</v>
      </c>
      <c r="J1002" s="25" t="s">
        <v>752</v>
      </c>
      <c r="K1002" s="26">
        <v>4825</v>
      </c>
      <c r="L1002" s="26">
        <v>0</v>
      </c>
      <c r="M1002" s="26">
        <v>4825</v>
      </c>
      <c r="N1002" s="26">
        <v>0</v>
      </c>
      <c r="O1002" s="26">
        <v>2290.59</v>
      </c>
      <c r="P1002" s="26">
        <v>2534.41</v>
      </c>
      <c r="Q1002" s="26">
        <v>350.86</v>
      </c>
      <c r="R1002" s="25" t="s">
        <v>1644</v>
      </c>
    </row>
    <row r="1003" spans="1:18" ht="15" customHeight="1" x14ac:dyDescent="0.25">
      <c r="A1003" s="25" t="s">
        <v>736</v>
      </c>
      <c r="B1003" s="25" t="s">
        <v>18</v>
      </c>
      <c r="C1003" s="25" t="s">
        <v>900</v>
      </c>
      <c r="D1003" s="25" t="s">
        <v>25</v>
      </c>
      <c r="E1003" s="25" t="s">
        <v>124</v>
      </c>
      <c r="F1003" s="25" t="s">
        <v>22</v>
      </c>
      <c r="G1003" s="25" t="s">
        <v>463</v>
      </c>
      <c r="H1003" s="25" t="s">
        <v>23</v>
      </c>
      <c r="I1003" s="25" t="s">
        <v>833</v>
      </c>
      <c r="J1003" s="25" t="s">
        <v>834</v>
      </c>
      <c r="K1003" s="26">
        <v>3690</v>
      </c>
      <c r="L1003" s="26">
        <v>0</v>
      </c>
      <c r="M1003" s="26">
        <v>3690</v>
      </c>
      <c r="N1003" s="26">
        <v>0</v>
      </c>
      <c r="O1003" s="26">
        <v>3522.09</v>
      </c>
      <c r="P1003" s="26">
        <v>167.91</v>
      </c>
      <c r="Q1003" s="26">
        <v>704.72</v>
      </c>
      <c r="R1003" s="25" t="s">
        <v>1644</v>
      </c>
    </row>
    <row r="1004" spans="1:18" ht="15" customHeight="1" x14ac:dyDescent="0.25">
      <c r="A1004" s="25" t="s">
        <v>736</v>
      </c>
      <c r="B1004" s="25" t="s">
        <v>18</v>
      </c>
      <c r="C1004" s="25" t="s">
        <v>900</v>
      </c>
      <c r="D1004" s="25" t="s">
        <v>25</v>
      </c>
      <c r="E1004" s="25" t="s">
        <v>124</v>
      </c>
      <c r="F1004" s="25" t="s">
        <v>22</v>
      </c>
      <c r="G1004" s="25" t="s">
        <v>463</v>
      </c>
      <c r="H1004" s="25" t="s">
        <v>23</v>
      </c>
      <c r="I1004" s="25" t="s">
        <v>737</v>
      </c>
      <c r="J1004" s="25" t="s">
        <v>738</v>
      </c>
      <c r="K1004" s="26">
        <v>735</v>
      </c>
      <c r="L1004" s="26">
        <v>0</v>
      </c>
      <c r="M1004" s="26">
        <v>735</v>
      </c>
      <c r="N1004" s="26">
        <v>0</v>
      </c>
      <c r="O1004" s="26">
        <v>168.22</v>
      </c>
      <c r="P1004" s="26">
        <v>566.78</v>
      </c>
      <c r="Q1004" s="26">
        <v>25.88</v>
      </c>
      <c r="R1004" s="25" t="s">
        <v>1644</v>
      </c>
    </row>
    <row r="1005" spans="1:18" ht="15" customHeight="1" x14ac:dyDescent="0.25">
      <c r="A1005" s="25" t="s">
        <v>736</v>
      </c>
      <c r="B1005" s="25" t="s">
        <v>18</v>
      </c>
      <c r="C1005" s="25" t="s">
        <v>900</v>
      </c>
      <c r="D1005" s="25" t="s">
        <v>25</v>
      </c>
      <c r="E1005" s="25" t="s">
        <v>124</v>
      </c>
      <c r="F1005" s="25" t="s">
        <v>22</v>
      </c>
      <c r="G1005" s="25" t="s">
        <v>463</v>
      </c>
      <c r="H1005" s="25" t="s">
        <v>23</v>
      </c>
      <c r="I1005" s="25" t="s">
        <v>743</v>
      </c>
      <c r="J1005" s="25" t="s">
        <v>744</v>
      </c>
      <c r="K1005" s="26">
        <v>0</v>
      </c>
      <c r="L1005" s="26">
        <v>0</v>
      </c>
      <c r="M1005" s="26">
        <v>0</v>
      </c>
      <c r="N1005" s="26">
        <v>0</v>
      </c>
      <c r="O1005" s="26">
        <v>100.5</v>
      </c>
      <c r="P1005" s="26">
        <v>-100.5</v>
      </c>
      <c r="Q1005" s="26">
        <v>16</v>
      </c>
      <c r="R1005" s="25" t="s">
        <v>1644</v>
      </c>
    </row>
    <row r="1006" spans="1:18" ht="15" customHeight="1" x14ac:dyDescent="0.25">
      <c r="A1006" s="25" t="s">
        <v>736</v>
      </c>
      <c r="B1006" s="25" t="s">
        <v>18</v>
      </c>
      <c r="C1006" s="25" t="s">
        <v>900</v>
      </c>
      <c r="D1006" s="25" t="s">
        <v>25</v>
      </c>
      <c r="E1006" s="25" t="s">
        <v>124</v>
      </c>
      <c r="F1006" s="25" t="s">
        <v>22</v>
      </c>
      <c r="G1006" s="25" t="s">
        <v>463</v>
      </c>
      <c r="H1006" s="25" t="s">
        <v>23</v>
      </c>
      <c r="I1006" s="25" t="s">
        <v>781</v>
      </c>
      <c r="J1006" s="25" t="s">
        <v>782</v>
      </c>
      <c r="K1006" s="26">
        <v>2000</v>
      </c>
      <c r="L1006" s="26">
        <v>0</v>
      </c>
      <c r="M1006" s="26">
        <v>2000</v>
      </c>
      <c r="N1006" s="26">
        <v>0</v>
      </c>
      <c r="O1006" s="26">
        <v>0</v>
      </c>
      <c r="P1006" s="26">
        <v>2000</v>
      </c>
      <c r="Q1006" s="26">
        <v>0</v>
      </c>
      <c r="R1006" s="25" t="s">
        <v>1644</v>
      </c>
    </row>
    <row r="1007" spans="1:18" ht="15" customHeight="1" x14ac:dyDescent="0.25">
      <c r="A1007" s="25" t="s">
        <v>736</v>
      </c>
      <c r="B1007" s="25" t="s">
        <v>18</v>
      </c>
      <c r="C1007" s="25" t="s">
        <v>900</v>
      </c>
      <c r="D1007" s="25" t="s">
        <v>25</v>
      </c>
      <c r="E1007" s="25" t="s">
        <v>124</v>
      </c>
      <c r="F1007" s="25" t="s">
        <v>22</v>
      </c>
      <c r="G1007" s="25" t="s">
        <v>463</v>
      </c>
      <c r="H1007" s="25" t="s">
        <v>23</v>
      </c>
      <c r="I1007" s="25" t="s">
        <v>811</v>
      </c>
      <c r="J1007" s="25" t="s">
        <v>812</v>
      </c>
      <c r="K1007" s="26">
        <v>0</v>
      </c>
      <c r="L1007" s="26">
        <v>0</v>
      </c>
      <c r="M1007" s="26">
        <v>0</v>
      </c>
      <c r="N1007" s="26">
        <v>0</v>
      </c>
      <c r="O1007" s="26">
        <v>0</v>
      </c>
      <c r="P1007" s="26">
        <v>0</v>
      </c>
      <c r="Q1007" s="26">
        <v>0</v>
      </c>
      <c r="R1007" s="25" t="s">
        <v>1644</v>
      </c>
    </row>
    <row r="1008" spans="1:18" ht="15" customHeight="1" x14ac:dyDescent="0.25">
      <c r="A1008" s="25" t="s">
        <v>736</v>
      </c>
      <c r="B1008" s="25" t="s">
        <v>18</v>
      </c>
      <c r="C1008" s="25" t="s">
        <v>580</v>
      </c>
      <c r="D1008" s="25" t="s">
        <v>25</v>
      </c>
      <c r="E1008" s="25" t="s">
        <v>124</v>
      </c>
      <c r="F1008" s="25" t="s">
        <v>229</v>
      </c>
      <c r="G1008" s="25" t="s">
        <v>23</v>
      </c>
      <c r="H1008" s="25" t="s">
        <v>23</v>
      </c>
      <c r="I1008" s="25" t="s">
        <v>880</v>
      </c>
      <c r="J1008" s="25" t="s">
        <v>881</v>
      </c>
      <c r="K1008" s="26">
        <v>0</v>
      </c>
      <c r="L1008" s="26">
        <v>562</v>
      </c>
      <c r="M1008" s="26">
        <v>562</v>
      </c>
      <c r="N1008" s="26">
        <v>0</v>
      </c>
      <c r="O1008" s="26">
        <v>380</v>
      </c>
      <c r="P1008" s="26">
        <v>182</v>
      </c>
      <c r="Q1008" s="26">
        <v>0</v>
      </c>
      <c r="R1008" s="25" t="s">
        <v>1645</v>
      </c>
    </row>
    <row r="1009" spans="1:18" ht="15" customHeight="1" x14ac:dyDescent="0.25">
      <c r="A1009" s="25" t="s">
        <v>736</v>
      </c>
      <c r="B1009" s="25" t="s">
        <v>18</v>
      </c>
      <c r="C1009" s="25" t="s">
        <v>580</v>
      </c>
      <c r="D1009" s="25" t="s">
        <v>25</v>
      </c>
      <c r="E1009" s="25" t="s">
        <v>124</v>
      </c>
      <c r="F1009" s="25" t="s">
        <v>229</v>
      </c>
      <c r="G1009" s="25" t="s">
        <v>23</v>
      </c>
      <c r="H1009" s="25" t="s">
        <v>23</v>
      </c>
      <c r="I1009" s="25" t="s">
        <v>876</v>
      </c>
      <c r="J1009" s="25" t="s">
        <v>877</v>
      </c>
      <c r="K1009" s="26">
        <v>0</v>
      </c>
      <c r="L1009" s="26">
        <v>4838</v>
      </c>
      <c r="M1009" s="26">
        <v>4838</v>
      </c>
      <c r="N1009" s="26">
        <v>0</v>
      </c>
      <c r="O1009" s="26">
        <v>102</v>
      </c>
      <c r="P1009" s="26">
        <v>4736</v>
      </c>
      <c r="Q1009" s="26">
        <v>0</v>
      </c>
      <c r="R1009" s="25" t="s">
        <v>1645</v>
      </c>
    </row>
    <row r="1010" spans="1:18" ht="15" customHeight="1" x14ac:dyDescent="0.25">
      <c r="A1010" s="25" t="s">
        <v>736</v>
      </c>
      <c r="B1010" s="25" t="s">
        <v>18</v>
      </c>
      <c r="C1010" s="25" t="s">
        <v>580</v>
      </c>
      <c r="D1010" s="25" t="s">
        <v>25</v>
      </c>
      <c r="E1010" s="25" t="s">
        <v>124</v>
      </c>
      <c r="F1010" s="25" t="s">
        <v>229</v>
      </c>
      <c r="G1010" s="25" t="s">
        <v>23</v>
      </c>
      <c r="H1010" s="25" t="s">
        <v>23</v>
      </c>
      <c r="I1010" s="25" t="s">
        <v>769</v>
      </c>
      <c r="J1010" s="25" t="s">
        <v>770</v>
      </c>
      <c r="K1010" s="26">
        <v>0</v>
      </c>
      <c r="L1010" s="26">
        <v>600</v>
      </c>
      <c r="M1010" s="26">
        <v>600</v>
      </c>
      <c r="N1010" s="26">
        <v>0</v>
      </c>
      <c r="O1010" s="26">
        <v>0</v>
      </c>
      <c r="P1010" s="26">
        <v>600</v>
      </c>
      <c r="Q1010" s="26">
        <v>0</v>
      </c>
      <c r="R1010" s="25" t="s">
        <v>1645</v>
      </c>
    </row>
    <row r="1011" spans="1:18" ht="15" customHeight="1" x14ac:dyDescent="0.25">
      <c r="A1011" s="25" t="s">
        <v>736</v>
      </c>
      <c r="B1011" s="25" t="s">
        <v>18</v>
      </c>
      <c r="C1011" s="25" t="s">
        <v>580</v>
      </c>
      <c r="D1011" s="25" t="s">
        <v>25</v>
      </c>
      <c r="E1011" s="25" t="s">
        <v>124</v>
      </c>
      <c r="F1011" s="25" t="s">
        <v>229</v>
      </c>
      <c r="G1011" s="25" t="s">
        <v>23</v>
      </c>
      <c r="H1011" s="25" t="s">
        <v>23</v>
      </c>
      <c r="I1011" s="25" t="s">
        <v>839</v>
      </c>
      <c r="J1011" s="25" t="s">
        <v>840</v>
      </c>
      <c r="K1011" s="26">
        <v>0</v>
      </c>
      <c r="L1011" s="26">
        <v>945</v>
      </c>
      <c r="M1011" s="26">
        <v>945</v>
      </c>
      <c r="N1011" s="26">
        <v>0</v>
      </c>
      <c r="O1011" s="26">
        <v>809.54</v>
      </c>
      <c r="P1011" s="26">
        <v>135.46</v>
      </c>
      <c r="Q1011" s="26">
        <v>809.54</v>
      </c>
      <c r="R1011" s="25" t="s">
        <v>1645</v>
      </c>
    </row>
    <row r="1012" spans="1:18" ht="15" customHeight="1" x14ac:dyDescent="0.25">
      <c r="A1012" s="25" t="s">
        <v>736</v>
      </c>
      <c r="B1012" s="25" t="s">
        <v>18</v>
      </c>
      <c r="C1012" s="25" t="s">
        <v>580</v>
      </c>
      <c r="D1012" s="25" t="s">
        <v>25</v>
      </c>
      <c r="E1012" s="25" t="s">
        <v>124</v>
      </c>
      <c r="F1012" s="25" t="s">
        <v>229</v>
      </c>
      <c r="G1012" s="25" t="s">
        <v>23</v>
      </c>
      <c r="H1012" s="25" t="s">
        <v>23</v>
      </c>
      <c r="I1012" s="25" t="s">
        <v>884</v>
      </c>
      <c r="J1012" s="25" t="s">
        <v>885</v>
      </c>
      <c r="K1012" s="26">
        <v>0</v>
      </c>
      <c r="L1012" s="26">
        <v>3000</v>
      </c>
      <c r="M1012" s="26">
        <v>3000</v>
      </c>
      <c r="N1012" s="26">
        <v>2</v>
      </c>
      <c r="O1012" s="26">
        <v>2639.32</v>
      </c>
      <c r="P1012" s="26">
        <v>358.68</v>
      </c>
      <c r="Q1012" s="26">
        <v>465.12</v>
      </c>
      <c r="R1012" s="25" t="s">
        <v>1645</v>
      </c>
    </row>
    <row r="1013" spans="1:18" ht="15" customHeight="1" x14ac:dyDescent="0.25">
      <c r="A1013" s="25" t="s">
        <v>736</v>
      </c>
      <c r="B1013" s="25" t="s">
        <v>18</v>
      </c>
      <c r="C1013" s="25" t="s">
        <v>580</v>
      </c>
      <c r="D1013" s="25" t="s">
        <v>25</v>
      </c>
      <c r="E1013" s="25" t="s">
        <v>124</v>
      </c>
      <c r="F1013" s="25" t="s">
        <v>229</v>
      </c>
      <c r="G1013" s="25" t="s">
        <v>23</v>
      </c>
      <c r="H1013" s="25" t="s">
        <v>23</v>
      </c>
      <c r="I1013" s="25" t="s">
        <v>787</v>
      </c>
      <c r="J1013" s="25" t="s">
        <v>788</v>
      </c>
      <c r="K1013" s="26">
        <v>0</v>
      </c>
      <c r="L1013" s="26">
        <v>711</v>
      </c>
      <c r="M1013" s="26">
        <v>711</v>
      </c>
      <c r="N1013" s="26">
        <v>0</v>
      </c>
      <c r="O1013" s="26">
        <v>0</v>
      </c>
      <c r="P1013" s="26">
        <v>711</v>
      </c>
      <c r="Q1013" s="26">
        <v>0</v>
      </c>
      <c r="R1013" s="25" t="s">
        <v>1645</v>
      </c>
    </row>
    <row r="1014" spans="1:18" ht="15" customHeight="1" x14ac:dyDescent="0.25">
      <c r="A1014" s="25" t="s">
        <v>736</v>
      </c>
      <c r="B1014" s="25" t="s">
        <v>18</v>
      </c>
      <c r="C1014" s="25" t="s">
        <v>580</v>
      </c>
      <c r="D1014" s="25" t="s">
        <v>25</v>
      </c>
      <c r="E1014" s="25" t="s">
        <v>124</v>
      </c>
      <c r="F1014" s="25" t="s">
        <v>229</v>
      </c>
      <c r="G1014" s="25" t="s">
        <v>23</v>
      </c>
      <c r="H1014" s="25" t="s">
        <v>23</v>
      </c>
      <c r="I1014" s="25" t="s">
        <v>821</v>
      </c>
      <c r="J1014" s="25" t="s">
        <v>822</v>
      </c>
      <c r="K1014" s="26">
        <v>0</v>
      </c>
      <c r="L1014" s="26">
        <v>4000</v>
      </c>
      <c r="M1014" s="26">
        <v>4000</v>
      </c>
      <c r="N1014" s="26">
        <v>2493.69</v>
      </c>
      <c r="O1014" s="26">
        <v>969.15</v>
      </c>
      <c r="P1014" s="26">
        <v>537.16</v>
      </c>
      <c r="Q1014" s="26">
        <v>0</v>
      </c>
      <c r="R1014" s="25" t="s">
        <v>1645</v>
      </c>
    </row>
    <row r="1015" spans="1:18" ht="15" customHeight="1" x14ac:dyDescent="0.25">
      <c r="A1015" s="25" t="s">
        <v>736</v>
      </c>
      <c r="B1015" s="25" t="s">
        <v>18</v>
      </c>
      <c r="C1015" s="25" t="s">
        <v>580</v>
      </c>
      <c r="D1015" s="25" t="s">
        <v>25</v>
      </c>
      <c r="E1015" s="25" t="s">
        <v>124</v>
      </c>
      <c r="F1015" s="25" t="s">
        <v>229</v>
      </c>
      <c r="G1015" s="25" t="s">
        <v>23</v>
      </c>
      <c r="H1015" s="25" t="s">
        <v>23</v>
      </c>
      <c r="I1015" s="25" t="s">
        <v>791</v>
      </c>
      <c r="J1015" s="25" t="s">
        <v>792</v>
      </c>
      <c r="K1015" s="26">
        <v>0</v>
      </c>
      <c r="L1015" s="26">
        <v>5344</v>
      </c>
      <c r="M1015" s="26">
        <v>5344</v>
      </c>
      <c r="N1015" s="26">
        <v>0</v>
      </c>
      <c r="O1015" s="26">
        <v>0</v>
      </c>
      <c r="P1015" s="26">
        <v>5344</v>
      </c>
      <c r="Q1015" s="26">
        <v>0</v>
      </c>
      <c r="R1015" s="25" t="s">
        <v>1645</v>
      </c>
    </row>
    <row r="1016" spans="1:18" ht="15" customHeight="1" x14ac:dyDescent="0.25">
      <c r="A1016" s="25" t="s">
        <v>736</v>
      </c>
      <c r="B1016" s="25" t="s">
        <v>18</v>
      </c>
      <c r="C1016" s="25" t="s">
        <v>580</v>
      </c>
      <c r="D1016" s="25" t="s">
        <v>25</v>
      </c>
      <c r="E1016" s="25" t="s">
        <v>124</v>
      </c>
      <c r="F1016" s="25" t="s">
        <v>229</v>
      </c>
      <c r="G1016" s="25" t="s">
        <v>23</v>
      </c>
      <c r="H1016" s="25" t="s">
        <v>23</v>
      </c>
      <c r="I1016" s="25" t="s">
        <v>914</v>
      </c>
      <c r="J1016" s="25" t="s">
        <v>915</v>
      </c>
      <c r="K1016" s="26">
        <v>20000</v>
      </c>
      <c r="L1016" s="26">
        <v>113000</v>
      </c>
      <c r="M1016" s="26">
        <v>133000</v>
      </c>
      <c r="N1016" s="26">
        <v>0</v>
      </c>
      <c r="O1016" s="26">
        <v>0</v>
      </c>
      <c r="P1016" s="26">
        <v>133000</v>
      </c>
      <c r="Q1016" s="26">
        <v>0</v>
      </c>
      <c r="R1016" s="25" t="s">
        <v>1645</v>
      </c>
    </row>
    <row r="1017" spans="1:18" ht="15" customHeight="1" x14ac:dyDescent="0.25">
      <c r="A1017" s="25" t="s">
        <v>736</v>
      </c>
      <c r="B1017" s="25" t="s">
        <v>18</v>
      </c>
      <c r="C1017" s="25" t="s">
        <v>579</v>
      </c>
      <c r="D1017" s="25" t="s">
        <v>25</v>
      </c>
      <c r="E1017" s="25" t="s">
        <v>124</v>
      </c>
      <c r="F1017" s="25" t="s">
        <v>562</v>
      </c>
      <c r="G1017" s="25" t="s">
        <v>22</v>
      </c>
      <c r="H1017" s="25" t="s">
        <v>23</v>
      </c>
      <c r="I1017" s="25" t="s">
        <v>793</v>
      </c>
      <c r="J1017" s="25" t="s">
        <v>794</v>
      </c>
      <c r="K1017" s="26">
        <v>71299</v>
      </c>
      <c r="L1017" s="26">
        <v>0</v>
      </c>
      <c r="M1017" s="26">
        <v>71299</v>
      </c>
      <c r="N1017" s="26">
        <v>0</v>
      </c>
      <c r="O1017" s="26">
        <v>33894.879999999997</v>
      </c>
      <c r="P1017" s="26">
        <v>37404.120000000003</v>
      </c>
      <c r="Q1017" s="26">
        <v>5423.18</v>
      </c>
      <c r="R1017" s="25" t="s">
        <v>1646</v>
      </c>
    </row>
    <row r="1018" spans="1:18" ht="15" customHeight="1" x14ac:dyDescent="0.25">
      <c r="A1018" s="25" t="s">
        <v>736</v>
      </c>
      <c r="B1018" s="25" t="s">
        <v>18</v>
      </c>
      <c r="C1018" s="25" t="s">
        <v>579</v>
      </c>
      <c r="D1018" s="25" t="s">
        <v>25</v>
      </c>
      <c r="E1018" s="25" t="s">
        <v>124</v>
      </c>
      <c r="F1018" s="25" t="s">
        <v>562</v>
      </c>
      <c r="G1018" s="25" t="s">
        <v>22</v>
      </c>
      <c r="H1018" s="25" t="s">
        <v>23</v>
      </c>
      <c r="I1018" s="25" t="s">
        <v>761</v>
      </c>
      <c r="J1018" s="25" t="s">
        <v>762</v>
      </c>
      <c r="K1018" s="26">
        <v>200</v>
      </c>
      <c r="L1018" s="26">
        <v>0</v>
      </c>
      <c r="M1018" s="26">
        <v>200</v>
      </c>
      <c r="N1018" s="26">
        <v>0</v>
      </c>
      <c r="O1018" s="26">
        <v>200</v>
      </c>
      <c r="P1018" s="26">
        <v>0</v>
      </c>
      <c r="Q1018" s="26">
        <v>0</v>
      </c>
      <c r="R1018" s="25" t="s">
        <v>1646</v>
      </c>
    </row>
    <row r="1019" spans="1:18" ht="15" customHeight="1" x14ac:dyDescent="0.25">
      <c r="A1019" s="25" t="s">
        <v>736</v>
      </c>
      <c r="B1019" s="25" t="s">
        <v>18</v>
      </c>
      <c r="C1019" s="25" t="s">
        <v>579</v>
      </c>
      <c r="D1019" s="25" t="s">
        <v>25</v>
      </c>
      <c r="E1019" s="25" t="s">
        <v>124</v>
      </c>
      <c r="F1019" s="25" t="s">
        <v>562</v>
      </c>
      <c r="G1019" s="25" t="s">
        <v>22</v>
      </c>
      <c r="H1019" s="25" t="s">
        <v>23</v>
      </c>
      <c r="I1019" s="25" t="s">
        <v>751</v>
      </c>
      <c r="J1019" s="25" t="s">
        <v>752</v>
      </c>
      <c r="K1019" s="26">
        <v>5469</v>
      </c>
      <c r="L1019" s="26">
        <v>0</v>
      </c>
      <c r="M1019" s="26">
        <v>5469</v>
      </c>
      <c r="N1019" s="26">
        <v>0</v>
      </c>
      <c r="O1019" s="26">
        <v>2624.75</v>
      </c>
      <c r="P1019" s="26">
        <v>2844.25</v>
      </c>
      <c r="Q1019" s="26">
        <v>399.89</v>
      </c>
      <c r="R1019" s="25" t="s">
        <v>1646</v>
      </c>
    </row>
    <row r="1020" spans="1:18" ht="15" customHeight="1" x14ac:dyDescent="0.25">
      <c r="A1020" s="25" t="s">
        <v>736</v>
      </c>
      <c r="B1020" s="25" t="s">
        <v>18</v>
      </c>
      <c r="C1020" s="25" t="s">
        <v>579</v>
      </c>
      <c r="D1020" s="25" t="s">
        <v>25</v>
      </c>
      <c r="E1020" s="25" t="s">
        <v>124</v>
      </c>
      <c r="F1020" s="25" t="s">
        <v>562</v>
      </c>
      <c r="G1020" s="25" t="s">
        <v>22</v>
      </c>
      <c r="H1020" s="25" t="s">
        <v>23</v>
      </c>
      <c r="I1020" s="25" t="s">
        <v>833</v>
      </c>
      <c r="J1020" s="25" t="s">
        <v>834</v>
      </c>
      <c r="K1020" s="26">
        <v>4170</v>
      </c>
      <c r="L1020" s="26">
        <v>0</v>
      </c>
      <c r="M1020" s="26">
        <v>4170</v>
      </c>
      <c r="N1020" s="26">
        <v>0</v>
      </c>
      <c r="O1020" s="26">
        <v>4015.62</v>
      </c>
      <c r="P1020" s="26">
        <v>154.38</v>
      </c>
      <c r="Q1020" s="26">
        <v>803.18</v>
      </c>
      <c r="R1020" s="25" t="s">
        <v>1646</v>
      </c>
    </row>
    <row r="1021" spans="1:18" ht="15" customHeight="1" x14ac:dyDescent="0.25">
      <c r="A1021" s="25" t="s">
        <v>736</v>
      </c>
      <c r="B1021" s="25" t="s">
        <v>18</v>
      </c>
      <c r="C1021" s="25" t="s">
        <v>579</v>
      </c>
      <c r="D1021" s="25" t="s">
        <v>25</v>
      </c>
      <c r="E1021" s="25" t="s">
        <v>124</v>
      </c>
      <c r="F1021" s="25" t="s">
        <v>562</v>
      </c>
      <c r="G1021" s="25" t="s">
        <v>22</v>
      </c>
      <c r="H1021" s="25" t="s">
        <v>23</v>
      </c>
      <c r="I1021" s="25" t="s">
        <v>819</v>
      </c>
      <c r="J1021" s="25" t="s">
        <v>820</v>
      </c>
      <c r="K1021" s="26">
        <v>1179</v>
      </c>
      <c r="L1021" s="26">
        <v>0</v>
      </c>
      <c r="M1021" s="26">
        <v>1179</v>
      </c>
      <c r="N1021" s="26">
        <v>0</v>
      </c>
      <c r="O1021" s="26">
        <v>0</v>
      </c>
      <c r="P1021" s="26">
        <v>1179</v>
      </c>
      <c r="Q1021" s="26">
        <v>0</v>
      </c>
      <c r="R1021" s="25" t="s">
        <v>1646</v>
      </c>
    </row>
    <row r="1022" spans="1:18" ht="15" customHeight="1" x14ac:dyDescent="0.25">
      <c r="A1022" s="25" t="s">
        <v>736</v>
      </c>
      <c r="B1022" s="25" t="s">
        <v>18</v>
      </c>
      <c r="C1022" s="25" t="s">
        <v>579</v>
      </c>
      <c r="D1022" s="25" t="s">
        <v>25</v>
      </c>
      <c r="E1022" s="25" t="s">
        <v>124</v>
      </c>
      <c r="F1022" s="25" t="s">
        <v>562</v>
      </c>
      <c r="G1022" s="25" t="s">
        <v>22</v>
      </c>
      <c r="H1022" s="25" t="s">
        <v>23</v>
      </c>
      <c r="I1022" s="25" t="s">
        <v>737</v>
      </c>
      <c r="J1022" s="25" t="s">
        <v>738</v>
      </c>
      <c r="K1022" s="26">
        <v>735</v>
      </c>
      <c r="L1022" s="26">
        <v>0</v>
      </c>
      <c r="M1022" s="26">
        <v>735</v>
      </c>
      <c r="N1022" s="26">
        <v>0</v>
      </c>
      <c r="O1022" s="26">
        <v>518.14</v>
      </c>
      <c r="P1022" s="26">
        <v>216.86</v>
      </c>
      <c r="Q1022" s="26">
        <v>79.680000000000007</v>
      </c>
      <c r="R1022" s="25" t="s">
        <v>1646</v>
      </c>
    </row>
    <row r="1023" spans="1:18" ht="15" customHeight="1" x14ac:dyDescent="0.25">
      <c r="A1023" s="25" t="s">
        <v>736</v>
      </c>
      <c r="B1023" s="25" t="s">
        <v>18</v>
      </c>
      <c r="C1023" s="25" t="s">
        <v>579</v>
      </c>
      <c r="D1023" s="25" t="s">
        <v>25</v>
      </c>
      <c r="E1023" s="25" t="s">
        <v>124</v>
      </c>
      <c r="F1023" s="25" t="s">
        <v>562</v>
      </c>
      <c r="G1023" s="25" t="s">
        <v>22</v>
      </c>
      <c r="H1023" s="25" t="s">
        <v>23</v>
      </c>
      <c r="I1023" s="25" t="s">
        <v>743</v>
      </c>
      <c r="J1023" s="25" t="s">
        <v>744</v>
      </c>
      <c r="K1023" s="26">
        <v>0</v>
      </c>
      <c r="L1023" s="26">
        <v>0</v>
      </c>
      <c r="M1023" s="26">
        <v>0</v>
      </c>
      <c r="N1023" s="26">
        <v>0</v>
      </c>
      <c r="O1023" s="26">
        <v>100.5</v>
      </c>
      <c r="P1023" s="26">
        <v>-100.5</v>
      </c>
      <c r="Q1023" s="26">
        <v>16</v>
      </c>
      <c r="R1023" s="25" t="s">
        <v>1646</v>
      </c>
    </row>
    <row r="1024" spans="1:18" ht="15" customHeight="1" x14ac:dyDescent="0.25">
      <c r="A1024" s="25" t="s">
        <v>736</v>
      </c>
      <c r="B1024" s="25" t="s">
        <v>18</v>
      </c>
      <c r="C1024" s="25" t="s">
        <v>579</v>
      </c>
      <c r="D1024" s="25" t="s">
        <v>25</v>
      </c>
      <c r="E1024" s="25" t="s">
        <v>124</v>
      </c>
      <c r="F1024" s="25" t="s">
        <v>562</v>
      </c>
      <c r="G1024" s="25" t="s">
        <v>22</v>
      </c>
      <c r="H1024" s="25" t="s">
        <v>23</v>
      </c>
      <c r="I1024" s="25" t="s">
        <v>825</v>
      </c>
      <c r="J1024" s="25" t="s">
        <v>826</v>
      </c>
      <c r="K1024" s="26">
        <v>1200</v>
      </c>
      <c r="L1024" s="26">
        <v>0</v>
      </c>
      <c r="M1024" s="26">
        <v>1200</v>
      </c>
      <c r="N1024" s="26">
        <v>0</v>
      </c>
      <c r="O1024" s="26">
        <v>392</v>
      </c>
      <c r="P1024" s="26">
        <v>808</v>
      </c>
      <c r="Q1024" s="26">
        <v>0</v>
      </c>
      <c r="R1024" s="25" t="s">
        <v>1646</v>
      </c>
    </row>
    <row r="1025" spans="1:18" ht="15" customHeight="1" x14ac:dyDescent="0.25">
      <c r="A1025" s="25" t="s">
        <v>736</v>
      </c>
      <c r="B1025" s="25" t="s">
        <v>18</v>
      </c>
      <c r="C1025" s="25" t="s">
        <v>579</v>
      </c>
      <c r="D1025" s="25" t="s">
        <v>25</v>
      </c>
      <c r="E1025" s="25" t="s">
        <v>124</v>
      </c>
      <c r="F1025" s="25" t="s">
        <v>562</v>
      </c>
      <c r="G1025" s="25" t="s">
        <v>22</v>
      </c>
      <c r="H1025" s="25" t="s">
        <v>23</v>
      </c>
      <c r="I1025" s="25" t="s">
        <v>872</v>
      </c>
      <c r="J1025" s="25" t="s">
        <v>873</v>
      </c>
      <c r="K1025" s="26">
        <v>350</v>
      </c>
      <c r="L1025" s="26">
        <v>0</v>
      </c>
      <c r="M1025" s="26">
        <v>350</v>
      </c>
      <c r="N1025" s="26">
        <v>40.770000000000003</v>
      </c>
      <c r="O1025" s="26">
        <v>223.23</v>
      </c>
      <c r="P1025" s="26">
        <v>86</v>
      </c>
      <c r="Q1025" s="26">
        <v>0</v>
      </c>
      <c r="R1025" s="25" t="s">
        <v>1646</v>
      </c>
    </row>
    <row r="1026" spans="1:18" ht="15" customHeight="1" x14ac:dyDescent="0.25">
      <c r="A1026" s="25" t="s">
        <v>736</v>
      </c>
      <c r="B1026" s="25" t="s">
        <v>18</v>
      </c>
      <c r="C1026" s="25" t="s">
        <v>579</v>
      </c>
      <c r="D1026" s="25" t="s">
        <v>25</v>
      </c>
      <c r="E1026" s="25" t="s">
        <v>124</v>
      </c>
      <c r="F1026" s="25" t="s">
        <v>562</v>
      </c>
      <c r="G1026" s="25" t="s">
        <v>22</v>
      </c>
      <c r="H1026" s="25" t="s">
        <v>23</v>
      </c>
      <c r="I1026" s="25" t="s">
        <v>781</v>
      </c>
      <c r="J1026" s="25" t="s">
        <v>782</v>
      </c>
      <c r="K1026" s="26">
        <v>10940</v>
      </c>
      <c r="L1026" s="26">
        <v>0</v>
      </c>
      <c r="M1026" s="26">
        <v>10940</v>
      </c>
      <c r="N1026" s="26">
        <v>750</v>
      </c>
      <c r="O1026" s="26">
        <v>0</v>
      </c>
      <c r="P1026" s="26">
        <v>10190</v>
      </c>
      <c r="Q1026" s="26">
        <v>0</v>
      </c>
      <c r="R1026" s="25" t="s">
        <v>1646</v>
      </c>
    </row>
    <row r="1027" spans="1:18" ht="15" customHeight="1" x14ac:dyDescent="0.25">
      <c r="A1027" s="25" t="s">
        <v>736</v>
      </c>
      <c r="B1027" s="25" t="s">
        <v>18</v>
      </c>
      <c r="C1027" s="25" t="s">
        <v>579</v>
      </c>
      <c r="D1027" s="25" t="s">
        <v>25</v>
      </c>
      <c r="E1027" s="25" t="s">
        <v>124</v>
      </c>
      <c r="F1027" s="25" t="s">
        <v>562</v>
      </c>
      <c r="G1027" s="25" t="s">
        <v>22</v>
      </c>
      <c r="H1027" s="25" t="s">
        <v>23</v>
      </c>
      <c r="I1027" s="25" t="s">
        <v>849</v>
      </c>
      <c r="J1027" s="25" t="s">
        <v>850</v>
      </c>
      <c r="K1027" s="26">
        <v>60000</v>
      </c>
      <c r="L1027" s="26">
        <v>0</v>
      </c>
      <c r="M1027" s="26">
        <v>60000</v>
      </c>
      <c r="N1027" s="26">
        <v>0</v>
      </c>
      <c r="O1027" s="26">
        <v>28472.29</v>
      </c>
      <c r="P1027" s="26">
        <v>31527.71</v>
      </c>
      <c r="Q1027" s="26">
        <v>3441.15</v>
      </c>
      <c r="R1027" s="25" t="s">
        <v>1646</v>
      </c>
    </row>
    <row r="1028" spans="1:18" ht="15" customHeight="1" x14ac:dyDescent="0.25">
      <c r="A1028" s="25" t="s">
        <v>736</v>
      </c>
      <c r="B1028" s="25" t="s">
        <v>18</v>
      </c>
      <c r="C1028" s="25" t="s">
        <v>579</v>
      </c>
      <c r="D1028" s="25" t="s">
        <v>25</v>
      </c>
      <c r="E1028" s="25" t="s">
        <v>124</v>
      </c>
      <c r="F1028" s="25" t="s">
        <v>562</v>
      </c>
      <c r="G1028" s="25" t="s">
        <v>22</v>
      </c>
      <c r="H1028" s="25" t="s">
        <v>23</v>
      </c>
      <c r="I1028" s="25" t="s">
        <v>805</v>
      </c>
      <c r="J1028" s="25" t="s">
        <v>806</v>
      </c>
      <c r="K1028" s="26">
        <v>46000</v>
      </c>
      <c r="L1028" s="26">
        <v>0</v>
      </c>
      <c r="M1028" s="26">
        <v>46000</v>
      </c>
      <c r="N1028" s="26">
        <v>10000</v>
      </c>
      <c r="O1028" s="26">
        <v>29263.51</v>
      </c>
      <c r="P1028" s="26">
        <v>6736.49</v>
      </c>
      <c r="Q1028" s="26">
        <v>4012.34</v>
      </c>
      <c r="R1028" s="25" t="s">
        <v>1646</v>
      </c>
    </row>
    <row r="1029" spans="1:18" ht="15" customHeight="1" x14ac:dyDescent="0.25">
      <c r="A1029" s="25" t="s">
        <v>736</v>
      </c>
      <c r="B1029" s="25" t="s">
        <v>18</v>
      </c>
      <c r="C1029" s="25" t="s">
        <v>579</v>
      </c>
      <c r="D1029" s="25" t="s">
        <v>25</v>
      </c>
      <c r="E1029" s="25" t="s">
        <v>124</v>
      </c>
      <c r="F1029" s="25" t="s">
        <v>562</v>
      </c>
      <c r="G1029" s="25" t="s">
        <v>22</v>
      </c>
      <c r="H1029" s="25" t="s">
        <v>23</v>
      </c>
      <c r="I1029" s="25" t="s">
        <v>898</v>
      </c>
      <c r="J1029" s="25" t="s">
        <v>899</v>
      </c>
      <c r="K1029" s="26">
        <v>5000</v>
      </c>
      <c r="L1029" s="26">
        <v>0</v>
      </c>
      <c r="M1029" s="26">
        <v>5000</v>
      </c>
      <c r="N1029" s="26">
        <v>1565.98</v>
      </c>
      <c r="O1029" s="26">
        <v>879.52</v>
      </c>
      <c r="P1029" s="26">
        <v>2554.5</v>
      </c>
      <c r="Q1029" s="26">
        <v>201.5</v>
      </c>
      <c r="R1029" s="25" t="s">
        <v>1646</v>
      </c>
    </row>
    <row r="1030" spans="1:18" ht="15" customHeight="1" x14ac:dyDescent="0.25">
      <c r="A1030" s="25" t="s">
        <v>736</v>
      </c>
      <c r="B1030" s="25" t="s">
        <v>18</v>
      </c>
      <c r="C1030" s="25" t="s">
        <v>579</v>
      </c>
      <c r="D1030" s="25" t="s">
        <v>25</v>
      </c>
      <c r="E1030" s="25" t="s">
        <v>124</v>
      </c>
      <c r="F1030" s="25" t="s">
        <v>562</v>
      </c>
      <c r="G1030" s="25" t="s">
        <v>22</v>
      </c>
      <c r="H1030" s="25" t="s">
        <v>23</v>
      </c>
      <c r="I1030" s="25" t="s">
        <v>835</v>
      </c>
      <c r="J1030" s="25" t="s">
        <v>836</v>
      </c>
      <c r="K1030" s="26">
        <v>20000</v>
      </c>
      <c r="L1030" s="26">
        <v>0</v>
      </c>
      <c r="M1030" s="26">
        <v>20000</v>
      </c>
      <c r="N1030" s="26">
        <v>0</v>
      </c>
      <c r="O1030" s="26">
        <v>5021.74</v>
      </c>
      <c r="P1030" s="26">
        <v>14978.26</v>
      </c>
      <c r="Q1030" s="26">
        <v>388.5</v>
      </c>
      <c r="R1030" s="25" t="s">
        <v>1646</v>
      </c>
    </row>
    <row r="1031" spans="1:18" ht="15" customHeight="1" x14ac:dyDescent="0.25">
      <c r="A1031" s="25" t="s">
        <v>736</v>
      </c>
      <c r="B1031" s="25" t="s">
        <v>18</v>
      </c>
      <c r="C1031" s="25" t="s">
        <v>579</v>
      </c>
      <c r="D1031" s="25" t="s">
        <v>25</v>
      </c>
      <c r="E1031" s="25" t="s">
        <v>124</v>
      </c>
      <c r="F1031" s="25" t="s">
        <v>562</v>
      </c>
      <c r="G1031" s="25" t="s">
        <v>22</v>
      </c>
      <c r="H1031" s="25" t="s">
        <v>23</v>
      </c>
      <c r="I1031" s="25" t="s">
        <v>837</v>
      </c>
      <c r="J1031" s="25" t="s">
        <v>838</v>
      </c>
      <c r="K1031" s="26">
        <v>35000</v>
      </c>
      <c r="L1031" s="26">
        <v>0</v>
      </c>
      <c r="M1031" s="26">
        <v>35000</v>
      </c>
      <c r="N1031" s="26">
        <v>0</v>
      </c>
      <c r="O1031" s="26">
        <v>17361.3</v>
      </c>
      <c r="P1031" s="26">
        <v>17638.7</v>
      </c>
      <c r="Q1031" s="26">
        <v>2893.55</v>
      </c>
      <c r="R1031" s="25" t="s">
        <v>1646</v>
      </c>
    </row>
    <row r="1032" spans="1:18" ht="15" customHeight="1" x14ac:dyDescent="0.25">
      <c r="A1032" s="25" t="s">
        <v>736</v>
      </c>
      <c r="B1032" s="25" t="s">
        <v>18</v>
      </c>
      <c r="C1032" s="25" t="s">
        <v>579</v>
      </c>
      <c r="D1032" s="25" t="s">
        <v>25</v>
      </c>
      <c r="E1032" s="25" t="s">
        <v>124</v>
      </c>
      <c r="F1032" s="25" t="s">
        <v>562</v>
      </c>
      <c r="G1032" s="25" t="s">
        <v>22</v>
      </c>
      <c r="H1032" s="25" t="s">
        <v>23</v>
      </c>
      <c r="I1032" s="25" t="s">
        <v>799</v>
      </c>
      <c r="J1032" s="25" t="s">
        <v>800</v>
      </c>
      <c r="K1032" s="26">
        <v>9000</v>
      </c>
      <c r="L1032" s="26">
        <v>0</v>
      </c>
      <c r="M1032" s="26">
        <v>9000</v>
      </c>
      <c r="N1032" s="26">
        <v>2237.35</v>
      </c>
      <c r="O1032" s="26">
        <v>4114.29</v>
      </c>
      <c r="P1032" s="26">
        <v>2648.36</v>
      </c>
      <c r="Q1032" s="26">
        <v>794.01</v>
      </c>
      <c r="R1032" s="25" t="s">
        <v>1646</v>
      </c>
    </row>
    <row r="1033" spans="1:18" ht="15" customHeight="1" x14ac:dyDescent="0.25">
      <c r="A1033" s="25" t="s">
        <v>736</v>
      </c>
      <c r="B1033" s="25" t="s">
        <v>18</v>
      </c>
      <c r="C1033" s="25" t="s">
        <v>579</v>
      </c>
      <c r="D1033" s="25" t="s">
        <v>25</v>
      </c>
      <c r="E1033" s="25" t="s">
        <v>124</v>
      </c>
      <c r="F1033" s="25" t="s">
        <v>562</v>
      </c>
      <c r="G1033" s="25" t="s">
        <v>22</v>
      </c>
      <c r="H1033" s="25" t="s">
        <v>23</v>
      </c>
      <c r="I1033" s="25" t="s">
        <v>811</v>
      </c>
      <c r="J1033" s="25" t="s">
        <v>812</v>
      </c>
      <c r="K1033" s="26">
        <v>124483</v>
      </c>
      <c r="L1033" s="26">
        <v>0</v>
      </c>
      <c r="M1033" s="26">
        <v>124483</v>
      </c>
      <c r="N1033" s="26">
        <v>0</v>
      </c>
      <c r="O1033" s="26">
        <v>22113.65</v>
      </c>
      <c r="P1033" s="26">
        <v>102369.35</v>
      </c>
      <c r="Q1033" s="26">
        <v>4449.59</v>
      </c>
      <c r="R1033" s="25" t="s">
        <v>1646</v>
      </c>
    </row>
    <row r="1034" spans="1:18" ht="15" customHeight="1" x14ac:dyDescent="0.25">
      <c r="A1034" s="25" t="s">
        <v>736</v>
      </c>
      <c r="B1034" s="25" t="s">
        <v>18</v>
      </c>
      <c r="C1034" s="25" t="s">
        <v>579</v>
      </c>
      <c r="D1034" s="25" t="s">
        <v>25</v>
      </c>
      <c r="E1034" s="25" t="s">
        <v>124</v>
      </c>
      <c r="F1034" s="25" t="s">
        <v>562</v>
      </c>
      <c r="G1034" s="25" t="s">
        <v>22</v>
      </c>
      <c r="H1034" s="25" t="s">
        <v>23</v>
      </c>
      <c r="I1034" s="25" t="s">
        <v>853</v>
      </c>
      <c r="J1034" s="25" t="s">
        <v>854</v>
      </c>
      <c r="K1034" s="26">
        <v>3000</v>
      </c>
      <c r="L1034" s="26">
        <v>0</v>
      </c>
      <c r="M1034" s="26">
        <v>3000</v>
      </c>
      <c r="N1034" s="26">
        <v>0</v>
      </c>
      <c r="O1034" s="26">
        <v>531.91</v>
      </c>
      <c r="P1034" s="26">
        <v>2468.09</v>
      </c>
      <c r="Q1034" s="26">
        <v>67.180000000000007</v>
      </c>
      <c r="R1034" s="25" t="s">
        <v>1646</v>
      </c>
    </row>
    <row r="1035" spans="1:18" ht="15" customHeight="1" x14ac:dyDescent="0.25">
      <c r="A1035" s="25" t="s">
        <v>736</v>
      </c>
      <c r="B1035" s="25" t="s">
        <v>18</v>
      </c>
      <c r="C1035" s="25" t="s">
        <v>579</v>
      </c>
      <c r="D1035" s="25" t="s">
        <v>25</v>
      </c>
      <c r="E1035" s="25" t="s">
        <v>124</v>
      </c>
      <c r="F1035" s="25" t="s">
        <v>562</v>
      </c>
      <c r="G1035" s="25" t="s">
        <v>22</v>
      </c>
      <c r="H1035" s="25" t="s">
        <v>23</v>
      </c>
      <c r="I1035" s="25" t="s">
        <v>813</v>
      </c>
      <c r="J1035" s="25" t="s">
        <v>814</v>
      </c>
      <c r="K1035" s="26">
        <v>90000</v>
      </c>
      <c r="L1035" s="26">
        <v>-10000</v>
      </c>
      <c r="M1035" s="26">
        <v>80000</v>
      </c>
      <c r="N1035" s="26">
        <v>0</v>
      </c>
      <c r="O1035" s="26">
        <v>52419.42</v>
      </c>
      <c r="P1035" s="26">
        <v>27580.58</v>
      </c>
      <c r="Q1035" s="26">
        <v>5661.91</v>
      </c>
      <c r="R1035" s="25" t="s">
        <v>1646</v>
      </c>
    </row>
    <row r="1036" spans="1:18" ht="15" customHeight="1" x14ac:dyDescent="0.25">
      <c r="A1036" s="25" t="s">
        <v>736</v>
      </c>
      <c r="B1036" s="25" t="s">
        <v>18</v>
      </c>
      <c r="C1036" s="25" t="s">
        <v>578</v>
      </c>
      <c r="D1036" s="25" t="s">
        <v>25</v>
      </c>
      <c r="E1036" s="25" t="s">
        <v>124</v>
      </c>
      <c r="F1036" s="25" t="s">
        <v>562</v>
      </c>
      <c r="G1036" s="25" t="s">
        <v>535</v>
      </c>
      <c r="H1036" s="25" t="s">
        <v>23</v>
      </c>
      <c r="I1036" s="25" t="s">
        <v>793</v>
      </c>
      <c r="J1036" s="25" t="s">
        <v>794</v>
      </c>
      <c r="K1036" s="26">
        <v>206811</v>
      </c>
      <c r="L1036" s="26">
        <v>0</v>
      </c>
      <c r="M1036" s="26">
        <v>206811</v>
      </c>
      <c r="N1036" s="26">
        <v>0</v>
      </c>
      <c r="O1036" s="26">
        <v>103065.53</v>
      </c>
      <c r="P1036" s="26">
        <v>103745.47</v>
      </c>
      <c r="Q1036" s="26">
        <v>18725.509999999998</v>
      </c>
      <c r="R1036" s="25" t="s">
        <v>1647</v>
      </c>
    </row>
    <row r="1037" spans="1:18" ht="15" customHeight="1" x14ac:dyDescent="0.25">
      <c r="A1037" s="25" t="s">
        <v>736</v>
      </c>
      <c r="B1037" s="25" t="s">
        <v>18</v>
      </c>
      <c r="C1037" s="25" t="s">
        <v>578</v>
      </c>
      <c r="D1037" s="25" t="s">
        <v>25</v>
      </c>
      <c r="E1037" s="25" t="s">
        <v>124</v>
      </c>
      <c r="F1037" s="25" t="s">
        <v>562</v>
      </c>
      <c r="G1037" s="25" t="s">
        <v>535</v>
      </c>
      <c r="H1037" s="25" t="s">
        <v>23</v>
      </c>
      <c r="I1037" s="25" t="s">
        <v>777</v>
      </c>
      <c r="J1037" s="25" t="s">
        <v>778</v>
      </c>
      <c r="K1037" s="26">
        <v>38000</v>
      </c>
      <c r="L1037" s="26">
        <v>0</v>
      </c>
      <c r="M1037" s="26">
        <v>38000</v>
      </c>
      <c r="N1037" s="26">
        <v>0</v>
      </c>
      <c r="O1037" s="26">
        <v>16120.5</v>
      </c>
      <c r="P1037" s="26">
        <v>21879.5</v>
      </c>
      <c r="Q1037" s="26">
        <v>0</v>
      </c>
      <c r="R1037" s="25" t="s">
        <v>1647</v>
      </c>
    </row>
    <row r="1038" spans="1:18" ht="15" customHeight="1" x14ac:dyDescent="0.25">
      <c r="A1038" s="25" t="s">
        <v>736</v>
      </c>
      <c r="B1038" s="25" t="s">
        <v>18</v>
      </c>
      <c r="C1038" s="25" t="s">
        <v>578</v>
      </c>
      <c r="D1038" s="25" t="s">
        <v>25</v>
      </c>
      <c r="E1038" s="25" t="s">
        <v>124</v>
      </c>
      <c r="F1038" s="25" t="s">
        <v>562</v>
      </c>
      <c r="G1038" s="25" t="s">
        <v>535</v>
      </c>
      <c r="H1038" s="25" t="s">
        <v>23</v>
      </c>
      <c r="I1038" s="25" t="s">
        <v>765</v>
      </c>
      <c r="J1038" s="25" t="s">
        <v>766</v>
      </c>
      <c r="K1038" s="26">
        <v>6200</v>
      </c>
      <c r="L1038" s="26">
        <v>0</v>
      </c>
      <c r="M1038" s="26">
        <v>6200</v>
      </c>
      <c r="N1038" s="26">
        <v>0</v>
      </c>
      <c r="O1038" s="26">
        <v>2858.71</v>
      </c>
      <c r="P1038" s="26">
        <v>3341.29</v>
      </c>
      <c r="Q1038" s="26">
        <v>1110.76</v>
      </c>
      <c r="R1038" s="25" t="s">
        <v>1647</v>
      </c>
    </row>
    <row r="1039" spans="1:18" ht="15" customHeight="1" x14ac:dyDescent="0.25">
      <c r="A1039" s="25" t="s">
        <v>736</v>
      </c>
      <c r="B1039" s="25" t="s">
        <v>18</v>
      </c>
      <c r="C1039" s="25" t="s">
        <v>578</v>
      </c>
      <c r="D1039" s="25" t="s">
        <v>25</v>
      </c>
      <c r="E1039" s="25" t="s">
        <v>124</v>
      </c>
      <c r="F1039" s="25" t="s">
        <v>562</v>
      </c>
      <c r="G1039" s="25" t="s">
        <v>535</v>
      </c>
      <c r="H1039" s="25" t="s">
        <v>23</v>
      </c>
      <c r="I1039" s="25" t="s">
        <v>757</v>
      </c>
      <c r="J1039" s="25" t="s">
        <v>758</v>
      </c>
      <c r="K1039" s="26">
        <v>500</v>
      </c>
      <c r="L1039" s="26">
        <v>0</v>
      </c>
      <c r="M1039" s="26">
        <v>500</v>
      </c>
      <c r="N1039" s="26">
        <v>0</v>
      </c>
      <c r="O1039" s="26">
        <v>0</v>
      </c>
      <c r="P1039" s="26">
        <v>500</v>
      </c>
      <c r="Q1039" s="26">
        <v>0</v>
      </c>
      <c r="R1039" s="25" t="s">
        <v>1647</v>
      </c>
    </row>
    <row r="1040" spans="1:18" ht="15" customHeight="1" x14ac:dyDescent="0.25">
      <c r="A1040" s="25" t="s">
        <v>736</v>
      </c>
      <c r="B1040" s="25" t="s">
        <v>18</v>
      </c>
      <c r="C1040" s="25" t="s">
        <v>578</v>
      </c>
      <c r="D1040" s="25" t="s">
        <v>25</v>
      </c>
      <c r="E1040" s="25" t="s">
        <v>124</v>
      </c>
      <c r="F1040" s="25" t="s">
        <v>562</v>
      </c>
      <c r="G1040" s="25" t="s">
        <v>535</v>
      </c>
      <c r="H1040" s="25" t="s">
        <v>23</v>
      </c>
      <c r="I1040" s="25" t="s">
        <v>773</v>
      </c>
      <c r="J1040" s="25" t="s">
        <v>774</v>
      </c>
      <c r="K1040" s="26">
        <v>2300</v>
      </c>
      <c r="L1040" s="26">
        <v>0</v>
      </c>
      <c r="M1040" s="26">
        <v>2300</v>
      </c>
      <c r="N1040" s="26">
        <v>0</v>
      </c>
      <c r="O1040" s="26">
        <v>720</v>
      </c>
      <c r="P1040" s="26">
        <v>1580</v>
      </c>
      <c r="Q1040" s="26">
        <v>210</v>
      </c>
      <c r="R1040" s="25" t="s">
        <v>1647</v>
      </c>
    </row>
    <row r="1041" spans="1:18" ht="15" customHeight="1" x14ac:dyDescent="0.25">
      <c r="A1041" s="25" t="s">
        <v>736</v>
      </c>
      <c r="B1041" s="25" t="s">
        <v>18</v>
      </c>
      <c r="C1041" s="25" t="s">
        <v>578</v>
      </c>
      <c r="D1041" s="25" t="s">
        <v>25</v>
      </c>
      <c r="E1041" s="25" t="s">
        <v>124</v>
      </c>
      <c r="F1041" s="25" t="s">
        <v>562</v>
      </c>
      <c r="G1041" s="25" t="s">
        <v>535</v>
      </c>
      <c r="H1041" s="25" t="s">
        <v>23</v>
      </c>
      <c r="I1041" s="25" t="s">
        <v>761</v>
      </c>
      <c r="J1041" s="25" t="s">
        <v>762</v>
      </c>
      <c r="K1041" s="26">
        <v>3000</v>
      </c>
      <c r="L1041" s="26">
        <v>0</v>
      </c>
      <c r="M1041" s="26">
        <v>3000</v>
      </c>
      <c r="N1041" s="26">
        <v>0</v>
      </c>
      <c r="O1041" s="26">
        <v>1870</v>
      </c>
      <c r="P1041" s="26">
        <v>1130</v>
      </c>
      <c r="Q1041" s="26">
        <v>0</v>
      </c>
      <c r="R1041" s="25" t="s">
        <v>1647</v>
      </c>
    </row>
    <row r="1042" spans="1:18" ht="15" customHeight="1" x14ac:dyDescent="0.25">
      <c r="A1042" s="25" t="s">
        <v>736</v>
      </c>
      <c r="B1042" s="25" t="s">
        <v>18</v>
      </c>
      <c r="C1042" s="25" t="s">
        <v>578</v>
      </c>
      <c r="D1042" s="25" t="s">
        <v>25</v>
      </c>
      <c r="E1042" s="25" t="s">
        <v>124</v>
      </c>
      <c r="F1042" s="25" t="s">
        <v>562</v>
      </c>
      <c r="G1042" s="25" t="s">
        <v>535</v>
      </c>
      <c r="H1042" s="25" t="s">
        <v>23</v>
      </c>
      <c r="I1042" s="25" t="s">
        <v>747</v>
      </c>
      <c r="J1042" s="25" t="s">
        <v>748</v>
      </c>
      <c r="K1042" s="26">
        <v>0</v>
      </c>
      <c r="L1042" s="26">
        <v>0</v>
      </c>
      <c r="M1042" s="26">
        <v>0</v>
      </c>
      <c r="N1042" s="26">
        <v>0</v>
      </c>
      <c r="O1042" s="26">
        <v>1240.42</v>
      </c>
      <c r="P1042" s="26">
        <v>-1240.42</v>
      </c>
      <c r="Q1042" s="26">
        <v>0</v>
      </c>
      <c r="R1042" s="25" t="s">
        <v>1647</v>
      </c>
    </row>
    <row r="1043" spans="1:18" ht="15" customHeight="1" x14ac:dyDescent="0.25">
      <c r="A1043" s="25" t="s">
        <v>736</v>
      </c>
      <c r="B1043" s="25" t="s">
        <v>18</v>
      </c>
      <c r="C1043" s="25" t="s">
        <v>578</v>
      </c>
      <c r="D1043" s="25" t="s">
        <v>25</v>
      </c>
      <c r="E1043" s="25" t="s">
        <v>124</v>
      </c>
      <c r="F1043" s="25" t="s">
        <v>562</v>
      </c>
      <c r="G1043" s="25" t="s">
        <v>535</v>
      </c>
      <c r="H1043" s="25" t="s">
        <v>23</v>
      </c>
      <c r="I1043" s="25" t="s">
        <v>751</v>
      </c>
      <c r="J1043" s="25" t="s">
        <v>752</v>
      </c>
      <c r="K1043" s="26">
        <v>19332</v>
      </c>
      <c r="L1043" s="26">
        <v>0</v>
      </c>
      <c r="M1043" s="26">
        <v>19332</v>
      </c>
      <c r="N1043" s="26">
        <v>0</v>
      </c>
      <c r="O1043" s="26">
        <v>9793.01</v>
      </c>
      <c r="P1043" s="26">
        <v>9538.99</v>
      </c>
      <c r="Q1043" s="26">
        <v>1481.85</v>
      </c>
      <c r="R1043" s="25" t="s">
        <v>1647</v>
      </c>
    </row>
    <row r="1044" spans="1:18" ht="15" customHeight="1" x14ac:dyDescent="0.25">
      <c r="A1044" s="25" t="s">
        <v>736</v>
      </c>
      <c r="B1044" s="25" t="s">
        <v>18</v>
      </c>
      <c r="C1044" s="25" t="s">
        <v>578</v>
      </c>
      <c r="D1044" s="25" t="s">
        <v>25</v>
      </c>
      <c r="E1044" s="25" t="s">
        <v>124</v>
      </c>
      <c r="F1044" s="25" t="s">
        <v>562</v>
      </c>
      <c r="G1044" s="25" t="s">
        <v>535</v>
      </c>
      <c r="H1044" s="25" t="s">
        <v>23</v>
      </c>
      <c r="I1044" s="25" t="s">
        <v>833</v>
      </c>
      <c r="J1044" s="25" t="s">
        <v>834</v>
      </c>
      <c r="K1044" s="26">
        <v>11858</v>
      </c>
      <c r="L1044" s="26">
        <v>0</v>
      </c>
      <c r="M1044" s="26">
        <v>11858</v>
      </c>
      <c r="N1044" s="26">
        <v>0</v>
      </c>
      <c r="O1044" s="26">
        <v>11699.91</v>
      </c>
      <c r="P1044" s="26">
        <v>158.09</v>
      </c>
      <c r="Q1044" s="26">
        <v>2773.28</v>
      </c>
      <c r="R1044" s="25" t="s">
        <v>1647</v>
      </c>
    </row>
    <row r="1045" spans="1:18" ht="15" customHeight="1" x14ac:dyDescent="0.25">
      <c r="A1045" s="25" t="s">
        <v>736</v>
      </c>
      <c r="B1045" s="25" t="s">
        <v>18</v>
      </c>
      <c r="C1045" s="25" t="s">
        <v>578</v>
      </c>
      <c r="D1045" s="25" t="s">
        <v>25</v>
      </c>
      <c r="E1045" s="25" t="s">
        <v>124</v>
      </c>
      <c r="F1045" s="25" t="s">
        <v>562</v>
      </c>
      <c r="G1045" s="25" t="s">
        <v>535</v>
      </c>
      <c r="H1045" s="25" t="s">
        <v>23</v>
      </c>
      <c r="I1045" s="25" t="s">
        <v>819</v>
      </c>
      <c r="J1045" s="25" t="s">
        <v>820</v>
      </c>
      <c r="K1045" s="26">
        <v>10274</v>
      </c>
      <c r="L1045" s="26">
        <v>0</v>
      </c>
      <c r="M1045" s="26">
        <v>10274</v>
      </c>
      <c r="N1045" s="26">
        <v>0</v>
      </c>
      <c r="O1045" s="26">
        <v>0</v>
      </c>
      <c r="P1045" s="26">
        <v>10274</v>
      </c>
      <c r="Q1045" s="26">
        <v>0</v>
      </c>
      <c r="R1045" s="25" t="s">
        <v>1647</v>
      </c>
    </row>
    <row r="1046" spans="1:18" ht="15" customHeight="1" x14ac:dyDescent="0.25">
      <c r="A1046" s="25" t="s">
        <v>736</v>
      </c>
      <c r="B1046" s="25" t="s">
        <v>18</v>
      </c>
      <c r="C1046" s="25" t="s">
        <v>578</v>
      </c>
      <c r="D1046" s="25" t="s">
        <v>25</v>
      </c>
      <c r="E1046" s="25" t="s">
        <v>124</v>
      </c>
      <c r="F1046" s="25" t="s">
        <v>562</v>
      </c>
      <c r="G1046" s="25" t="s">
        <v>535</v>
      </c>
      <c r="H1046" s="25" t="s">
        <v>23</v>
      </c>
      <c r="I1046" s="25" t="s">
        <v>737</v>
      </c>
      <c r="J1046" s="25" t="s">
        <v>738</v>
      </c>
      <c r="K1046" s="26">
        <v>2940</v>
      </c>
      <c r="L1046" s="26">
        <v>0</v>
      </c>
      <c r="M1046" s="26">
        <v>2940</v>
      </c>
      <c r="N1046" s="26">
        <v>0</v>
      </c>
      <c r="O1046" s="26">
        <v>1519.31</v>
      </c>
      <c r="P1046" s="26">
        <v>1420.69</v>
      </c>
      <c r="Q1046" s="26">
        <v>239.35</v>
      </c>
      <c r="R1046" s="25" t="s">
        <v>1647</v>
      </c>
    </row>
    <row r="1047" spans="1:18" ht="15" customHeight="1" x14ac:dyDescent="0.25">
      <c r="A1047" s="25" t="s">
        <v>736</v>
      </c>
      <c r="B1047" s="25" t="s">
        <v>18</v>
      </c>
      <c r="C1047" s="25" t="s">
        <v>578</v>
      </c>
      <c r="D1047" s="25" t="s">
        <v>25</v>
      </c>
      <c r="E1047" s="25" t="s">
        <v>124</v>
      </c>
      <c r="F1047" s="25" t="s">
        <v>562</v>
      </c>
      <c r="G1047" s="25" t="s">
        <v>535</v>
      </c>
      <c r="H1047" s="25" t="s">
        <v>23</v>
      </c>
      <c r="I1047" s="25" t="s">
        <v>743</v>
      </c>
      <c r="J1047" s="25" t="s">
        <v>744</v>
      </c>
      <c r="K1047" s="26">
        <v>0</v>
      </c>
      <c r="L1047" s="26">
        <v>0</v>
      </c>
      <c r="M1047" s="26">
        <v>0</v>
      </c>
      <c r="N1047" s="26">
        <v>0</v>
      </c>
      <c r="O1047" s="26">
        <v>727.5</v>
      </c>
      <c r="P1047" s="26">
        <v>-727.5</v>
      </c>
      <c r="Q1047" s="26">
        <v>136</v>
      </c>
      <c r="R1047" s="25" t="s">
        <v>1647</v>
      </c>
    </row>
    <row r="1048" spans="1:18" ht="15" customHeight="1" x14ac:dyDescent="0.25">
      <c r="A1048" s="25" t="s">
        <v>736</v>
      </c>
      <c r="B1048" s="25" t="s">
        <v>18</v>
      </c>
      <c r="C1048" s="25" t="s">
        <v>578</v>
      </c>
      <c r="D1048" s="25" t="s">
        <v>25</v>
      </c>
      <c r="E1048" s="25" t="s">
        <v>124</v>
      </c>
      <c r="F1048" s="25" t="s">
        <v>562</v>
      </c>
      <c r="G1048" s="25" t="s">
        <v>535</v>
      </c>
      <c r="H1048" s="25" t="s">
        <v>23</v>
      </c>
      <c r="I1048" s="25" t="s">
        <v>880</v>
      </c>
      <c r="J1048" s="25" t="s">
        <v>881</v>
      </c>
      <c r="K1048" s="26">
        <v>3000</v>
      </c>
      <c r="L1048" s="26">
        <v>0</v>
      </c>
      <c r="M1048" s="26">
        <v>3000</v>
      </c>
      <c r="N1048" s="26">
        <v>33.950000000000003</v>
      </c>
      <c r="O1048" s="26">
        <v>0</v>
      </c>
      <c r="P1048" s="26">
        <v>2966.05</v>
      </c>
      <c r="Q1048" s="26">
        <v>0</v>
      </c>
      <c r="R1048" s="25" t="s">
        <v>1647</v>
      </c>
    </row>
    <row r="1049" spans="1:18" ht="15" customHeight="1" x14ac:dyDescent="0.25">
      <c r="A1049" s="25" t="s">
        <v>736</v>
      </c>
      <c r="B1049" s="25" t="s">
        <v>18</v>
      </c>
      <c r="C1049" s="25" t="s">
        <v>578</v>
      </c>
      <c r="D1049" s="25" t="s">
        <v>25</v>
      </c>
      <c r="E1049" s="25" t="s">
        <v>124</v>
      </c>
      <c r="F1049" s="25" t="s">
        <v>562</v>
      </c>
      <c r="G1049" s="25" t="s">
        <v>535</v>
      </c>
      <c r="H1049" s="25" t="s">
        <v>23</v>
      </c>
      <c r="I1049" s="25" t="s">
        <v>783</v>
      </c>
      <c r="J1049" s="25" t="s">
        <v>784</v>
      </c>
      <c r="K1049" s="26">
        <v>3000</v>
      </c>
      <c r="L1049" s="26">
        <v>0</v>
      </c>
      <c r="M1049" s="26">
        <v>3000</v>
      </c>
      <c r="N1049" s="26">
        <v>0</v>
      </c>
      <c r="O1049" s="26">
        <v>0</v>
      </c>
      <c r="P1049" s="26">
        <v>3000</v>
      </c>
      <c r="Q1049" s="26">
        <v>0</v>
      </c>
      <c r="R1049" s="25" t="s">
        <v>1647</v>
      </c>
    </row>
    <row r="1050" spans="1:18" ht="15" customHeight="1" x14ac:dyDescent="0.25">
      <c r="A1050" s="25" t="s">
        <v>736</v>
      </c>
      <c r="B1050" s="25" t="s">
        <v>18</v>
      </c>
      <c r="C1050" s="25" t="s">
        <v>578</v>
      </c>
      <c r="D1050" s="25" t="s">
        <v>25</v>
      </c>
      <c r="E1050" s="25" t="s">
        <v>124</v>
      </c>
      <c r="F1050" s="25" t="s">
        <v>562</v>
      </c>
      <c r="G1050" s="25" t="s">
        <v>535</v>
      </c>
      <c r="H1050" s="25" t="s">
        <v>23</v>
      </c>
      <c r="I1050" s="25" t="s">
        <v>779</v>
      </c>
      <c r="J1050" s="25" t="s">
        <v>780</v>
      </c>
      <c r="K1050" s="26">
        <v>1860</v>
      </c>
      <c r="L1050" s="26">
        <v>0</v>
      </c>
      <c r="M1050" s="26">
        <v>1860</v>
      </c>
      <c r="N1050" s="26">
        <v>0</v>
      </c>
      <c r="O1050" s="26">
        <v>30</v>
      </c>
      <c r="P1050" s="26">
        <v>1830</v>
      </c>
      <c r="Q1050" s="26">
        <v>0</v>
      </c>
      <c r="R1050" s="25" t="s">
        <v>1647</v>
      </c>
    </row>
    <row r="1051" spans="1:18" ht="15" customHeight="1" x14ac:dyDescent="0.25">
      <c r="A1051" s="25" t="s">
        <v>736</v>
      </c>
      <c r="B1051" s="25" t="s">
        <v>18</v>
      </c>
      <c r="C1051" s="25" t="s">
        <v>578</v>
      </c>
      <c r="D1051" s="25" t="s">
        <v>25</v>
      </c>
      <c r="E1051" s="25" t="s">
        <v>124</v>
      </c>
      <c r="F1051" s="25" t="s">
        <v>562</v>
      </c>
      <c r="G1051" s="25" t="s">
        <v>535</v>
      </c>
      <c r="H1051" s="25" t="s">
        <v>23</v>
      </c>
      <c r="I1051" s="25" t="s">
        <v>920</v>
      </c>
      <c r="J1051" s="25" t="s">
        <v>921</v>
      </c>
      <c r="K1051" s="26">
        <v>2250</v>
      </c>
      <c r="L1051" s="26">
        <v>0</v>
      </c>
      <c r="M1051" s="26">
        <v>2250</v>
      </c>
      <c r="N1051" s="26">
        <v>1235.43</v>
      </c>
      <c r="O1051" s="26">
        <v>664.57</v>
      </c>
      <c r="P1051" s="26">
        <v>350</v>
      </c>
      <c r="Q1051" s="26">
        <v>467.02</v>
      </c>
      <c r="R1051" s="25" t="s">
        <v>1647</v>
      </c>
    </row>
    <row r="1052" spans="1:18" ht="15" customHeight="1" x14ac:dyDescent="0.25">
      <c r="A1052" s="25" t="s">
        <v>736</v>
      </c>
      <c r="B1052" s="25" t="s">
        <v>18</v>
      </c>
      <c r="C1052" s="25" t="s">
        <v>578</v>
      </c>
      <c r="D1052" s="25" t="s">
        <v>25</v>
      </c>
      <c r="E1052" s="25" t="s">
        <v>124</v>
      </c>
      <c r="F1052" s="25" t="s">
        <v>562</v>
      </c>
      <c r="G1052" s="25" t="s">
        <v>535</v>
      </c>
      <c r="H1052" s="25" t="s">
        <v>23</v>
      </c>
      <c r="I1052" s="25" t="s">
        <v>882</v>
      </c>
      <c r="J1052" s="25" t="s">
        <v>883</v>
      </c>
      <c r="K1052" s="26">
        <v>0</v>
      </c>
      <c r="L1052" s="26">
        <v>5000</v>
      </c>
      <c r="M1052" s="26">
        <v>5000</v>
      </c>
      <c r="N1052" s="26">
        <v>0</v>
      </c>
      <c r="O1052" s="26">
        <v>0</v>
      </c>
      <c r="P1052" s="26">
        <v>5000</v>
      </c>
      <c r="Q1052" s="26">
        <v>0</v>
      </c>
      <c r="R1052" s="25" t="s">
        <v>1647</v>
      </c>
    </row>
    <row r="1053" spans="1:18" ht="15" customHeight="1" x14ac:dyDescent="0.25">
      <c r="A1053" s="25" t="s">
        <v>736</v>
      </c>
      <c r="B1053" s="25" t="s">
        <v>18</v>
      </c>
      <c r="C1053" s="25" t="s">
        <v>578</v>
      </c>
      <c r="D1053" s="25" t="s">
        <v>25</v>
      </c>
      <c r="E1053" s="25" t="s">
        <v>124</v>
      </c>
      <c r="F1053" s="25" t="s">
        <v>562</v>
      </c>
      <c r="G1053" s="25" t="s">
        <v>535</v>
      </c>
      <c r="H1053" s="25" t="s">
        <v>23</v>
      </c>
      <c r="I1053" s="25" t="s">
        <v>851</v>
      </c>
      <c r="J1053" s="25" t="s">
        <v>852</v>
      </c>
      <c r="K1053" s="26">
        <v>5000</v>
      </c>
      <c r="L1053" s="26">
        <v>0</v>
      </c>
      <c r="M1053" s="26">
        <v>5000</v>
      </c>
      <c r="N1053" s="26">
        <v>3000</v>
      </c>
      <c r="O1053" s="26">
        <v>0</v>
      </c>
      <c r="P1053" s="26">
        <v>2000</v>
      </c>
      <c r="Q1053" s="26">
        <v>0</v>
      </c>
      <c r="R1053" s="25" t="s">
        <v>1647</v>
      </c>
    </row>
    <row r="1054" spans="1:18" ht="15" customHeight="1" x14ac:dyDescent="0.25">
      <c r="A1054" s="25" t="s">
        <v>736</v>
      </c>
      <c r="B1054" s="25" t="s">
        <v>18</v>
      </c>
      <c r="C1054" s="25" t="s">
        <v>578</v>
      </c>
      <c r="D1054" s="25" t="s">
        <v>25</v>
      </c>
      <c r="E1054" s="25" t="s">
        <v>124</v>
      </c>
      <c r="F1054" s="25" t="s">
        <v>562</v>
      </c>
      <c r="G1054" s="25" t="s">
        <v>535</v>
      </c>
      <c r="H1054" s="25" t="s">
        <v>23</v>
      </c>
      <c r="I1054" s="25" t="s">
        <v>930</v>
      </c>
      <c r="J1054" s="25" t="s">
        <v>931</v>
      </c>
      <c r="K1054" s="26">
        <v>12000</v>
      </c>
      <c r="L1054" s="26">
        <v>0</v>
      </c>
      <c r="M1054" s="26">
        <v>12000</v>
      </c>
      <c r="N1054" s="26">
        <v>1196.75</v>
      </c>
      <c r="O1054" s="26">
        <v>2119.25</v>
      </c>
      <c r="P1054" s="26">
        <v>8684</v>
      </c>
      <c r="Q1054" s="26">
        <v>226.12</v>
      </c>
      <c r="R1054" s="25" t="s">
        <v>1647</v>
      </c>
    </row>
    <row r="1055" spans="1:18" ht="15" customHeight="1" x14ac:dyDescent="0.25">
      <c r="A1055" s="25" t="s">
        <v>736</v>
      </c>
      <c r="B1055" s="25" t="s">
        <v>18</v>
      </c>
      <c r="C1055" s="25" t="s">
        <v>578</v>
      </c>
      <c r="D1055" s="25" t="s">
        <v>25</v>
      </c>
      <c r="E1055" s="25" t="s">
        <v>124</v>
      </c>
      <c r="F1055" s="25" t="s">
        <v>562</v>
      </c>
      <c r="G1055" s="25" t="s">
        <v>535</v>
      </c>
      <c r="H1055" s="25" t="s">
        <v>23</v>
      </c>
      <c r="I1055" s="25" t="s">
        <v>894</v>
      </c>
      <c r="J1055" s="25" t="s">
        <v>895</v>
      </c>
      <c r="K1055" s="26">
        <v>2250</v>
      </c>
      <c r="L1055" s="26">
        <v>0</v>
      </c>
      <c r="M1055" s="26">
        <v>2250</v>
      </c>
      <c r="N1055" s="26">
        <v>696.56</v>
      </c>
      <c r="O1055" s="26">
        <v>753.44</v>
      </c>
      <c r="P1055" s="26">
        <v>800</v>
      </c>
      <c r="Q1055" s="26">
        <v>153.53</v>
      </c>
      <c r="R1055" s="25" t="s">
        <v>1647</v>
      </c>
    </row>
    <row r="1056" spans="1:18" ht="15" customHeight="1" x14ac:dyDescent="0.25">
      <c r="A1056" s="25" t="s">
        <v>736</v>
      </c>
      <c r="B1056" s="25" t="s">
        <v>18</v>
      </c>
      <c r="C1056" s="25" t="s">
        <v>578</v>
      </c>
      <c r="D1056" s="25" t="s">
        <v>25</v>
      </c>
      <c r="E1056" s="25" t="s">
        <v>124</v>
      </c>
      <c r="F1056" s="25" t="s">
        <v>562</v>
      </c>
      <c r="G1056" s="25" t="s">
        <v>535</v>
      </c>
      <c r="H1056" s="25" t="s">
        <v>23</v>
      </c>
      <c r="I1056" s="25" t="s">
        <v>876</v>
      </c>
      <c r="J1056" s="25" t="s">
        <v>877</v>
      </c>
      <c r="K1056" s="26">
        <v>5000</v>
      </c>
      <c r="L1056" s="26">
        <v>0</v>
      </c>
      <c r="M1056" s="26">
        <v>5000</v>
      </c>
      <c r="N1056" s="26">
        <v>252</v>
      </c>
      <c r="O1056" s="26">
        <v>151.80000000000001</v>
      </c>
      <c r="P1056" s="26">
        <v>4596.2</v>
      </c>
      <c r="Q1056" s="26">
        <v>0</v>
      </c>
      <c r="R1056" s="25" t="s">
        <v>1647</v>
      </c>
    </row>
    <row r="1057" spans="1:18" ht="15" customHeight="1" x14ac:dyDescent="0.25">
      <c r="A1057" s="25" t="s">
        <v>736</v>
      </c>
      <c r="B1057" s="25" t="s">
        <v>18</v>
      </c>
      <c r="C1057" s="25" t="s">
        <v>578</v>
      </c>
      <c r="D1057" s="25" t="s">
        <v>25</v>
      </c>
      <c r="E1057" s="25" t="s">
        <v>124</v>
      </c>
      <c r="F1057" s="25" t="s">
        <v>562</v>
      </c>
      <c r="G1057" s="25" t="s">
        <v>535</v>
      </c>
      <c r="H1057" s="25" t="s">
        <v>23</v>
      </c>
      <c r="I1057" s="25" t="s">
        <v>928</v>
      </c>
      <c r="J1057" s="25" t="s">
        <v>929</v>
      </c>
      <c r="K1057" s="26">
        <v>0</v>
      </c>
      <c r="L1057" s="26">
        <v>0</v>
      </c>
      <c r="M1057" s="26">
        <v>0</v>
      </c>
      <c r="N1057" s="26">
        <v>0</v>
      </c>
      <c r="O1057" s="26">
        <v>0</v>
      </c>
      <c r="P1057" s="26">
        <v>0</v>
      </c>
      <c r="Q1057" s="26">
        <v>0</v>
      </c>
      <c r="R1057" s="25" t="s">
        <v>1647</v>
      </c>
    </row>
    <row r="1058" spans="1:18" ht="15" customHeight="1" x14ac:dyDescent="0.25">
      <c r="A1058" s="25" t="s">
        <v>736</v>
      </c>
      <c r="B1058" s="25" t="s">
        <v>18</v>
      </c>
      <c r="C1058" s="25" t="s">
        <v>578</v>
      </c>
      <c r="D1058" s="25" t="s">
        <v>25</v>
      </c>
      <c r="E1058" s="25" t="s">
        <v>124</v>
      </c>
      <c r="F1058" s="25" t="s">
        <v>562</v>
      </c>
      <c r="G1058" s="25" t="s">
        <v>535</v>
      </c>
      <c r="H1058" s="25" t="s">
        <v>23</v>
      </c>
      <c r="I1058" s="25" t="s">
        <v>926</v>
      </c>
      <c r="J1058" s="25" t="s">
        <v>927</v>
      </c>
      <c r="K1058" s="26">
        <v>20000</v>
      </c>
      <c r="L1058" s="26">
        <v>0</v>
      </c>
      <c r="M1058" s="26">
        <v>20000</v>
      </c>
      <c r="N1058" s="26">
        <v>0</v>
      </c>
      <c r="O1058" s="26">
        <v>12391.6</v>
      </c>
      <c r="P1058" s="26">
        <v>7608.4</v>
      </c>
      <c r="Q1058" s="26">
        <v>0</v>
      </c>
      <c r="R1058" s="25" t="s">
        <v>1647</v>
      </c>
    </row>
    <row r="1059" spans="1:18" ht="15" customHeight="1" x14ac:dyDescent="0.25">
      <c r="A1059" s="25" t="s">
        <v>736</v>
      </c>
      <c r="B1059" s="25" t="s">
        <v>18</v>
      </c>
      <c r="C1059" s="25" t="s">
        <v>578</v>
      </c>
      <c r="D1059" s="25" t="s">
        <v>25</v>
      </c>
      <c r="E1059" s="25" t="s">
        <v>124</v>
      </c>
      <c r="F1059" s="25" t="s">
        <v>562</v>
      </c>
      <c r="G1059" s="25" t="s">
        <v>535</v>
      </c>
      <c r="H1059" s="25" t="s">
        <v>23</v>
      </c>
      <c r="I1059" s="25" t="s">
        <v>769</v>
      </c>
      <c r="J1059" s="25" t="s">
        <v>770</v>
      </c>
      <c r="K1059" s="26">
        <v>19000</v>
      </c>
      <c r="L1059" s="26">
        <v>0</v>
      </c>
      <c r="M1059" s="26">
        <v>19000</v>
      </c>
      <c r="N1059" s="26">
        <v>90</v>
      </c>
      <c r="O1059" s="26">
        <v>11010</v>
      </c>
      <c r="P1059" s="26">
        <v>7900</v>
      </c>
      <c r="Q1059" s="26">
        <v>10000</v>
      </c>
      <c r="R1059" s="25" t="s">
        <v>1647</v>
      </c>
    </row>
    <row r="1060" spans="1:18" ht="15" customHeight="1" x14ac:dyDescent="0.25">
      <c r="A1060" s="25" t="s">
        <v>736</v>
      </c>
      <c r="B1060" s="25" t="s">
        <v>18</v>
      </c>
      <c r="C1060" s="25" t="s">
        <v>576</v>
      </c>
      <c r="D1060" s="25" t="s">
        <v>25</v>
      </c>
      <c r="E1060" s="25" t="s">
        <v>124</v>
      </c>
      <c r="F1060" s="25" t="s">
        <v>562</v>
      </c>
      <c r="G1060" s="25" t="s">
        <v>577</v>
      </c>
      <c r="H1060" s="25" t="s">
        <v>23</v>
      </c>
      <c r="I1060" s="25" t="s">
        <v>793</v>
      </c>
      <c r="J1060" s="25" t="s">
        <v>794</v>
      </c>
      <c r="K1060" s="26">
        <v>342964</v>
      </c>
      <c r="L1060" s="26">
        <v>-2820</v>
      </c>
      <c r="M1060" s="26">
        <v>340144</v>
      </c>
      <c r="N1060" s="26">
        <v>0</v>
      </c>
      <c r="O1060" s="26">
        <v>152783.10999999999</v>
      </c>
      <c r="P1060" s="26">
        <v>187360.89</v>
      </c>
      <c r="Q1060" s="26">
        <v>29576.98</v>
      </c>
      <c r="R1060" s="25" t="s">
        <v>1648</v>
      </c>
    </row>
    <row r="1061" spans="1:18" ht="15" customHeight="1" x14ac:dyDescent="0.25">
      <c r="A1061" s="25" t="s">
        <v>736</v>
      </c>
      <c r="B1061" s="25" t="s">
        <v>18</v>
      </c>
      <c r="C1061" s="25" t="s">
        <v>576</v>
      </c>
      <c r="D1061" s="25" t="s">
        <v>25</v>
      </c>
      <c r="E1061" s="25" t="s">
        <v>124</v>
      </c>
      <c r="F1061" s="25" t="s">
        <v>562</v>
      </c>
      <c r="G1061" s="25" t="s">
        <v>577</v>
      </c>
      <c r="H1061" s="25" t="s">
        <v>23</v>
      </c>
      <c r="I1061" s="25" t="s">
        <v>771</v>
      </c>
      <c r="J1061" s="25" t="s">
        <v>772</v>
      </c>
      <c r="K1061" s="26">
        <v>0</v>
      </c>
      <c r="L1061" s="26">
        <v>0</v>
      </c>
      <c r="M1061" s="26">
        <v>0</v>
      </c>
      <c r="N1061" s="26">
        <v>0</v>
      </c>
      <c r="O1061" s="26">
        <v>343.88</v>
      </c>
      <c r="P1061" s="26">
        <v>-343.88</v>
      </c>
      <c r="Q1061" s="26">
        <v>0</v>
      </c>
      <c r="R1061" s="25" t="s">
        <v>1648</v>
      </c>
    </row>
    <row r="1062" spans="1:18" ht="15" customHeight="1" x14ac:dyDescent="0.25">
      <c r="A1062" s="25" t="s">
        <v>736</v>
      </c>
      <c r="B1062" s="25" t="s">
        <v>18</v>
      </c>
      <c r="C1062" s="25" t="s">
        <v>576</v>
      </c>
      <c r="D1062" s="25" t="s">
        <v>25</v>
      </c>
      <c r="E1062" s="25" t="s">
        <v>124</v>
      </c>
      <c r="F1062" s="25" t="s">
        <v>562</v>
      </c>
      <c r="G1062" s="25" t="s">
        <v>577</v>
      </c>
      <c r="H1062" s="25" t="s">
        <v>23</v>
      </c>
      <c r="I1062" s="25" t="s">
        <v>777</v>
      </c>
      <c r="J1062" s="25" t="s">
        <v>778</v>
      </c>
      <c r="K1062" s="26">
        <v>33000</v>
      </c>
      <c r="L1062" s="26">
        <v>0</v>
      </c>
      <c r="M1062" s="26">
        <v>33000</v>
      </c>
      <c r="N1062" s="26">
        <v>0</v>
      </c>
      <c r="O1062" s="26">
        <v>26380.36</v>
      </c>
      <c r="P1062" s="26">
        <v>6619.64</v>
      </c>
      <c r="Q1062" s="26">
        <v>1409.53</v>
      </c>
      <c r="R1062" s="25" t="s">
        <v>1648</v>
      </c>
    </row>
    <row r="1063" spans="1:18" ht="15" customHeight="1" x14ac:dyDescent="0.25">
      <c r="A1063" s="25" t="s">
        <v>736</v>
      </c>
      <c r="B1063" s="25" t="s">
        <v>18</v>
      </c>
      <c r="C1063" s="25" t="s">
        <v>576</v>
      </c>
      <c r="D1063" s="25" t="s">
        <v>25</v>
      </c>
      <c r="E1063" s="25" t="s">
        <v>124</v>
      </c>
      <c r="F1063" s="25" t="s">
        <v>562</v>
      </c>
      <c r="G1063" s="25" t="s">
        <v>577</v>
      </c>
      <c r="H1063" s="25" t="s">
        <v>23</v>
      </c>
      <c r="I1063" s="25" t="s">
        <v>765</v>
      </c>
      <c r="J1063" s="25" t="s">
        <v>766</v>
      </c>
      <c r="K1063" s="26">
        <v>20000</v>
      </c>
      <c r="L1063" s="26">
        <v>0</v>
      </c>
      <c r="M1063" s="26">
        <v>20000</v>
      </c>
      <c r="N1063" s="26">
        <v>0</v>
      </c>
      <c r="O1063" s="26">
        <v>3219.72</v>
      </c>
      <c r="P1063" s="26">
        <v>16780.28</v>
      </c>
      <c r="Q1063" s="26">
        <v>682.98</v>
      </c>
      <c r="R1063" s="25" t="s">
        <v>1648</v>
      </c>
    </row>
    <row r="1064" spans="1:18" ht="15" customHeight="1" x14ac:dyDescent="0.25">
      <c r="A1064" s="25" t="s">
        <v>736</v>
      </c>
      <c r="B1064" s="25" t="s">
        <v>18</v>
      </c>
      <c r="C1064" s="25" t="s">
        <v>576</v>
      </c>
      <c r="D1064" s="25" t="s">
        <v>25</v>
      </c>
      <c r="E1064" s="25" t="s">
        <v>124</v>
      </c>
      <c r="F1064" s="25" t="s">
        <v>562</v>
      </c>
      <c r="G1064" s="25" t="s">
        <v>577</v>
      </c>
      <c r="H1064" s="25" t="s">
        <v>23</v>
      </c>
      <c r="I1064" s="25" t="s">
        <v>888</v>
      </c>
      <c r="J1064" s="25" t="s">
        <v>889</v>
      </c>
      <c r="K1064" s="26">
        <v>0</v>
      </c>
      <c r="L1064" s="26">
        <v>0</v>
      </c>
      <c r="M1064" s="26">
        <v>0</v>
      </c>
      <c r="N1064" s="26">
        <v>0</v>
      </c>
      <c r="O1064" s="26">
        <v>0</v>
      </c>
      <c r="P1064" s="26">
        <v>0</v>
      </c>
      <c r="Q1064" s="26">
        <v>0</v>
      </c>
      <c r="R1064" s="25" t="s">
        <v>1648</v>
      </c>
    </row>
    <row r="1065" spans="1:18" ht="15" customHeight="1" x14ac:dyDescent="0.25">
      <c r="A1065" s="25" t="s">
        <v>736</v>
      </c>
      <c r="B1065" s="25" t="s">
        <v>18</v>
      </c>
      <c r="C1065" s="25" t="s">
        <v>576</v>
      </c>
      <c r="D1065" s="25" t="s">
        <v>25</v>
      </c>
      <c r="E1065" s="25" t="s">
        <v>124</v>
      </c>
      <c r="F1065" s="25" t="s">
        <v>562</v>
      </c>
      <c r="G1065" s="25" t="s">
        <v>577</v>
      </c>
      <c r="H1065" s="25" t="s">
        <v>23</v>
      </c>
      <c r="I1065" s="25" t="s">
        <v>757</v>
      </c>
      <c r="J1065" s="25" t="s">
        <v>758</v>
      </c>
      <c r="K1065" s="26">
        <v>4700</v>
      </c>
      <c r="L1065" s="26">
        <v>0</v>
      </c>
      <c r="M1065" s="26">
        <v>4700</v>
      </c>
      <c r="N1065" s="26">
        <v>0</v>
      </c>
      <c r="O1065" s="26">
        <v>0</v>
      </c>
      <c r="P1065" s="26">
        <v>4700</v>
      </c>
      <c r="Q1065" s="26">
        <v>0</v>
      </c>
      <c r="R1065" s="25" t="s">
        <v>1648</v>
      </c>
    </row>
    <row r="1066" spans="1:18" ht="15" customHeight="1" x14ac:dyDescent="0.25">
      <c r="A1066" s="25" t="s">
        <v>736</v>
      </c>
      <c r="B1066" s="25" t="s">
        <v>18</v>
      </c>
      <c r="C1066" s="25" t="s">
        <v>576</v>
      </c>
      <c r="D1066" s="25" t="s">
        <v>25</v>
      </c>
      <c r="E1066" s="25" t="s">
        <v>124</v>
      </c>
      <c r="F1066" s="25" t="s">
        <v>562</v>
      </c>
      <c r="G1066" s="25" t="s">
        <v>577</v>
      </c>
      <c r="H1066" s="25" t="s">
        <v>23</v>
      </c>
      <c r="I1066" s="25" t="s">
        <v>773</v>
      </c>
      <c r="J1066" s="25" t="s">
        <v>774</v>
      </c>
      <c r="K1066" s="26">
        <v>1400</v>
      </c>
      <c r="L1066" s="26">
        <v>0</v>
      </c>
      <c r="M1066" s="26">
        <v>1400</v>
      </c>
      <c r="N1066" s="26">
        <v>0</v>
      </c>
      <c r="O1066" s="26">
        <v>210</v>
      </c>
      <c r="P1066" s="26">
        <v>1190</v>
      </c>
      <c r="Q1066" s="26">
        <v>210</v>
      </c>
      <c r="R1066" s="25" t="s">
        <v>1648</v>
      </c>
    </row>
    <row r="1067" spans="1:18" ht="15" customHeight="1" x14ac:dyDescent="0.25">
      <c r="A1067" s="25" t="s">
        <v>736</v>
      </c>
      <c r="B1067" s="25" t="s">
        <v>18</v>
      </c>
      <c r="C1067" s="25" t="s">
        <v>576</v>
      </c>
      <c r="D1067" s="25" t="s">
        <v>25</v>
      </c>
      <c r="E1067" s="25" t="s">
        <v>124</v>
      </c>
      <c r="F1067" s="25" t="s">
        <v>562</v>
      </c>
      <c r="G1067" s="25" t="s">
        <v>577</v>
      </c>
      <c r="H1067" s="25" t="s">
        <v>23</v>
      </c>
      <c r="I1067" s="25" t="s">
        <v>761</v>
      </c>
      <c r="J1067" s="25" t="s">
        <v>762</v>
      </c>
      <c r="K1067" s="26">
        <v>5250</v>
      </c>
      <c r="L1067" s="26">
        <v>0</v>
      </c>
      <c r="M1067" s="26">
        <v>5250</v>
      </c>
      <c r="N1067" s="26">
        <v>0</v>
      </c>
      <c r="O1067" s="26">
        <v>3984.44</v>
      </c>
      <c r="P1067" s="26">
        <v>1265.56</v>
      </c>
      <c r="Q1067" s="26">
        <v>680.02</v>
      </c>
      <c r="R1067" s="25" t="s">
        <v>1648</v>
      </c>
    </row>
    <row r="1068" spans="1:18" ht="15" customHeight="1" x14ac:dyDescent="0.25">
      <c r="A1068" s="25" t="s">
        <v>736</v>
      </c>
      <c r="B1068" s="25" t="s">
        <v>18</v>
      </c>
      <c r="C1068" s="25" t="s">
        <v>576</v>
      </c>
      <c r="D1068" s="25" t="s">
        <v>25</v>
      </c>
      <c r="E1068" s="25" t="s">
        <v>124</v>
      </c>
      <c r="F1068" s="25" t="s">
        <v>562</v>
      </c>
      <c r="G1068" s="25" t="s">
        <v>577</v>
      </c>
      <c r="H1068" s="25" t="s">
        <v>23</v>
      </c>
      <c r="I1068" s="25" t="s">
        <v>741</v>
      </c>
      <c r="J1068" s="25" t="s">
        <v>742</v>
      </c>
      <c r="K1068" s="26">
        <v>2700</v>
      </c>
      <c r="L1068" s="26">
        <v>0</v>
      </c>
      <c r="M1068" s="26">
        <v>2700</v>
      </c>
      <c r="N1068" s="26">
        <v>0</v>
      </c>
      <c r="O1068" s="26">
        <v>849.73</v>
      </c>
      <c r="P1068" s="26">
        <v>1850.27</v>
      </c>
      <c r="Q1068" s="26">
        <v>208.17</v>
      </c>
      <c r="R1068" s="25" t="s">
        <v>1648</v>
      </c>
    </row>
    <row r="1069" spans="1:18" ht="15" customHeight="1" x14ac:dyDescent="0.25">
      <c r="A1069" s="25" t="s">
        <v>736</v>
      </c>
      <c r="B1069" s="25" t="s">
        <v>18</v>
      </c>
      <c r="C1069" s="25" t="s">
        <v>576</v>
      </c>
      <c r="D1069" s="25" t="s">
        <v>25</v>
      </c>
      <c r="E1069" s="25" t="s">
        <v>124</v>
      </c>
      <c r="F1069" s="25" t="s">
        <v>562</v>
      </c>
      <c r="G1069" s="25" t="s">
        <v>577</v>
      </c>
      <c r="H1069" s="25" t="s">
        <v>23</v>
      </c>
      <c r="I1069" s="25" t="s">
        <v>747</v>
      </c>
      <c r="J1069" s="25" t="s">
        <v>748</v>
      </c>
      <c r="K1069" s="26">
        <v>0</v>
      </c>
      <c r="L1069" s="26">
        <v>0</v>
      </c>
      <c r="M1069" s="26">
        <v>0</v>
      </c>
      <c r="N1069" s="26">
        <v>0</v>
      </c>
      <c r="O1069" s="26">
        <v>1849.43</v>
      </c>
      <c r="P1069" s="26">
        <v>-1849.43</v>
      </c>
      <c r="Q1069" s="26">
        <v>0</v>
      </c>
      <c r="R1069" s="25" t="s">
        <v>1648</v>
      </c>
    </row>
    <row r="1070" spans="1:18" ht="15" customHeight="1" x14ac:dyDescent="0.25">
      <c r="A1070" s="25" t="s">
        <v>736</v>
      </c>
      <c r="B1070" s="25" t="s">
        <v>18</v>
      </c>
      <c r="C1070" s="25" t="s">
        <v>576</v>
      </c>
      <c r="D1070" s="25" t="s">
        <v>25</v>
      </c>
      <c r="E1070" s="25" t="s">
        <v>124</v>
      </c>
      <c r="F1070" s="25" t="s">
        <v>562</v>
      </c>
      <c r="G1070" s="25" t="s">
        <v>577</v>
      </c>
      <c r="H1070" s="25" t="s">
        <v>23</v>
      </c>
      <c r="I1070" s="25" t="s">
        <v>751</v>
      </c>
      <c r="J1070" s="25" t="s">
        <v>752</v>
      </c>
      <c r="K1070" s="26">
        <v>30288</v>
      </c>
      <c r="L1070" s="26">
        <v>0</v>
      </c>
      <c r="M1070" s="26">
        <v>30288</v>
      </c>
      <c r="N1070" s="26">
        <v>0</v>
      </c>
      <c r="O1070" s="26">
        <v>14497.79</v>
      </c>
      <c r="P1070" s="26">
        <v>15790.21</v>
      </c>
      <c r="Q1070" s="26">
        <v>2415.37</v>
      </c>
      <c r="R1070" s="25" t="s">
        <v>1648</v>
      </c>
    </row>
    <row r="1071" spans="1:18" ht="15" customHeight="1" x14ac:dyDescent="0.25">
      <c r="A1071" s="25" t="s">
        <v>736</v>
      </c>
      <c r="B1071" s="25" t="s">
        <v>18</v>
      </c>
      <c r="C1071" s="25" t="s">
        <v>576</v>
      </c>
      <c r="D1071" s="25" t="s">
        <v>25</v>
      </c>
      <c r="E1071" s="25" t="s">
        <v>124</v>
      </c>
      <c r="F1071" s="25" t="s">
        <v>562</v>
      </c>
      <c r="G1071" s="25" t="s">
        <v>577</v>
      </c>
      <c r="H1071" s="25" t="s">
        <v>23</v>
      </c>
      <c r="I1071" s="25" t="s">
        <v>833</v>
      </c>
      <c r="J1071" s="25" t="s">
        <v>834</v>
      </c>
      <c r="K1071" s="26">
        <v>19239</v>
      </c>
      <c r="L1071" s="26">
        <v>0</v>
      </c>
      <c r="M1071" s="26">
        <v>19239</v>
      </c>
      <c r="N1071" s="26">
        <v>0</v>
      </c>
      <c r="O1071" s="26">
        <v>21346.57</v>
      </c>
      <c r="P1071" s="26">
        <v>-2107.5700000000002</v>
      </c>
      <c r="Q1071" s="26">
        <v>4210.3500000000004</v>
      </c>
      <c r="R1071" s="25" t="s">
        <v>1648</v>
      </c>
    </row>
    <row r="1072" spans="1:18" ht="15" customHeight="1" x14ac:dyDescent="0.25">
      <c r="A1072" s="25" t="s">
        <v>736</v>
      </c>
      <c r="B1072" s="25" t="s">
        <v>18</v>
      </c>
      <c r="C1072" s="25" t="s">
        <v>576</v>
      </c>
      <c r="D1072" s="25" t="s">
        <v>25</v>
      </c>
      <c r="E1072" s="25" t="s">
        <v>124</v>
      </c>
      <c r="F1072" s="25" t="s">
        <v>562</v>
      </c>
      <c r="G1072" s="25" t="s">
        <v>577</v>
      </c>
      <c r="H1072" s="25" t="s">
        <v>23</v>
      </c>
      <c r="I1072" s="25" t="s">
        <v>819</v>
      </c>
      <c r="J1072" s="25" t="s">
        <v>820</v>
      </c>
      <c r="K1072" s="26">
        <v>1964</v>
      </c>
      <c r="L1072" s="26">
        <v>0</v>
      </c>
      <c r="M1072" s="26">
        <v>1964</v>
      </c>
      <c r="N1072" s="26">
        <v>0</v>
      </c>
      <c r="O1072" s="26">
        <v>0</v>
      </c>
      <c r="P1072" s="26">
        <v>1964</v>
      </c>
      <c r="Q1072" s="26">
        <v>0</v>
      </c>
      <c r="R1072" s="25" t="s">
        <v>1648</v>
      </c>
    </row>
    <row r="1073" spans="1:18" ht="15" customHeight="1" x14ac:dyDescent="0.25">
      <c r="A1073" s="25" t="s">
        <v>736</v>
      </c>
      <c r="B1073" s="25" t="s">
        <v>18</v>
      </c>
      <c r="C1073" s="25" t="s">
        <v>576</v>
      </c>
      <c r="D1073" s="25" t="s">
        <v>25</v>
      </c>
      <c r="E1073" s="25" t="s">
        <v>124</v>
      </c>
      <c r="F1073" s="25" t="s">
        <v>562</v>
      </c>
      <c r="G1073" s="25" t="s">
        <v>577</v>
      </c>
      <c r="H1073" s="25" t="s">
        <v>23</v>
      </c>
      <c r="I1073" s="25" t="s">
        <v>737</v>
      </c>
      <c r="J1073" s="25" t="s">
        <v>738</v>
      </c>
      <c r="K1073" s="26">
        <v>5512</v>
      </c>
      <c r="L1073" s="26">
        <v>0</v>
      </c>
      <c r="M1073" s="26">
        <v>5512</v>
      </c>
      <c r="N1073" s="26">
        <v>0</v>
      </c>
      <c r="O1073" s="26">
        <v>2417.58</v>
      </c>
      <c r="P1073" s="26">
        <v>3094.42</v>
      </c>
      <c r="Q1073" s="26">
        <v>380.12</v>
      </c>
      <c r="R1073" s="25" t="s">
        <v>1648</v>
      </c>
    </row>
    <row r="1074" spans="1:18" ht="15" customHeight="1" x14ac:dyDescent="0.25">
      <c r="A1074" s="25" t="s">
        <v>736</v>
      </c>
      <c r="B1074" s="25" t="s">
        <v>18</v>
      </c>
      <c r="C1074" s="25" t="s">
        <v>576</v>
      </c>
      <c r="D1074" s="25" t="s">
        <v>25</v>
      </c>
      <c r="E1074" s="25" t="s">
        <v>124</v>
      </c>
      <c r="F1074" s="25" t="s">
        <v>562</v>
      </c>
      <c r="G1074" s="25" t="s">
        <v>577</v>
      </c>
      <c r="H1074" s="25" t="s">
        <v>23</v>
      </c>
      <c r="I1074" s="25" t="s">
        <v>743</v>
      </c>
      <c r="J1074" s="25" t="s">
        <v>744</v>
      </c>
      <c r="K1074" s="26">
        <v>0</v>
      </c>
      <c r="L1074" s="26">
        <v>0</v>
      </c>
      <c r="M1074" s="26">
        <v>0</v>
      </c>
      <c r="N1074" s="26">
        <v>0</v>
      </c>
      <c r="O1074" s="26">
        <v>1250.75</v>
      </c>
      <c r="P1074" s="26">
        <v>-1250.75</v>
      </c>
      <c r="Q1074" s="26">
        <v>246.26</v>
      </c>
      <c r="R1074" s="25" t="s">
        <v>1648</v>
      </c>
    </row>
    <row r="1075" spans="1:18" ht="15" customHeight="1" x14ac:dyDescent="0.25">
      <c r="A1075" s="25" t="s">
        <v>736</v>
      </c>
      <c r="B1075" s="25" t="s">
        <v>18</v>
      </c>
      <c r="C1075" s="25" t="s">
        <v>576</v>
      </c>
      <c r="D1075" s="25" t="s">
        <v>25</v>
      </c>
      <c r="E1075" s="25" t="s">
        <v>124</v>
      </c>
      <c r="F1075" s="25" t="s">
        <v>562</v>
      </c>
      <c r="G1075" s="25" t="s">
        <v>577</v>
      </c>
      <c r="H1075" s="25" t="s">
        <v>23</v>
      </c>
      <c r="I1075" s="25" t="s">
        <v>890</v>
      </c>
      <c r="J1075" s="25" t="s">
        <v>891</v>
      </c>
      <c r="K1075" s="26">
        <v>31500</v>
      </c>
      <c r="L1075" s="26">
        <v>0</v>
      </c>
      <c r="M1075" s="26">
        <v>31500</v>
      </c>
      <c r="N1075" s="26">
        <v>9856.7800000000007</v>
      </c>
      <c r="O1075" s="26">
        <v>17952.82</v>
      </c>
      <c r="P1075" s="26">
        <v>3690.4</v>
      </c>
      <c r="Q1075" s="26">
        <v>6415.06</v>
      </c>
      <c r="R1075" s="25" t="s">
        <v>1648</v>
      </c>
    </row>
    <row r="1076" spans="1:18" ht="15" customHeight="1" x14ac:dyDescent="0.25">
      <c r="A1076" s="25" t="s">
        <v>736</v>
      </c>
      <c r="B1076" s="25" t="s">
        <v>18</v>
      </c>
      <c r="C1076" s="25" t="s">
        <v>576</v>
      </c>
      <c r="D1076" s="25" t="s">
        <v>25</v>
      </c>
      <c r="E1076" s="25" t="s">
        <v>124</v>
      </c>
      <c r="F1076" s="25" t="s">
        <v>562</v>
      </c>
      <c r="G1076" s="25" t="s">
        <v>577</v>
      </c>
      <c r="H1076" s="25" t="s">
        <v>23</v>
      </c>
      <c r="I1076" s="25" t="s">
        <v>781</v>
      </c>
      <c r="J1076" s="25" t="s">
        <v>782</v>
      </c>
      <c r="K1076" s="26">
        <v>2000</v>
      </c>
      <c r="L1076" s="26">
        <v>0</v>
      </c>
      <c r="M1076" s="26">
        <v>2000</v>
      </c>
      <c r="N1076" s="26">
        <v>307.5</v>
      </c>
      <c r="O1076" s="26">
        <v>255.12</v>
      </c>
      <c r="P1076" s="26">
        <v>1437.38</v>
      </c>
      <c r="Q1076" s="26">
        <v>0</v>
      </c>
      <c r="R1076" s="25" t="s">
        <v>1648</v>
      </c>
    </row>
    <row r="1077" spans="1:18" ht="15" customHeight="1" x14ac:dyDescent="0.25">
      <c r="A1077" s="25" t="s">
        <v>736</v>
      </c>
      <c r="B1077" s="25" t="s">
        <v>18</v>
      </c>
      <c r="C1077" s="25" t="s">
        <v>576</v>
      </c>
      <c r="D1077" s="25" t="s">
        <v>25</v>
      </c>
      <c r="E1077" s="25" t="s">
        <v>124</v>
      </c>
      <c r="F1077" s="25" t="s">
        <v>562</v>
      </c>
      <c r="G1077" s="25" t="s">
        <v>577</v>
      </c>
      <c r="H1077" s="25" t="s">
        <v>23</v>
      </c>
      <c r="I1077" s="25" t="s">
        <v>880</v>
      </c>
      <c r="J1077" s="25" t="s">
        <v>881</v>
      </c>
      <c r="K1077" s="26">
        <v>3000</v>
      </c>
      <c r="L1077" s="26">
        <v>0</v>
      </c>
      <c r="M1077" s="26">
        <v>3000</v>
      </c>
      <c r="N1077" s="26">
        <v>0</v>
      </c>
      <c r="O1077" s="26">
        <v>729.23</v>
      </c>
      <c r="P1077" s="26">
        <v>2270.77</v>
      </c>
      <c r="Q1077" s="26">
        <v>503.28</v>
      </c>
      <c r="R1077" s="25" t="s">
        <v>1648</v>
      </c>
    </row>
    <row r="1078" spans="1:18" ht="15" customHeight="1" x14ac:dyDescent="0.25">
      <c r="A1078" s="25" t="s">
        <v>736</v>
      </c>
      <c r="B1078" s="25" t="s">
        <v>18</v>
      </c>
      <c r="C1078" s="25" t="s">
        <v>576</v>
      </c>
      <c r="D1078" s="25" t="s">
        <v>25</v>
      </c>
      <c r="E1078" s="25" t="s">
        <v>124</v>
      </c>
      <c r="F1078" s="25" t="s">
        <v>562</v>
      </c>
      <c r="G1078" s="25" t="s">
        <v>577</v>
      </c>
      <c r="H1078" s="25" t="s">
        <v>23</v>
      </c>
      <c r="I1078" s="25" t="s">
        <v>779</v>
      </c>
      <c r="J1078" s="25" t="s">
        <v>780</v>
      </c>
      <c r="K1078" s="26">
        <v>3975</v>
      </c>
      <c r="L1078" s="26">
        <v>0</v>
      </c>
      <c r="M1078" s="26">
        <v>3975</v>
      </c>
      <c r="N1078" s="26">
        <v>1000</v>
      </c>
      <c r="O1078" s="26">
        <v>1024.68</v>
      </c>
      <c r="P1078" s="26">
        <v>1950.32</v>
      </c>
      <c r="Q1078" s="26">
        <v>0</v>
      </c>
      <c r="R1078" s="25" t="s">
        <v>1648</v>
      </c>
    </row>
    <row r="1079" spans="1:18" ht="15" customHeight="1" x14ac:dyDescent="0.25">
      <c r="A1079" s="25" t="s">
        <v>736</v>
      </c>
      <c r="B1079" s="25" t="s">
        <v>18</v>
      </c>
      <c r="C1079" s="25" t="s">
        <v>576</v>
      </c>
      <c r="D1079" s="25" t="s">
        <v>25</v>
      </c>
      <c r="E1079" s="25" t="s">
        <v>124</v>
      </c>
      <c r="F1079" s="25" t="s">
        <v>562</v>
      </c>
      <c r="G1079" s="25" t="s">
        <v>577</v>
      </c>
      <c r="H1079" s="25" t="s">
        <v>23</v>
      </c>
      <c r="I1079" s="25" t="s">
        <v>896</v>
      </c>
      <c r="J1079" s="25" t="s">
        <v>897</v>
      </c>
      <c r="K1079" s="26">
        <v>17500</v>
      </c>
      <c r="L1079" s="26">
        <v>0</v>
      </c>
      <c r="M1079" s="26">
        <v>17500</v>
      </c>
      <c r="N1079" s="26">
        <v>7037.96</v>
      </c>
      <c r="O1079" s="26">
        <v>4823.32</v>
      </c>
      <c r="P1079" s="26">
        <v>5638.72</v>
      </c>
      <c r="Q1079" s="26">
        <v>357.41</v>
      </c>
      <c r="R1079" s="25" t="s">
        <v>1648</v>
      </c>
    </row>
    <row r="1080" spans="1:18" ht="15" customHeight="1" x14ac:dyDescent="0.25">
      <c r="A1080" s="25" t="s">
        <v>736</v>
      </c>
      <c r="B1080" s="25" t="s">
        <v>18</v>
      </c>
      <c r="C1080" s="25" t="s">
        <v>576</v>
      </c>
      <c r="D1080" s="25" t="s">
        <v>25</v>
      </c>
      <c r="E1080" s="25" t="s">
        <v>124</v>
      </c>
      <c r="F1080" s="25" t="s">
        <v>562</v>
      </c>
      <c r="G1080" s="25" t="s">
        <v>577</v>
      </c>
      <c r="H1080" s="25" t="s">
        <v>23</v>
      </c>
      <c r="I1080" s="25" t="s">
        <v>894</v>
      </c>
      <c r="J1080" s="25" t="s">
        <v>895</v>
      </c>
      <c r="K1080" s="26">
        <v>13000</v>
      </c>
      <c r="L1080" s="26">
        <v>0</v>
      </c>
      <c r="M1080" s="26">
        <v>13000</v>
      </c>
      <c r="N1080" s="26">
        <v>5687.29</v>
      </c>
      <c r="O1080" s="26">
        <v>6112.75</v>
      </c>
      <c r="P1080" s="26">
        <v>1199.96</v>
      </c>
      <c r="Q1080" s="26">
        <v>9.0399999999999991</v>
      </c>
      <c r="R1080" s="25" t="s">
        <v>1648</v>
      </c>
    </row>
    <row r="1081" spans="1:18" ht="15" customHeight="1" x14ac:dyDescent="0.25">
      <c r="A1081" s="25" t="s">
        <v>736</v>
      </c>
      <c r="B1081" s="25" t="s">
        <v>18</v>
      </c>
      <c r="C1081" s="25" t="s">
        <v>576</v>
      </c>
      <c r="D1081" s="25" t="s">
        <v>25</v>
      </c>
      <c r="E1081" s="25" t="s">
        <v>124</v>
      </c>
      <c r="F1081" s="25" t="s">
        <v>562</v>
      </c>
      <c r="G1081" s="25" t="s">
        <v>577</v>
      </c>
      <c r="H1081" s="25" t="s">
        <v>23</v>
      </c>
      <c r="I1081" s="25" t="s">
        <v>892</v>
      </c>
      <c r="J1081" s="25" t="s">
        <v>893</v>
      </c>
      <c r="K1081" s="26">
        <v>5000</v>
      </c>
      <c r="L1081" s="26">
        <v>0</v>
      </c>
      <c r="M1081" s="26">
        <v>5000</v>
      </c>
      <c r="N1081" s="26">
        <v>0</v>
      </c>
      <c r="O1081" s="26">
        <v>459.45</v>
      </c>
      <c r="P1081" s="26">
        <v>4540.55</v>
      </c>
      <c r="Q1081" s="26">
        <v>0</v>
      </c>
      <c r="R1081" s="25" t="s">
        <v>1648</v>
      </c>
    </row>
    <row r="1082" spans="1:18" ht="15" customHeight="1" x14ac:dyDescent="0.25">
      <c r="A1082" s="25" t="s">
        <v>736</v>
      </c>
      <c r="B1082" s="25" t="s">
        <v>18</v>
      </c>
      <c r="C1082" s="25" t="s">
        <v>572</v>
      </c>
      <c r="D1082" s="25" t="s">
        <v>25</v>
      </c>
      <c r="E1082" s="25" t="s">
        <v>124</v>
      </c>
      <c r="F1082" s="25" t="s">
        <v>562</v>
      </c>
      <c r="G1082" s="25" t="s">
        <v>573</v>
      </c>
      <c r="H1082" s="25" t="s">
        <v>23</v>
      </c>
      <c r="I1082" s="25" t="s">
        <v>793</v>
      </c>
      <c r="J1082" s="25" t="s">
        <v>794</v>
      </c>
      <c r="K1082" s="26">
        <v>157383</v>
      </c>
      <c r="L1082" s="26">
        <v>0</v>
      </c>
      <c r="M1082" s="26">
        <v>157383</v>
      </c>
      <c r="N1082" s="26">
        <v>0</v>
      </c>
      <c r="O1082" s="26">
        <v>90578.59</v>
      </c>
      <c r="P1082" s="26">
        <v>66804.41</v>
      </c>
      <c r="Q1082" s="26">
        <v>13446.02</v>
      </c>
      <c r="R1082" s="25" t="s">
        <v>1649</v>
      </c>
    </row>
    <row r="1083" spans="1:18" ht="15" customHeight="1" x14ac:dyDescent="0.25">
      <c r="A1083" s="25" t="s">
        <v>736</v>
      </c>
      <c r="B1083" s="25" t="s">
        <v>18</v>
      </c>
      <c r="C1083" s="25" t="s">
        <v>572</v>
      </c>
      <c r="D1083" s="25" t="s">
        <v>25</v>
      </c>
      <c r="E1083" s="25" t="s">
        <v>124</v>
      </c>
      <c r="F1083" s="25" t="s">
        <v>562</v>
      </c>
      <c r="G1083" s="25" t="s">
        <v>573</v>
      </c>
      <c r="H1083" s="25" t="s">
        <v>23</v>
      </c>
      <c r="I1083" s="25" t="s">
        <v>777</v>
      </c>
      <c r="J1083" s="25" t="s">
        <v>778</v>
      </c>
      <c r="K1083" s="26">
        <v>16800</v>
      </c>
      <c r="L1083" s="26">
        <v>0</v>
      </c>
      <c r="M1083" s="26">
        <v>16800</v>
      </c>
      <c r="N1083" s="26">
        <v>0</v>
      </c>
      <c r="O1083" s="26">
        <v>4742.3100000000004</v>
      </c>
      <c r="P1083" s="26">
        <v>12057.69</v>
      </c>
      <c r="Q1083" s="26">
        <v>0</v>
      </c>
      <c r="R1083" s="25" t="s">
        <v>1649</v>
      </c>
    </row>
    <row r="1084" spans="1:18" ht="15" customHeight="1" x14ac:dyDescent="0.25">
      <c r="A1084" s="25" t="s">
        <v>736</v>
      </c>
      <c r="B1084" s="25" t="s">
        <v>18</v>
      </c>
      <c r="C1084" s="25" t="s">
        <v>572</v>
      </c>
      <c r="D1084" s="25" t="s">
        <v>25</v>
      </c>
      <c r="E1084" s="25" t="s">
        <v>124</v>
      </c>
      <c r="F1084" s="25" t="s">
        <v>562</v>
      </c>
      <c r="G1084" s="25" t="s">
        <v>573</v>
      </c>
      <c r="H1084" s="25" t="s">
        <v>23</v>
      </c>
      <c r="I1084" s="25" t="s">
        <v>765</v>
      </c>
      <c r="J1084" s="25" t="s">
        <v>766</v>
      </c>
      <c r="K1084" s="26">
        <v>3000</v>
      </c>
      <c r="L1084" s="26">
        <v>0</v>
      </c>
      <c r="M1084" s="26">
        <v>3000</v>
      </c>
      <c r="N1084" s="26">
        <v>0</v>
      </c>
      <c r="O1084" s="26">
        <v>2752.12</v>
      </c>
      <c r="P1084" s="26">
        <v>247.88</v>
      </c>
      <c r="Q1084" s="26">
        <v>1051.81</v>
      </c>
      <c r="R1084" s="25" t="s">
        <v>1649</v>
      </c>
    </row>
    <row r="1085" spans="1:18" ht="15" customHeight="1" x14ac:dyDescent="0.25">
      <c r="A1085" s="25" t="s">
        <v>736</v>
      </c>
      <c r="B1085" s="25" t="s">
        <v>18</v>
      </c>
      <c r="C1085" s="25" t="s">
        <v>572</v>
      </c>
      <c r="D1085" s="25" t="s">
        <v>25</v>
      </c>
      <c r="E1085" s="25" t="s">
        <v>124</v>
      </c>
      <c r="F1085" s="25" t="s">
        <v>562</v>
      </c>
      <c r="G1085" s="25" t="s">
        <v>573</v>
      </c>
      <c r="H1085" s="25" t="s">
        <v>23</v>
      </c>
      <c r="I1085" s="25" t="s">
        <v>757</v>
      </c>
      <c r="J1085" s="25" t="s">
        <v>758</v>
      </c>
      <c r="K1085" s="26">
        <v>1500</v>
      </c>
      <c r="L1085" s="26">
        <v>0</v>
      </c>
      <c r="M1085" s="26">
        <v>1500</v>
      </c>
      <c r="N1085" s="26">
        <v>0</v>
      </c>
      <c r="O1085" s="26">
        <v>0</v>
      </c>
      <c r="P1085" s="26">
        <v>1500</v>
      </c>
      <c r="Q1085" s="26">
        <v>0</v>
      </c>
      <c r="R1085" s="25" t="s">
        <v>1649</v>
      </c>
    </row>
    <row r="1086" spans="1:18" ht="15" customHeight="1" x14ac:dyDescent="0.25">
      <c r="A1086" s="25" t="s">
        <v>736</v>
      </c>
      <c r="B1086" s="25" t="s">
        <v>18</v>
      </c>
      <c r="C1086" s="25" t="s">
        <v>572</v>
      </c>
      <c r="D1086" s="25" t="s">
        <v>25</v>
      </c>
      <c r="E1086" s="25" t="s">
        <v>124</v>
      </c>
      <c r="F1086" s="25" t="s">
        <v>562</v>
      </c>
      <c r="G1086" s="25" t="s">
        <v>573</v>
      </c>
      <c r="H1086" s="25" t="s">
        <v>23</v>
      </c>
      <c r="I1086" s="25" t="s">
        <v>773</v>
      </c>
      <c r="J1086" s="25" t="s">
        <v>774</v>
      </c>
      <c r="K1086" s="26">
        <v>1200</v>
      </c>
      <c r="L1086" s="26">
        <v>0</v>
      </c>
      <c r="M1086" s="26">
        <v>1200</v>
      </c>
      <c r="N1086" s="26">
        <v>0</v>
      </c>
      <c r="O1086" s="26">
        <v>180</v>
      </c>
      <c r="P1086" s="26">
        <v>1020</v>
      </c>
      <c r="Q1086" s="26">
        <v>180</v>
      </c>
      <c r="R1086" s="25" t="s">
        <v>1649</v>
      </c>
    </row>
    <row r="1087" spans="1:18" ht="15" customHeight="1" x14ac:dyDescent="0.25">
      <c r="A1087" s="25" t="s">
        <v>736</v>
      </c>
      <c r="B1087" s="25" t="s">
        <v>18</v>
      </c>
      <c r="C1087" s="25" t="s">
        <v>572</v>
      </c>
      <c r="D1087" s="25" t="s">
        <v>25</v>
      </c>
      <c r="E1087" s="25" t="s">
        <v>124</v>
      </c>
      <c r="F1087" s="25" t="s">
        <v>562</v>
      </c>
      <c r="G1087" s="25" t="s">
        <v>573</v>
      </c>
      <c r="H1087" s="25" t="s">
        <v>23</v>
      </c>
      <c r="I1087" s="25" t="s">
        <v>761</v>
      </c>
      <c r="J1087" s="25" t="s">
        <v>762</v>
      </c>
      <c r="K1087" s="26">
        <v>2130</v>
      </c>
      <c r="L1087" s="26">
        <v>0</v>
      </c>
      <c r="M1087" s="26">
        <v>2130</v>
      </c>
      <c r="N1087" s="26">
        <v>0</v>
      </c>
      <c r="O1087" s="26">
        <v>2622.87</v>
      </c>
      <c r="P1087" s="26">
        <v>-492.87</v>
      </c>
      <c r="Q1087" s="26">
        <v>271.39</v>
      </c>
      <c r="R1087" s="25" t="s">
        <v>1649</v>
      </c>
    </row>
    <row r="1088" spans="1:18" ht="15" customHeight="1" x14ac:dyDescent="0.25">
      <c r="A1088" s="25" t="s">
        <v>736</v>
      </c>
      <c r="B1088" s="25" t="s">
        <v>18</v>
      </c>
      <c r="C1088" s="25" t="s">
        <v>572</v>
      </c>
      <c r="D1088" s="25" t="s">
        <v>25</v>
      </c>
      <c r="E1088" s="25" t="s">
        <v>124</v>
      </c>
      <c r="F1088" s="25" t="s">
        <v>562</v>
      </c>
      <c r="G1088" s="25" t="s">
        <v>573</v>
      </c>
      <c r="H1088" s="25" t="s">
        <v>23</v>
      </c>
      <c r="I1088" s="25" t="s">
        <v>741</v>
      </c>
      <c r="J1088" s="25" t="s">
        <v>742</v>
      </c>
      <c r="K1088" s="26">
        <v>0</v>
      </c>
      <c r="L1088" s="26">
        <v>0</v>
      </c>
      <c r="M1088" s="26">
        <v>0</v>
      </c>
      <c r="N1088" s="26">
        <v>0</v>
      </c>
      <c r="O1088" s="26">
        <v>0</v>
      </c>
      <c r="P1088" s="26">
        <v>0</v>
      </c>
      <c r="Q1088" s="26">
        <v>0</v>
      </c>
      <c r="R1088" s="25" t="s">
        <v>1649</v>
      </c>
    </row>
    <row r="1089" spans="1:18" ht="15" customHeight="1" x14ac:dyDescent="0.25">
      <c r="A1089" s="25" t="s">
        <v>736</v>
      </c>
      <c r="B1089" s="25" t="s">
        <v>18</v>
      </c>
      <c r="C1089" s="25" t="s">
        <v>572</v>
      </c>
      <c r="D1089" s="25" t="s">
        <v>25</v>
      </c>
      <c r="E1089" s="25" t="s">
        <v>124</v>
      </c>
      <c r="F1089" s="25" t="s">
        <v>562</v>
      </c>
      <c r="G1089" s="25" t="s">
        <v>573</v>
      </c>
      <c r="H1089" s="25" t="s">
        <v>23</v>
      </c>
      <c r="I1089" s="25" t="s">
        <v>745</v>
      </c>
      <c r="J1089" s="25" t="s">
        <v>746</v>
      </c>
      <c r="K1089" s="26">
        <v>0</v>
      </c>
      <c r="L1089" s="26">
        <v>0</v>
      </c>
      <c r="M1089" s="26">
        <v>0</v>
      </c>
      <c r="N1089" s="26">
        <v>0</v>
      </c>
      <c r="O1089" s="26">
        <v>0</v>
      </c>
      <c r="P1089" s="26">
        <v>0</v>
      </c>
      <c r="Q1089" s="26">
        <v>0</v>
      </c>
      <c r="R1089" s="25" t="s">
        <v>1649</v>
      </c>
    </row>
    <row r="1090" spans="1:18" ht="15" customHeight="1" x14ac:dyDescent="0.25">
      <c r="A1090" s="25" t="s">
        <v>736</v>
      </c>
      <c r="B1090" s="25" t="s">
        <v>18</v>
      </c>
      <c r="C1090" s="25" t="s">
        <v>572</v>
      </c>
      <c r="D1090" s="25" t="s">
        <v>25</v>
      </c>
      <c r="E1090" s="25" t="s">
        <v>124</v>
      </c>
      <c r="F1090" s="25" t="s">
        <v>562</v>
      </c>
      <c r="G1090" s="25" t="s">
        <v>573</v>
      </c>
      <c r="H1090" s="25" t="s">
        <v>23</v>
      </c>
      <c r="I1090" s="25" t="s">
        <v>747</v>
      </c>
      <c r="J1090" s="25" t="s">
        <v>748</v>
      </c>
      <c r="K1090" s="26">
        <v>0</v>
      </c>
      <c r="L1090" s="26">
        <v>0</v>
      </c>
      <c r="M1090" s="26">
        <v>0</v>
      </c>
      <c r="N1090" s="26">
        <v>0</v>
      </c>
      <c r="O1090" s="26">
        <v>731.88</v>
      </c>
      <c r="P1090" s="26">
        <v>-731.88</v>
      </c>
      <c r="Q1090" s="26">
        <v>76.92</v>
      </c>
      <c r="R1090" s="25" t="s">
        <v>1649</v>
      </c>
    </row>
    <row r="1091" spans="1:18" ht="15" customHeight="1" x14ac:dyDescent="0.25">
      <c r="A1091" s="25" t="s">
        <v>736</v>
      </c>
      <c r="B1091" s="25" t="s">
        <v>18</v>
      </c>
      <c r="C1091" s="25" t="s">
        <v>572</v>
      </c>
      <c r="D1091" s="25" t="s">
        <v>25</v>
      </c>
      <c r="E1091" s="25" t="s">
        <v>124</v>
      </c>
      <c r="F1091" s="25" t="s">
        <v>562</v>
      </c>
      <c r="G1091" s="25" t="s">
        <v>573</v>
      </c>
      <c r="H1091" s="25" t="s">
        <v>23</v>
      </c>
      <c r="I1091" s="25" t="s">
        <v>751</v>
      </c>
      <c r="J1091" s="25" t="s">
        <v>752</v>
      </c>
      <c r="K1091" s="26">
        <v>13658</v>
      </c>
      <c r="L1091" s="26">
        <v>0</v>
      </c>
      <c r="M1091" s="26">
        <v>13658</v>
      </c>
      <c r="N1091" s="26">
        <v>0</v>
      </c>
      <c r="O1091" s="26">
        <v>7971.46</v>
      </c>
      <c r="P1091" s="26">
        <v>5686.54</v>
      </c>
      <c r="Q1091" s="26">
        <v>1119.08</v>
      </c>
      <c r="R1091" s="25" t="s">
        <v>1649</v>
      </c>
    </row>
    <row r="1092" spans="1:18" ht="15" customHeight="1" x14ac:dyDescent="0.25">
      <c r="A1092" s="25" t="s">
        <v>736</v>
      </c>
      <c r="B1092" s="25" t="s">
        <v>18</v>
      </c>
      <c r="C1092" s="25" t="s">
        <v>572</v>
      </c>
      <c r="D1092" s="25" t="s">
        <v>25</v>
      </c>
      <c r="E1092" s="25" t="s">
        <v>124</v>
      </c>
      <c r="F1092" s="25" t="s">
        <v>562</v>
      </c>
      <c r="G1092" s="25" t="s">
        <v>573</v>
      </c>
      <c r="H1092" s="25" t="s">
        <v>23</v>
      </c>
      <c r="I1092" s="25" t="s">
        <v>833</v>
      </c>
      <c r="J1092" s="25" t="s">
        <v>834</v>
      </c>
      <c r="K1092" s="26">
        <v>9003</v>
      </c>
      <c r="L1092" s="26">
        <v>0</v>
      </c>
      <c r="M1092" s="26">
        <v>9003</v>
      </c>
      <c r="N1092" s="26">
        <v>0</v>
      </c>
      <c r="O1092" s="26">
        <v>10318.17</v>
      </c>
      <c r="P1092" s="26">
        <v>-1315.17</v>
      </c>
      <c r="Q1092" s="26">
        <v>1759.78</v>
      </c>
      <c r="R1092" s="25" t="s">
        <v>1649</v>
      </c>
    </row>
    <row r="1093" spans="1:18" ht="15" customHeight="1" x14ac:dyDescent="0.25">
      <c r="A1093" s="25" t="s">
        <v>736</v>
      </c>
      <c r="B1093" s="25" t="s">
        <v>18</v>
      </c>
      <c r="C1093" s="25" t="s">
        <v>572</v>
      </c>
      <c r="D1093" s="25" t="s">
        <v>25</v>
      </c>
      <c r="E1093" s="25" t="s">
        <v>124</v>
      </c>
      <c r="F1093" s="25" t="s">
        <v>562</v>
      </c>
      <c r="G1093" s="25" t="s">
        <v>573</v>
      </c>
      <c r="H1093" s="25" t="s">
        <v>23</v>
      </c>
      <c r="I1093" s="25" t="s">
        <v>819</v>
      </c>
      <c r="J1093" s="25" t="s">
        <v>820</v>
      </c>
      <c r="K1093" s="26">
        <v>4868</v>
      </c>
      <c r="L1093" s="26">
        <v>0</v>
      </c>
      <c r="M1093" s="26">
        <v>4868</v>
      </c>
      <c r="N1093" s="26">
        <v>0</v>
      </c>
      <c r="O1093" s="26">
        <v>0</v>
      </c>
      <c r="P1093" s="26">
        <v>4868</v>
      </c>
      <c r="Q1093" s="26">
        <v>0</v>
      </c>
      <c r="R1093" s="25" t="s">
        <v>1649</v>
      </c>
    </row>
    <row r="1094" spans="1:18" ht="15" customHeight="1" x14ac:dyDescent="0.25">
      <c r="A1094" s="25" t="s">
        <v>736</v>
      </c>
      <c r="B1094" s="25" t="s">
        <v>18</v>
      </c>
      <c r="C1094" s="25" t="s">
        <v>572</v>
      </c>
      <c r="D1094" s="25" t="s">
        <v>25</v>
      </c>
      <c r="E1094" s="25" t="s">
        <v>124</v>
      </c>
      <c r="F1094" s="25" t="s">
        <v>562</v>
      </c>
      <c r="G1094" s="25" t="s">
        <v>573</v>
      </c>
      <c r="H1094" s="25" t="s">
        <v>23</v>
      </c>
      <c r="I1094" s="25" t="s">
        <v>737</v>
      </c>
      <c r="J1094" s="25" t="s">
        <v>738</v>
      </c>
      <c r="K1094" s="26">
        <v>2940</v>
      </c>
      <c r="L1094" s="26">
        <v>0</v>
      </c>
      <c r="M1094" s="26">
        <v>2940</v>
      </c>
      <c r="N1094" s="26">
        <v>0</v>
      </c>
      <c r="O1094" s="26">
        <v>1225.01</v>
      </c>
      <c r="P1094" s="26">
        <v>1714.99</v>
      </c>
      <c r="Q1094" s="26">
        <v>158.25</v>
      </c>
      <c r="R1094" s="25" t="s">
        <v>1649</v>
      </c>
    </row>
    <row r="1095" spans="1:18" ht="15" customHeight="1" x14ac:dyDescent="0.25">
      <c r="A1095" s="25" t="s">
        <v>736</v>
      </c>
      <c r="B1095" s="25" t="s">
        <v>18</v>
      </c>
      <c r="C1095" s="25" t="s">
        <v>572</v>
      </c>
      <c r="D1095" s="25" t="s">
        <v>25</v>
      </c>
      <c r="E1095" s="25" t="s">
        <v>124</v>
      </c>
      <c r="F1095" s="25" t="s">
        <v>562</v>
      </c>
      <c r="G1095" s="25" t="s">
        <v>573</v>
      </c>
      <c r="H1095" s="25" t="s">
        <v>23</v>
      </c>
      <c r="I1095" s="25" t="s">
        <v>743</v>
      </c>
      <c r="J1095" s="25" t="s">
        <v>744</v>
      </c>
      <c r="K1095" s="26">
        <v>0</v>
      </c>
      <c r="L1095" s="26">
        <v>0</v>
      </c>
      <c r="M1095" s="26">
        <v>0</v>
      </c>
      <c r="N1095" s="26">
        <v>0</v>
      </c>
      <c r="O1095" s="26">
        <v>663.03</v>
      </c>
      <c r="P1095" s="26">
        <v>-663.03</v>
      </c>
      <c r="Q1095" s="26">
        <v>95.53</v>
      </c>
      <c r="R1095" s="25" t="s">
        <v>1649</v>
      </c>
    </row>
    <row r="1096" spans="1:18" ht="15" customHeight="1" x14ac:dyDescent="0.25">
      <c r="A1096" s="25" t="s">
        <v>736</v>
      </c>
      <c r="B1096" s="25" t="s">
        <v>18</v>
      </c>
      <c r="C1096" s="25" t="s">
        <v>572</v>
      </c>
      <c r="D1096" s="25" t="s">
        <v>25</v>
      </c>
      <c r="E1096" s="25" t="s">
        <v>124</v>
      </c>
      <c r="F1096" s="25" t="s">
        <v>562</v>
      </c>
      <c r="G1096" s="25" t="s">
        <v>573</v>
      </c>
      <c r="H1096" s="25" t="s">
        <v>23</v>
      </c>
      <c r="I1096" s="25" t="s">
        <v>880</v>
      </c>
      <c r="J1096" s="25" t="s">
        <v>881</v>
      </c>
      <c r="K1096" s="26">
        <v>500</v>
      </c>
      <c r="L1096" s="26">
        <v>0</v>
      </c>
      <c r="M1096" s="26">
        <v>500</v>
      </c>
      <c r="N1096" s="26">
        <v>110.91</v>
      </c>
      <c r="O1096" s="26">
        <v>355.49</v>
      </c>
      <c r="P1096" s="26">
        <v>33.6</v>
      </c>
      <c r="Q1096" s="26">
        <v>7.75</v>
      </c>
      <c r="R1096" s="25" t="s">
        <v>1649</v>
      </c>
    </row>
    <row r="1097" spans="1:18" ht="15" customHeight="1" x14ac:dyDescent="0.25">
      <c r="A1097" s="25" t="s">
        <v>736</v>
      </c>
      <c r="B1097" s="25" t="s">
        <v>18</v>
      </c>
      <c r="C1097" s="25" t="s">
        <v>572</v>
      </c>
      <c r="D1097" s="25" t="s">
        <v>25</v>
      </c>
      <c r="E1097" s="25" t="s">
        <v>124</v>
      </c>
      <c r="F1097" s="25" t="s">
        <v>562</v>
      </c>
      <c r="G1097" s="25" t="s">
        <v>573</v>
      </c>
      <c r="H1097" s="25" t="s">
        <v>23</v>
      </c>
      <c r="I1097" s="25" t="s">
        <v>783</v>
      </c>
      <c r="J1097" s="25" t="s">
        <v>784</v>
      </c>
      <c r="K1097" s="26">
        <v>1000</v>
      </c>
      <c r="L1097" s="26">
        <v>0</v>
      </c>
      <c r="M1097" s="26">
        <v>1000</v>
      </c>
      <c r="N1097" s="26">
        <v>0</v>
      </c>
      <c r="O1097" s="26">
        <v>0</v>
      </c>
      <c r="P1097" s="26">
        <v>1000</v>
      </c>
      <c r="Q1097" s="26">
        <v>0</v>
      </c>
      <c r="R1097" s="25" t="s">
        <v>1649</v>
      </c>
    </row>
    <row r="1098" spans="1:18" ht="15" customHeight="1" x14ac:dyDescent="0.25">
      <c r="A1098" s="25" t="s">
        <v>736</v>
      </c>
      <c r="B1098" s="25" t="s">
        <v>18</v>
      </c>
      <c r="C1098" s="25" t="s">
        <v>572</v>
      </c>
      <c r="D1098" s="25" t="s">
        <v>25</v>
      </c>
      <c r="E1098" s="25" t="s">
        <v>124</v>
      </c>
      <c r="F1098" s="25" t="s">
        <v>562</v>
      </c>
      <c r="G1098" s="25" t="s">
        <v>573</v>
      </c>
      <c r="H1098" s="25" t="s">
        <v>23</v>
      </c>
      <c r="I1098" s="25" t="s">
        <v>779</v>
      </c>
      <c r="J1098" s="25" t="s">
        <v>780</v>
      </c>
      <c r="K1098" s="26">
        <v>1200</v>
      </c>
      <c r="L1098" s="26">
        <v>0</v>
      </c>
      <c r="M1098" s="26">
        <v>1200</v>
      </c>
      <c r="N1098" s="26">
        <v>0</v>
      </c>
      <c r="O1098" s="26">
        <v>995.29</v>
      </c>
      <c r="P1098" s="26">
        <v>204.71</v>
      </c>
      <c r="Q1098" s="26">
        <v>0</v>
      </c>
      <c r="R1098" s="25" t="s">
        <v>1649</v>
      </c>
    </row>
    <row r="1099" spans="1:18" ht="15" customHeight="1" x14ac:dyDescent="0.25">
      <c r="A1099" s="25" t="s">
        <v>736</v>
      </c>
      <c r="B1099" s="25" t="s">
        <v>18</v>
      </c>
      <c r="C1099" s="25" t="s">
        <v>572</v>
      </c>
      <c r="D1099" s="25" t="s">
        <v>25</v>
      </c>
      <c r="E1099" s="25" t="s">
        <v>124</v>
      </c>
      <c r="F1099" s="25" t="s">
        <v>562</v>
      </c>
      <c r="G1099" s="25" t="s">
        <v>573</v>
      </c>
      <c r="H1099" s="25" t="s">
        <v>23</v>
      </c>
      <c r="I1099" s="25" t="s">
        <v>1065</v>
      </c>
      <c r="J1099" s="25" t="s">
        <v>1066</v>
      </c>
      <c r="K1099" s="26">
        <v>200</v>
      </c>
      <c r="L1099" s="26">
        <v>0</v>
      </c>
      <c r="M1099" s="26">
        <v>200</v>
      </c>
      <c r="N1099" s="26">
        <v>0</v>
      </c>
      <c r="O1099" s="26">
        <v>146.96</v>
      </c>
      <c r="P1099" s="26">
        <v>53.04</v>
      </c>
      <c r="Q1099" s="26">
        <v>0</v>
      </c>
      <c r="R1099" s="25" t="s">
        <v>1649</v>
      </c>
    </row>
    <row r="1100" spans="1:18" ht="15" customHeight="1" x14ac:dyDescent="0.25">
      <c r="A1100" s="25" t="s">
        <v>736</v>
      </c>
      <c r="B1100" s="25" t="s">
        <v>18</v>
      </c>
      <c r="C1100" s="25" t="s">
        <v>572</v>
      </c>
      <c r="D1100" s="25" t="s">
        <v>25</v>
      </c>
      <c r="E1100" s="25" t="s">
        <v>124</v>
      </c>
      <c r="F1100" s="25" t="s">
        <v>562</v>
      </c>
      <c r="G1100" s="25" t="s">
        <v>573</v>
      </c>
      <c r="H1100" s="25" t="s">
        <v>23</v>
      </c>
      <c r="I1100" s="25" t="s">
        <v>876</v>
      </c>
      <c r="J1100" s="25" t="s">
        <v>877</v>
      </c>
      <c r="K1100" s="26">
        <v>900</v>
      </c>
      <c r="L1100" s="26">
        <v>0</v>
      </c>
      <c r="M1100" s="26">
        <v>900</v>
      </c>
      <c r="N1100" s="26">
        <v>331.85</v>
      </c>
      <c r="O1100" s="26">
        <v>177.23</v>
      </c>
      <c r="P1100" s="26">
        <v>390.92</v>
      </c>
      <c r="Q1100" s="26">
        <v>0</v>
      </c>
      <c r="R1100" s="25" t="s">
        <v>1649</v>
      </c>
    </row>
    <row r="1101" spans="1:18" ht="15" customHeight="1" x14ac:dyDescent="0.25">
      <c r="A1101" s="25" t="s">
        <v>736</v>
      </c>
      <c r="B1101" s="25" t="s">
        <v>18</v>
      </c>
      <c r="C1101" s="25" t="s">
        <v>572</v>
      </c>
      <c r="D1101" s="25" t="s">
        <v>25</v>
      </c>
      <c r="E1101" s="25" t="s">
        <v>124</v>
      </c>
      <c r="F1101" s="25" t="s">
        <v>562</v>
      </c>
      <c r="G1101" s="25" t="s">
        <v>573</v>
      </c>
      <c r="H1101" s="25" t="s">
        <v>23</v>
      </c>
      <c r="I1101" s="25" t="s">
        <v>892</v>
      </c>
      <c r="J1101" s="25" t="s">
        <v>893</v>
      </c>
      <c r="K1101" s="26">
        <v>500</v>
      </c>
      <c r="L1101" s="26">
        <v>0</v>
      </c>
      <c r="M1101" s="26">
        <v>500</v>
      </c>
      <c r="N1101" s="26">
        <v>0</v>
      </c>
      <c r="O1101" s="26">
        <v>93.75</v>
      </c>
      <c r="P1101" s="26">
        <v>406.25</v>
      </c>
      <c r="Q1101" s="26">
        <v>0</v>
      </c>
      <c r="R1101" s="25" t="s">
        <v>1649</v>
      </c>
    </row>
    <row r="1102" spans="1:18" ht="15" customHeight="1" x14ac:dyDescent="0.25">
      <c r="A1102" s="25" t="s">
        <v>736</v>
      </c>
      <c r="B1102" s="25" t="s">
        <v>18</v>
      </c>
      <c r="C1102" s="25" t="s">
        <v>570</v>
      </c>
      <c r="D1102" s="25" t="s">
        <v>25</v>
      </c>
      <c r="E1102" s="25" t="s">
        <v>124</v>
      </c>
      <c r="F1102" s="25" t="s">
        <v>562</v>
      </c>
      <c r="G1102" s="25" t="s">
        <v>571</v>
      </c>
      <c r="H1102" s="25" t="s">
        <v>23</v>
      </c>
      <c r="I1102" s="25" t="s">
        <v>872</v>
      </c>
      <c r="J1102" s="25" t="s">
        <v>873</v>
      </c>
      <c r="K1102" s="26">
        <v>450</v>
      </c>
      <c r="L1102" s="26">
        <v>0</v>
      </c>
      <c r="M1102" s="26">
        <v>450</v>
      </c>
      <c r="N1102" s="26">
        <v>0</v>
      </c>
      <c r="O1102" s="26">
        <v>0</v>
      </c>
      <c r="P1102" s="26">
        <v>450</v>
      </c>
      <c r="Q1102" s="26">
        <v>0</v>
      </c>
      <c r="R1102" s="25" t="s">
        <v>1650</v>
      </c>
    </row>
    <row r="1103" spans="1:18" ht="15" customHeight="1" x14ac:dyDescent="0.25">
      <c r="A1103" s="25" t="s">
        <v>736</v>
      </c>
      <c r="B1103" s="25" t="s">
        <v>18</v>
      </c>
      <c r="C1103" s="25" t="s">
        <v>570</v>
      </c>
      <c r="D1103" s="25" t="s">
        <v>25</v>
      </c>
      <c r="E1103" s="25" t="s">
        <v>124</v>
      </c>
      <c r="F1103" s="25" t="s">
        <v>562</v>
      </c>
      <c r="G1103" s="25" t="s">
        <v>571</v>
      </c>
      <c r="H1103" s="25" t="s">
        <v>23</v>
      </c>
      <c r="I1103" s="25" t="s">
        <v>781</v>
      </c>
      <c r="J1103" s="25" t="s">
        <v>782</v>
      </c>
      <c r="K1103" s="26">
        <v>300</v>
      </c>
      <c r="L1103" s="26">
        <v>0</v>
      </c>
      <c r="M1103" s="26">
        <v>300</v>
      </c>
      <c r="N1103" s="26">
        <v>0</v>
      </c>
      <c r="O1103" s="26">
        <v>0</v>
      </c>
      <c r="P1103" s="26">
        <v>300</v>
      </c>
      <c r="Q1103" s="26">
        <v>0</v>
      </c>
      <c r="R1103" s="25" t="s">
        <v>1650</v>
      </c>
    </row>
    <row r="1104" spans="1:18" ht="15" customHeight="1" x14ac:dyDescent="0.25">
      <c r="A1104" s="25" t="s">
        <v>736</v>
      </c>
      <c r="B1104" s="25" t="s">
        <v>18</v>
      </c>
      <c r="C1104" s="25" t="s">
        <v>570</v>
      </c>
      <c r="D1104" s="25" t="s">
        <v>25</v>
      </c>
      <c r="E1104" s="25" t="s">
        <v>124</v>
      </c>
      <c r="F1104" s="25" t="s">
        <v>562</v>
      </c>
      <c r="G1104" s="25" t="s">
        <v>571</v>
      </c>
      <c r="H1104" s="25" t="s">
        <v>23</v>
      </c>
      <c r="I1104" s="25" t="s">
        <v>920</v>
      </c>
      <c r="J1104" s="25" t="s">
        <v>921</v>
      </c>
      <c r="K1104" s="26">
        <v>1590</v>
      </c>
      <c r="L1104" s="26">
        <v>0</v>
      </c>
      <c r="M1104" s="26">
        <v>1590</v>
      </c>
      <c r="N1104" s="26">
        <v>131.77000000000001</v>
      </c>
      <c r="O1104" s="26">
        <v>1304.3399999999999</v>
      </c>
      <c r="P1104" s="26">
        <v>153.88999999999999</v>
      </c>
      <c r="Q1104" s="26">
        <v>0</v>
      </c>
      <c r="R1104" s="25" t="s">
        <v>1650</v>
      </c>
    </row>
    <row r="1105" spans="1:18" ht="15" customHeight="1" x14ac:dyDescent="0.25">
      <c r="A1105" s="25" t="s">
        <v>736</v>
      </c>
      <c r="B1105" s="25" t="s">
        <v>18</v>
      </c>
      <c r="C1105" s="25" t="s">
        <v>570</v>
      </c>
      <c r="D1105" s="25" t="s">
        <v>25</v>
      </c>
      <c r="E1105" s="25" t="s">
        <v>124</v>
      </c>
      <c r="F1105" s="25" t="s">
        <v>562</v>
      </c>
      <c r="G1105" s="25" t="s">
        <v>571</v>
      </c>
      <c r="H1105" s="25" t="s">
        <v>23</v>
      </c>
      <c r="I1105" s="25" t="s">
        <v>882</v>
      </c>
      <c r="J1105" s="25" t="s">
        <v>883</v>
      </c>
      <c r="K1105" s="26">
        <v>300</v>
      </c>
      <c r="L1105" s="26">
        <v>0</v>
      </c>
      <c r="M1105" s="26">
        <v>300</v>
      </c>
      <c r="N1105" s="26">
        <v>0</v>
      </c>
      <c r="O1105" s="26">
        <v>0</v>
      </c>
      <c r="P1105" s="26">
        <v>300</v>
      </c>
      <c r="Q1105" s="26">
        <v>0</v>
      </c>
      <c r="R1105" s="25" t="s">
        <v>1650</v>
      </c>
    </row>
    <row r="1106" spans="1:18" ht="15" customHeight="1" x14ac:dyDescent="0.25">
      <c r="A1106" s="25" t="s">
        <v>736</v>
      </c>
      <c r="B1106" s="25" t="s">
        <v>18</v>
      </c>
      <c r="C1106" s="25" t="s">
        <v>570</v>
      </c>
      <c r="D1106" s="25" t="s">
        <v>25</v>
      </c>
      <c r="E1106" s="25" t="s">
        <v>124</v>
      </c>
      <c r="F1106" s="25" t="s">
        <v>562</v>
      </c>
      <c r="G1106" s="25" t="s">
        <v>571</v>
      </c>
      <c r="H1106" s="25" t="s">
        <v>23</v>
      </c>
      <c r="I1106" s="25" t="s">
        <v>876</v>
      </c>
      <c r="J1106" s="25" t="s">
        <v>877</v>
      </c>
      <c r="K1106" s="26">
        <v>1000</v>
      </c>
      <c r="L1106" s="26">
        <v>0</v>
      </c>
      <c r="M1106" s="26">
        <v>1000</v>
      </c>
      <c r="N1106" s="26">
        <v>0</v>
      </c>
      <c r="O1106" s="26">
        <v>866.62</v>
      </c>
      <c r="P1106" s="26">
        <v>133.38</v>
      </c>
      <c r="Q1106" s="26">
        <v>0</v>
      </c>
      <c r="R1106" s="25" t="s">
        <v>1650</v>
      </c>
    </row>
    <row r="1107" spans="1:18" ht="15" customHeight="1" x14ac:dyDescent="0.25">
      <c r="A1107" s="25" t="s">
        <v>736</v>
      </c>
      <c r="B1107" s="25" t="s">
        <v>18</v>
      </c>
      <c r="C1107" s="25" t="s">
        <v>570</v>
      </c>
      <c r="D1107" s="25" t="s">
        <v>25</v>
      </c>
      <c r="E1107" s="25" t="s">
        <v>124</v>
      </c>
      <c r="F1107" s="25" t="s">
        <v>562</v>
      </c>
      <c r="G1107" s="25" t="s">
        <v>571</v>
      </c>
      <c r="H1107" s="25" t="s">
        <v>23</v>
      </c>
      <c r="I1107" s="25" t="s">
        <v>835</v>
      </c>
      <c r="J1107" s="25" t="s">
        <v>836</v>
      </c>
      <c r="K1107" s="26">
        <v>1900</v>
      </c>
      <c r="L1107" s="26">
        <v>0</v>
      </c>
      <c r="M1107" s="26">
        <v>1900</v>
      </c>
      <c r="N1107" s="26">
        <v>0</v>
      </c>
      <c r="O1107" s="26">
        <v>25.84</v>
      </c>
      <c r="P1107" s="26">
        <v>1874.16</v>
      </c>
      <c r="Q1107" s="26">
        <v>0</v>
      </c>
      <c r="R1107" s="25" t="s">
        <v>1650</v>
      </c>
    </row>
    <row r="1108" spans="1:18" ht="15" customHeight="1" x14ac:dyDescent="0.25">
      <c r="A1108" s="25" t="s">
        <v>736</v>
      </c>
      <c r="B1108" s="25" t="s">
        <v>18</v>
      </c>
      <c r="C1108" s="25" t="s">
        <v>570</v>
      </c>
      <c r="D1108" s="25" t="s">
        <v>25</v>
      </c>
      <c r="E1108" s="25" t="s">
        <v>124</v>
      </c>
      <c r="F1108" s="25" t="s">
        <v>562</v>
      </c>
      <c r="G1108" s="25" t="s">
        <v>571</v>
      </c>
      <c r="H1108" s="25" t="s">
        <v>23</v>
      </c>
      <c r="I1108" s="25" t="s">
        <v>769</v>
      </c>
      <c r="J1108" s="25" t="s">
        <v>770</v>
      </c>
      <c r="K1108" s="26">
        <v>14000</v>
      </c>
      <c r="L1108" s="26">
        <v>0</v>
      </c>
      <c r="M1108" s="26">
        <v>14000</v>
      </c>
      <c r="N1108" s="26">
        <v>0</v>
      </c>
      <c r="O1108" s="26">
        <v>8031.68</v>
      </c>
      <c r="P1108" s="26">
        <v>5968.32</v>
      </c>
      <c r="Q1108" s="26">
        <v>0</v>
      </c>
      <c r="R1108" s="25" t="s">
        <v>1650</v>
      </c>
    </row>
    <row r="1109" spans="1:18" ht="15" customHeight="1" x14ac:dyDescent="0.25">
      <c r="A1109" s="25" t="s">
        <v>736</v>
      </c>
      <c r="B1109" s="25" t="s">
        <v>18</v>
      </c>
      <c r="C1109" s="25" t="s">
        <v>561</v>
      </c>
      <c r="D1109" s="25" t="s">
        <v>25</v>
      </c>
      <c r="E1109" s="25" t="s">
        <v>124</v>
      </c>
      <c r="F1109" s="25" t="s">
        <v>562</v>
      </c>
      <c r="G1109" s="25" t="s">
        <v>563</v>
      </c>
      <c r="H1109" s="25" t="s">
        <v>23</v>
      </c>
      <c r="I1109" s="25" t="s">
        <v>793</v>
      </c>
      <c r="J1109" s="25" t="s">
        <v>794</v>
      </c>
      <c r="K1109" s="26">
        <v>99722</v>
      </c>
      <c r="L1109" s="26">
        <v>0</v>
      </c>
      <c r="M1109" s="26">
        <v>99722</v>
      </c>
      <c r="N1109" s="26">
        <v>0</v>
      </c>
      <c r="O1109" s="26">
        <v>58881.4</v>
      </c>
      <c r="P1109" s="26">
        <v>40840.6</v>
      </c>
      <c r="Q1109" s="26">
        <v>11388.6</v>
      </c>
      <c r="R1109" s="25" t="s">
        <v>1651</v>
      </c>
    </row>
    <row r="1110" spans="1:18" ht="15" customHeight="1" x14ac:dyDescent="0.25">
      <c r="A1110" s="25" t="s">
        <v>736</v>
      </c>
      <c r="B1110" s="25" t="s">
        <v>18</v>
      </c>
      <c r="C1110" s="25" t="s">
        <v>561</v>
      </c>
      <c r="D1110" s="25" t="s">
        <v>25</v>
      </c>
      <c r="E1110" s="25" t="s">
        <v>124</v>
      </c>
      <c r="F1110" s="25" t="s">
        <v>562</v>
      </c>
      <c r="G1110" s="25" t="s">
        <v>563</v>
      </c>
      <c r="H1110" s="25" t="s">
        <v>23</v>
      </c>
      <c r="I1110" s="25" t="s">
        <v>771</v>
      </c>
      <c r="J1110" s="25" t="s">
        <v>772</v>
      </c>
      <c r="K1110" s="26">
        <v>18727</v>
      </c>
      <c r="L1110" s="26">
        <v>0</v>
      </c>
      <c r="M1110" s="26">
        <v>18727</v>
      </c>
      <c r="N1110" s="26">
        <v>0</v>
      </c>
      <c r="O1110" s="26">
        <v>0</v>
      </c>
      <c r="P1110" s="26">
        <v>18727</v>
      </c>
      <c r="Q1110" s="26">
        <v>0</v>
      </c>
      <c r="R1110" s="25" t="s">
        <v>1651</v>
      </c>
    </row>
    <row r="1111" spans="1:18" ht="15" customHeight="1" x14ac:dyDescent="0.25">
      <c r="A1111" s="25" t="s">
        <v>736</v>
      </c>
      <c r="B1111" s="25" t="s">
        <v>18</v>
      </c>
      <c r="C1111" s="25" t="s">
        <v>561</v>
      </c>
      <c r="D1111" s="25" t="s">
        <v>25</v>
      </c>
      <c r="E1111" s="25" t="s">
        <v>124</v>
      </c>
      <c r="F1111" s="25" t="s">
        <v>562</v>
      </c>
      <c r="G1111" s="25" t="s">
        <v>563</v>
      </c>
      <c r="H1111" s="25" t="s">
        <v>23</v>
      </c>
      <c r="I1111" s="25" t="s">
        <v>777</v>
      </c>
      <c r="J1111" s="25" t="s">
        <v>778</v>
      </c>
      <c r="K1111" s="26">
        <v>14000</v>
      </c>
      <c r="L1111" s="26">
        <v>0</v>
      </c>
      <c r="M1111" s="26">
        <v>14000</v>
      </c>
      <c r="N1111" s="26">
        <v>0</v>
      </c>
      <c r="O1111" s="26">
        <v>9559.25</v>
      </c>
      <c r="P1111" s="26">
        <v>4440.75</v>
      </c>
      <c r="Q1111" s="26">
        <v>0</v>
      </c>
      <c r="R1111" s="25" t="s">
        <v>1651</v>
      </c>
    </row>
    <row r="1112" spans="1:18" ht="15" customHeight="1" x14ac:dyDescent="0.25">
      <c r="A1112" s="25" t="s">
        <v>736</v>
      </c>
      <c r="B1112" s="25" t="s">
        <v>18</v>
      </c>
      <c r="C1112" s="25" t="s">
        <v>561</v>
      </c>
      <c r="D1112" s="25" t="s">
        <v>25</v>
      </c>
      <c r="E1112" s="25" t="s">
        <v>124</v>
      </c>
      <c r="F1112" s="25" t="s">
        <v>562</v>
      </c>
      <c r="G1112" s="25" t="s">
        <v>563</v>
      </c>
      <c r="H1112" s="25" t="s">
        <v>23</v>
      </c>
      <c r="I1112" s="25" t="s">
        <v>765</v>
      </c>
      <c r="J1112" s="25" t="s">
        <v>766</v>
      </c>
      <c r="K1112" s="26">
        <v>6000</v>
      </c>
      <c r="L1112" s="26">
        <v>0</v>
      </c>
      <c r="M1112" s="26">
        <v>6000</v>
      </c>
      <c r="N1112" s="26">
        <v>0</v>
      </c>
      <c r="O1112" s="26">
        <v>3125.88</v>
      </c>
      <c r="P1112" s="26">
        <v>2874.12</v>
      </c>
      <c r="Q1112" s="26">
        <v>188.37</v>
      </c>
      <c r="R1112" s="25" t="s">
        <v>1651</v>
      </c>
    </row>
    <row r="1113" spans="1:18" ht="15" customHeight="1" x14ac:dyDescent="0.25">
      <c r="A1113" s="25" t="s">
        <v>736</v>
      </c>
      <c r="B1113" s="25" t="s">
        <v>18</v>
      </c>
      <c r="C1113" s="25" t="s">
        <v>561</v>
      </c>
      <c r="D1113" s="25" t="s">
        <v>25</v>
      </c>
      <c r="E1113" s="25" t="s">
        <v>124</v>
      </c>
      <c r="F1113" s="25" t="s">
        <v>562</v>
      </c>
      <c r="G1113" s="25" t="s">
        <v>563</v>
      </c>
      <c r="H1113" s="25" t="s">
        <v>23</v>
      </c>
      <c r="I1113" s="25" t="s">
        <v>773</v>
      </c>
      <c r="J1113" s="25" t="s">
        <v>774</v>
      </c>
      <c r="K1113" s="26">
        <v>1430</v>
      </c>
      <c r="L1113" s="26">
        <v>0</v>
      </c>
      <c r="M1113" s="26">
        <v>1430</v>
      </c>
      <c r="N1113" s="26">
        <v>0</v>
      </c>
      <c r="O1113" s="26">
        <v>960</v>
      </c>
      <c r="P1113" s="26">
        <v>470</v>
      </c>
      <c r="Q1113" s="26">
        <v>210</v>
      </c>
      <c r="R1113" s="25" t="s">
        <v>1651</v>
      </c>
    </row>
    <row r="1114" spans="1:18" ht="15" customHeight="1" x14ac:dyDescent="0.25">
      <c r="A1114" s="25" t="s">
        <v>736</v>
      </c>
      <c r="B1114" s="25" t="s">
        <v>18</v>
      </c>
      <c r="C1114" s="25" t="s">
        <v>561</v>
      </c>
      <c r="D1114" s="25" t="s">
        <v>25</v>
      </c>
      <c r="E1114" s="25" t="s">
        <v>124</v>
      </c>
      <c r="F1114" s="25" t="s">
        <v>562</v>
      </c>
      <c r="G1114" s="25" t="s">
        <v>563</v>
      </c>
      <c r="H1114" s="25" t="s">
        <v>23</v>
      </c>
      <c r="I1114" s="25" t="s">
        <v>761</v>
      </c>
      <c r="J1114" s="25" t="s">
        <v>762</v>
      </c>
      <c r="K1114" s="26">
        <v>1000</v>
      </c>
      <c r="L1114" s="26">
        <v>0</v>
      </c>
      <c r="M1114" s="26">
        <v>1000</v>
      </c>
      <c r="N1114" s="26">
        <v>0</v>
      </c>
      <c r="O1114" s="26">
        <v>384.09</v>
      </c>
      <c r="P1114" s="26">
        <v>615.91</v>
      </c>
      <c r="Q1114" s="26">
        <v>60</v>
      </c>
      <c r="R1114" s="25" t="s">
        <v>1651</v>
      </c>
    </row>
    <row r="1115" spans="1:18" ht="15" customHeight="1" x14ac:dyDescent="0.25">
      <c r="A1115" s="25" t="s">
        <v>736</v>
      </c>
      <c r="B1115" s="25" t="s">
        <v>18</v>
      </c>
      <c r="C1115" s="25" t="s">
        <v>561</v>
      </c>
      <c r="D1115" s="25" t="s">
        <v>25</v>
      </c>
      <c r="E1115" s="25" t="s">
        <v>124</v>
      </c>
      <c r="F1115" s="25" t="s">
        <v>562</v>
      </c>
      <c r="G1115" s="25" t="s">
        <v>563</v>
      </c>
      <c r="H1115" s="25" t="s">
        <v>23</v>
      </c>
      <c r="I1115" s="25" t="s">
        <v>741</v>
      </c>
      <c r="J1115" s="25" t="s">
        <v>742</v>
      </c>
      <c r="K1115" s="26">
        <v>0</v>
      </c>
      <c r="L1115" s="26">
        <v>0</v>
      </c>
      <c r="M1115" s="26">
        <v>0</v>
      </c>
      <c r="N1115" s="26">
        <v>0</v>
      </c>
      <c r="O1115" s="26">
        <v>0</v>
      </c>
      <c r="P1115" s="26">
        <v>0</v>
      </c>
      <c r="Q1115" s="26">
        <v>0</v>
      </c>
      <c r="R1115" s="25" t="s">
        <v>1651</v>
      </c>
    </row>
    <row r="1116" spans="1:18" ht="15" customHeight="1" x14ac:dyDescent="0.25">
      <c r="A1116" s="25" t="s">
        <v>736</v>
      </c>
      <c r="B1116" s="25" t="s">
        <v>18</v>
      </c>
      <c r="C1116" s="25" t="s">
        <v>561</v>
      </c>
      <c r="D1116" s="25" t="s">
        <v>25</v>
      </c>
      <c r="E1116" s="25" t="s">
        <v>124</v>
      </c>
      <c r="F1116" s="25" t="s">
        <v>562</v>
      </c>
      <c r="G1116" s="25" t="s">
        <v>563</v>
      </c>
      <c r="H1116" s="25" t="s">
        <v>23</v>
      </c>
      <c r="I1116" s="25" t="s">
        <v>747</v>
      </c>
      <c r="J1116" s="25" t="s">
        <v>748</v>
      </c>
      <c r="K1116" s="26">
        <v>0</v>
      </c>
      <c r="L1116" s="26">
        <v>0</v>
      </c>
      <c r="M1116" s="26">
        <v>0</v>
      </c>
      <c r="N1116" s="26">
        <v>0</v>
      </c>
      <c r="O1116" s="26">
        <v>808.54</v>
      </c>
      <c r="P1116" s="26">
        <v>-808.54</v>
      </c>
      <c r="Q1116" s="26">
        <v>0</v>
      </c>
      <c r="R1116" s="25" t="s">
        <v>1651</v>
      </c>
    </row>
    <row r="1117" spans="1:18" ht="15" customHeight="1" x14ac:dyDescent="0.25">
      <c r="A1117" s="25" t="s">
        <v>736</v>
      </c>
      <c r="B1117" s="25" t="s">
        <v>18</v>
      </c>
      <c r="C1117" s="25" t="s">
        <v>561</v>
      </c>
      <c r="D1117" s="25" t="s">
        <v>25</v>
      </c>
      <c r="E1117" s="25" t="s">
        <v>124</v>
      </c>
      <c r="F1117" s="25" t="s">
        <v>562</v>
      </c>
      <c r="G1117" s="25" t="s">
        <v>563</v>
      </c>
      <c r="H1117" s="25" t="s">
        <v>23</v>
      </c>
      <c r="I1117" s="25" t="s">
        <v>751</v>
      </c>
      <c r="J1117" s="25" t="s">
        <v>752</v>
      </c>
      <c r="K1117" s="26">
        <v>10777</v>
      </c>
      <c r="L1117" s="26">
        <v>0</v>
      </c>
      <c r="M1117" s="26">
        <v>10777</v>
      </c>
      <c r="N1117" s="26">
        <v>0</v>
      </c>
      <c r="O1117" s="26">
        <v>5711.74</v>
      </c>
      <c r="P1117" s="26">
        <v>5065.26</v>
      </c>
      <c r="Q1117" s="26">
        <v>875</v>
      </c>
      <c r="R1117" s="25" t="s">
        <v>1651</v>
      </c>
    </row>
    <row r="1118" spans="1:18" ht="15" customHeight="1" x14ac:dyDescent="0.25">
      <c r="A1118" s="25" t="s">
        <v>736</v>
      </c>
      <c r="B1118" s="25" t="s">
        <v>18</v>
      </c>
      <c r="C1118" s="25" t="s">
        <v>561</v>
      </c>
      <c r="D1118" s="25" t="s">
        <v>25</v>
      </c>
      <c r="E1118" s="25" t="s">
        <v>124</v>
      </c>
      <c r="F1118" s="25" t="s">
        <v>562</v>
      </c>
      <c r="G1118" s="25" t="s">
        <v>563</v>
      </c>
      <c r="H1118" s="25" t="s">
        <v>23</v>
      </c>
      <c r="I1118" s="25" t="s">
        <v>833</v>
      </c>
      <c r="J1118" s="25" t="s">
        <v>834</v>
      </c>
      <c r="K1118" s="26">
        <v>5833</v>
      </c>
      <c r="L1118" s="26">
        <v>0</v>
      </c>
      <c r="M1118" s="26">
        <v>5833</v>
      </c>
      <c r="N1118" s="26">
        <v>0</v>
      </c>
      <c r="O1118" s="26">
        <v>9076.24</v>
      </c>
      <c r="P1118" s="26">
        <v>-3243.24</v>
      </c>
      <c r="Q1118" s="26">
        <v>1686.62</v>
      </c>
      <c r="R1118" s="25" t="s">
        <v>1651</v>
      </c>
    </row>
    <row r="1119" spans="1:18" ht="15" customHeight="1" x14ac:dyDescent="0.25">
      <c r="A1119" s="25" t="s">
        <v>736</v>
      </c>
      <c r="B1119" s="25" t="s">
        <v>18</v>
      </c>
      <c r="C1119" s="25" t="s">
        <v>561</v>
      </c>
      <c r="D1119" s="25" t="s">
        <v>25</v>
      </c>
      <c r="E1119" s="25" t="s">
        <v>124</v>
      </c>
      <c r="F1119" s="25" t="s">
        <v>562</v>
      </c>
      <c r="G1119" s="25" t="s">
        <v>563</v>
      </c>
      <c r="H1119" s="25" t="s">
        <v>23</v>
      </c>
      <c r="I1119" s="25" t="s">
        <v>819</v>
      </c>
      <c r="J1119" s="25" t="s">
        <v>820</v>
      </c>
      <c r="K1119" s="26">
        <v>24034</v>
      </c>
      <c r="L1119" s="26">
        <v>0</v>
      </c>
      <c r="M1119" s="26">
        <v>24034</v>
      </c>
      <c r="N1119" s="26">
        <v>0</v>
      </c>
      <c r="O1119" s="26">
        <v>0</v>
      </c>
      <c r="P1119" s="26">
        <v>24034</v>
      </c>
      <c r="Q1119" s="26">
        <v>0</v>
      </c>
      <c r="R1119" s="25" t="s">
        <v>1651</v>
      </c>
    </row>
    <row r="1120" spans="1:18" ht="15" customHeight="1" x14ac:dyDescent="0.25">
      <c r="A1120" s="25" t="s">
        <v>736</v>
      </c>
      <c r="B1120" s="25" t="s">
        <v>18</v>
      </c>
      <c r="C1120" s="25" t="s">
        <v>561</v>
      </c>
      <c r="D1120" s="25" t="s">
        <v>25</v>
      </c>
      <c r="E1120" s="25" t="s">
        <v>124</v>
      </c>
      <c r="F1120" s="25" t="s">
        <v>562</v>
      </c>
      <c r="G1120" s="25" t="s">
        <v>563</v>
      </c>
      <c r="H1120" s="25" t="s">
        <v>23</v>
      </c>
      <c r="I1120" s="25" t="s">
        <v>737</v>
      </c>
      <c r="J1120" s="25" t="s">
        <v>738</v>
      </c>
      <c r="K1120" s="26">
        <v>1470</v>
      </c>
      <c r="L1120" s="26">
        <v>0</v>
      </c>
      <c r="M1120" s="26">
        <v>1470</v>
      </c>
      <c r="N1120" s="26">
        <v>0</v>
      </c>
      <c r="O1120" s="26">
        <v>888.67</v>
      </c>
      <c r="P1120" s="26">
        <v>581.33000000000004</v>
      </c>
      <c r="Q1120" s="26">
        <v>124.44</v>
      </c>
      <c r="R1120" s="25" t="s">
        <v>1651</v>
      </c>
    </row>
    <row r="1121" spans="1:18" ht="15" customHeight="1" x14ac:dyDescent="0.25">
      <c r="A1121" s="25" t="s">
        <v>736</v>
      </c>
      <c r="B1121" s="25" t="s">
        <v>18</v>
      </c>
      <c r="C1121" s="25" t="s">
        <v>561</v>
      </c>
      <c r="D1121" s="25" t="s">
        <v>25</v>
      </c>
      <c r="E1121" s="25" t="s">
        <v>124</v>
      </c>
      <c r="F1121" s="25" t="s">
        <v>562</v>
      </c>
      <c r="G1121" s="25" t="s">
        <v>563</v>
      </c>
      <c r="H1121" s="25" t="s">
        <v>23</v>
      </c>
      <c r="I1121" s="25" t="s">
        <v>743</v>
      </c>
      <c r="J1121" s="25" t="s">
        <v>744</v>
      </c>
      <c r="K1121" s="26">
        <v>0</v>
      </c>
      <c r="L1121" s="26">
        <v>0</v>
      </c>
      <c r="M1121" s="26">
        <v>0</v>
      </c>
      <c r="N1121" s="26">
        <v>0</v>
      </c>
      <c r="O1121" s="26">
        <v>513.87</v>
      </c>
      <c r="P1121" s="26">
        <v>-513.87</v>
      </c>
      <c r="Q1121" s="26">
        <v>98.49</v>
      </c>
      <c r="R1121" s="25" t="s">
        <v>1651</v>
      </c>
    </row>
    <row r="1122" spans="1:18" ht="15" customHeight="1" x14ac:dyDescent="0.25">
      <c r="A1122" s="25" t="s">
        <v>736</v>
      </c>
      <c r="B1122" s="25" t="s">
        <v>18</v>
      </c>
      <c r="C1122" s="25" t="s">
        <v>561</v>
      </c>
      <c r="D1122" s="25" t="s">
        <v>25</v>
      </c>
      <c r="E1122" s="25" t="s">
        <v>124</v>
      </c>
      <c r="F1122" s="25" t="s">
        <v>562</v>
      </c>
      <c r="G1122" s="25" t="s">
        <v>563</v>
      </c>
      <c r="H1122" s="25" t="s">
        <v>23</v>
      </c>
      <c r="I1122" s="25" t="s">
        <v>841</v>
      </c>
      <c r="J1122" s="25" t="s">
        <v>842</v>
      </c>
      <c r="K1122" s="26">
        <v>590</v>
      </c>
      <c r="L1122" s="26">
        <v>0</v>
      </c>
      <c r="M1122" s="26">
        <v>590</v>
      </c>
      <c r="N1122" s="26">
        <v>500</v>
      </c>
      <c r="O1122" s="26">
        <v>0</v>
      </c>
      <c r="P1122" s="26">
        <v>90</v>
      </c>
      <c r="Q1122" s="26">
        <v>0</v>
      </c>
      <c r="R1122" s="25" t="s">
        <v>1651</v>
      </c>
    </row>
    <row r="1123" spans="1:18" ht="15" customHeight="1" x14ac:dyDescent="0.25">
      <c r="A1123" s="25" t="s">
        <v>736</v>
      </c>
      <c r="B1123" s="25" t="s">
        <v>18</v>
      </c>
      <c r="C1123" s="25" t="s">
        <v>561</v>
      </c>
      <c r="D1123" s="25" t="s">
        <v>25</v>
      </c>
      <c r="E1123" s="25" t="s">
        <v>124</v>
      </c>
      <c r="F1123" s="25" t="s">
        <v>562</v>
      </c>
      <c r="G1123" s="25" t="s">
        <v>563</v>
      </c>
      <c r="H1123" s="25" t="s">
        <v>23</v>
      </c>
      <c r="I1123" s="25" t="s">
        <v>866</v>
      </c>
      <c r="J1123" s="25" t="s">
        <v>867</v>
      </c>
      <c r="K1123" s="26">
        <v>160</v>
      </c>
      <c r="L1123" s="26">
        <v>0</v>
      </c>
      <c r="M1123" s="26">
        <v>160</v>
      </c>
      <c r="N1123" s="26">
        <v>0</v>
      </c>
      <c r="O1123" s="26">
        <v>160</v>
      </c>
      <c r="P1123" s="26">
        <v>0</v>
      </c>
      <c r="Q1123" s="26">
        <v>0</v>
      </c>
      <c r="R1123" s="25" t="s">
        <v>1651</v>
      </c>
    </row>
    <row r="1124" spans="1:18" ht="15" customHeight="1" x14ac:dyDescent="0.25">
      <c r="A1124" s="25" t="s">
        <v>736</v>
      </c>
      <c r="B1124" s="25" t="s">
        <v>18</v>
      </c>
      <c r="C1124" s="25" t="s">
        <v>561</v>
      </c>
      <c r="D1124" s="25" t="s">
        <v>25</v>
      </c>
      <c r="E1124" s="25" t="s">
        <v>124</v>
      </c>
      <c r="F1124" s="25" t="s">
        <v>562</v>
      </c>
      <c r="G1124" s="25" t="s">
        <v>563</v>
      </c>
      <c r="H1124" s="25" t="s">
        <v>23</v>
      </c>
      <c r="I1124" s="25" t="s">
        <v>870</v>
      </c>
      <c r="J1124" s="25" t="s">
        <v>871</v>
      </c>
      <c r="K1124" s="26">
        <v>250</v>
      </c>
      <c r="L1124" s="26">
        <v>0</v>
      </c>
      <c r="M1124" s="26">
        <v>250</v>
      </c>
      <c r="N1124" s="26">
        <v>0</v>
      </c>
      <c r="O1124" s="26">
        <v>0</v>
      </c>
      <c r="P1124" s="26">
        <v>250</v>
      </c>
      <c r="Q1124" s="26">
        <v>0</v>
      </c>
      <c r="R1124" s="25" t="s">
        <v>1651</v>
      </c>
    </row>
    <row r="1125" spans="1:18" ht="15" customHeight="1" x14ac:dyDescent="0.25">
      <c r="A1125" s="25" t="s">
        <v>736</v>
      </c>
      <c r="B1125" s="25" t="s">
        <v>18</v>
      </c>
      <c r="C1125" s="25" t="s">
        <v>561</v>
      </c>
      <c r="D1125" s="25" t="s">
        <v>25</v>
      </c>
      <c r="E1125" s="25" t="s">
        <v>124</v>
      </c>
      <c r="F1125" s="25" t="s">
        <v>562</v>
      </c>
      <c r="G1125" s="25" t="s">
        <v>563</v>
      </c>
      <c r="H1125" s="25" t="s">
        <v>23</v>
      </c>
      <c r="I1125" s="25" t="s">
        <v>872</v>
      </c>
      <c r="J1125" s="25" t="s">
        <v>873</v>
      </c>
      <c r="K1125" s="26">
        <v>550</v>
      </c>
      <c r="L1125" s="26">
        <v>-210</v>
      </c>
      <c r="M1125" s="26">
        <v>340</v>
      </c>
      <c r="N1125" s="26">
        <v>0</v>
      </c>
      <c r="O1125" s="26">
        <v>270.13</v>
      </c>
      <c r="P1125" s="26">
        <v>69.87</v>
      </c>
      <c r="Q1125" s="26">
        <v>0</v>
      </c>
      <c r="R1125" s="25" t="s">
        <v>1651</v>
      </c>
    </row>
    <row r="1126" spans="1:18" ht="15" customHeight="1" x14ac:dyDescent="0.25">
      <c r="A1126" s="25" t="s">
        <v>736</v>
      </c>
      <c r="B1126" s="25" t="s">
        <v>18</v>
      </c>
      <c r="C1126" s="25" t="s">
        <v>561</v>
      </c>
      <c r="D1126" s="25" t="s">
        <v>25</v>
      </c>
      <c r="E1126" s="25" t="s">
        <v>124</v>
      </c>
      <c r="F1126" s="25" t="s">
        <v>562</v>
      </c>
      <c r="G1126" s="25" t="s">
        <v>563</v>
      </c>
      <c r="H1126" s="25" t="s">
        <v>23</v>
      </c>
      <c r="I1126" s="25" t="s">
        <v>890</v>
      </c>
      <c r="J1126" s="25" t="s">
        <v>891</v>
      </c>
      <c r="K1126" s="26">
        <v>350</v>
      </c>
      <c r="L1126" s="26">
        <v>0</v>
      </c>
      <c r="M1126" s="26">
        <v>350</v>
      </c>
      <c r="N1126" s="26">
        <v>200</v>
      </c>
      <c r="O1126" s="26">
        <v>0</v>
      </c>
      <c r="P1126" s="26">
        <v>150</v>
      </c>
      <c r="Q1126" s="26">
        <v>0</v>
      </c>
      <c r="R1126" s="25" t="s">
        <v>1651</v>
      </c>
    </row>
    <row r="1127" spans="1:18" ht="15" customHeight="1" x14ac:dyDescent="0.25">
      <c r="A1127" s="25" t="s">
        <v>736</v>
      </c>
      <c r="B1127" s="25" t="s">
        <v>18</v>
      </c>
      <c r="C1127" s="25" t="s">
        <v>561</v>
      </c>
      <c r="D1127" s="25" t="s">
        <v>25</v>
      </c>
      <c r="E1127" s="25" t="s">
        <v>124</v>
      </c>
      <c r="F1127" s="25" t="s">
        <v>562</v>
      </c>
      <c r="G1127" s="25" t="s">
        <v>563</v>
      </c>
      <c r="H1127" s="25" t="s">
        <v>23</v>
      </c>
      <c r="I1127" s="25" t="s">
        <v>781</v>
      </c>
      <c r="J1127" s="25" t="s">
        <v>782</v>
      </c>
      <c r="K1127" s="26">
        <v>0</v>
      </c>
      <c r="L1127" s="26">
        <v>210</v>
      </c>
      <c r="M1127" s="26">
        <v>210</v>
      </c>
      <c r="N1127" s="26">
        <v>0</v>
      </c>
      <c r="O1127" s="26">
        <v>202.2</v>
      </c>
      <c r="P1127" s="26">
        <v>7.8</v>
      </c>
      <c r="Q1127" s="26">
        <v>0</v>
      </c>
      <c r="R1127" s="25" t="s">
        <v>1651</v>
      </c>
    </row>
    <row r="1128" spans="1:18" ht="15" customHeight="1" x14ac:dyDescent="0.25">
      <c r="A1128" s="25" t="s">
        <v>736</v>
      </c>
      <c r="B1128" s="25" t="s">
        <v>18</v>
      </c>
      <c r="C1128" s="25" t="s">
        <v>561</v>
      </c>
      <c r="D1128" s="25" t="s">
        <v>25</v>
      </c>
      <c r="E1128" s="25" t="s">
        <v>124</v>
      </c>
      <c r="F1128" s="25" t="s">
        <v>562</v>
      </c>
      <c r="G1128" s="25" t="s">
        <v>563</v>
      </c>
      <c r="H1128" s="25" t="s">
        <v>23</v>
      </c>
      <c r="I1128" s="25" t="s">
        <v>880</v>
      </c>
      <c r="J1128" s="25" t="s">
        <v>881</v>
      </c>
      <c r="K1128" s="26">
        <v>650</v>
      </c>
      <c r="L1128" s="26">
        <v>0</v>
      </c>
      <c r="M1128" s="26">
        <v>650</v>
      </c>
      <c r="N1128" s="26">
        <v>72.95</v>
      </c>
      <c r="O1128" s="26">
        <v>0</v>
      </c>
      <c r="P1128" s="26">
        <v>577.04999999999995</v>
      </c>
      <c r="Q1128" s="26">
        <v>0</v>
      </c>
      <c r="R1128" s="25" t="s">
        <v>1651</v>
      </c>
    </row>
    <row r="1129" spans="1:18" ht="15" customHeight="1" x14ac:dyDescent="0.25">
      <c r="A1129" s="25" t="s">
        <v>736</v>
      </c>
      <c r="B1129" s="25" t="s">
        <v>18</v>
      </c>
      <c r="C1129" s="25" t="s">
        <v>561</v>
      </c>
      <c r="D1129" s="25" t="s">
        <v>25</v>
      </c>
      <c r="E1129" s="25" t="s">
        <v>124</v>
      </c>
      <c r="F1129" s="25" t="s">
        <v>562</v>
      </c>
      <c r="G1129" s="25" t="s">
        <v>563</v>
      </c>
      <c r="H1129" s="25" t="s">
        <v>23</v>
      </c>
      <c r="I1129" s="25" t="s">
        <v>783</v>
      </c>
      <c r="J1129" s="25" t="s">
        <v>784</v>
      </c>
      <c r="K1129" s="26">
        <v>400</v>
      </c>
      <c r="L1129" s="26">
        <v>0</v>
      </c>
      <c r="M1129" s="26">
        <v>400</v>
      </c>
      <c r="N1129" s="26">
        <v>0</v>
      </c>
      <c r="O1129" s="26">
        <v>0</v>
      </c>
      <c r="P1129" s="26">
        <v>400</v>
      </c>
      <c r="Q1129" s="26">
        <v>0</v>
      </c>
      <c r="R1129" s="25" t="s">
        <v>1651</v>
      </c>
    </row>
    <row r="1130" spans="1:18" ht="15" customHeight="1" x14ac:dyDescent="0.25">
      <c r="A1130" s="25" t="s">
        <v>736</v>
      </c>
      <c r="B1130" s="25" t="s">
        <v>18</v>
      </c>
      <c r="C1130" s="25" t="s">
        <v>561</v>
      </c>
      <c r="D1130" s="25" t="s">
        <v>25</v>
      </c>
      <c r="E1130" s="25" t="s">
        <v>124</v>
      </c>
      <c r="F1130" s="25" t="s">
        <v>562</v>
      </c>
      <c r="G1130" s="25" t="s">
        <v>563</v>
      </c>
      <c r="H1130" s="25" t="s">
        <v>23</v>
      </c>
      <c r="I1130" s="25" t="s">
        <v>849</v>
      </c>
      <c r="J1130" s="25" t="s">
        <v>850</v>
      </c>
      <c r="K1130" s="26">
        <v>6500</v>
      </c>
      <c r="L1130" s="26">
        <v>0</v>
      </c>
      <c r="M1130" s="26">
        <v>6500</v>
      </c>
      <c r="N1130" s="26">
        <v>0</v>
      </c>
      <c r="O1130" s="26">
        <v>4769.93</v>
      </c>
      <c r="P1130" s="26">
        <v>1730.07</v>
      </c>
      <c r="Q1130" s="26">
        <v>553.76</v>
      </c>
      <c r="R1130" s="25" t="s">
        <v>1651</v>
      </c>
    </row>
    <row r="1131" spans="1:18" ht="15" customHeight="1" x14ac:dyDescent="0.25">
      <c r="A1131" s="25" t="s">
        <v>736</v>
      </c>
      <c r="B1131" s="25" t="s">
        <v>18</v>
      </c>
      <c r="C1131" s="25" t="s">
        <v>561</v>
      </c>
      <c r="D1131" s="25" t="s">
        <v>25</v>
      </c>
      <c r="E1131" s="25" t="s">
        <v>124</v>
      </c>
      <c r="F1131" s="25" t="s">
        <v>562</v>
      </c>
      <c r="G1131" s="25" t="s">
        <v>563</v>
      </c>
      <c r="H1131" s="25" t="s">
        <v>23</v>
      </c>
      <c r="I1131" s="25" t="s">
        <v>779</v>
      </c>
      <c r="J1131" s="25" t="s">
        <v>780</v>
      </c>
      <c r="K1131" s="26">
        <v>585</v>
      </c>
      <c r="L1131" s="26">
        <v>0</v>
      </c>
      <c r="M1131" s="26">
        <v>585</v>
      </c>
      <c r="N1131" s="26">
        <v>0</v>
      </c>
      <c r="O1131" s="26">
        <v>36.880000000000003</v>
      </c>
      <c r="P1131" s="26">
        <v>548.12</v>
      </c>
      <c r="Q1131" s="26">
        <v>0</v>
      </c>
      <c r="R1131" s="25" t="s">
        <v>1651</v>
      </c>
    </row>
    <row r="1132" spans="1:18" ht="15" customHeight="1" x14ac:dyDescent="0.25">
      <c r="A1132" s="25" t="s">
        <v>736</v>
      </c>
      <c r="B1132" s="25" t="s">
        <v>18</v>
      </c>
      <c r="C1132" s="25" t="s">
        <v>561</v>
      </c>
      <c r="D1132" s="25" t="s">
        <v>25</v>
      </c>
      <c r="E1132" s="25" t="s">
        <v>124</v>
      </c>
      <c r="F1132" s="25" t="s">
        <v>562</v>
      </c>
      <c r="G1132" s="25" t="s">
        <v>563</v>
      </c>
      <c r="H1132" s="25" t="s">
        <v>23</v>
      </c>
      <c r="I1132" s="25" t="s">
        <v>882</v>
      </c>
      <c r="J1132" s="25" t="s">
        <v>883</v>
      </c>
      <c r="K1132" s="26">
        <v>2000</v>
      </c>
      <c r="L1132" s="26">
        <v>5000</v>
      </c>
      <c r="M1132" s="26">
        <v>7000</v>
      </c>
      <c r="N1132" s="26">
        <v>887.46</v>
      </c>
      <c r="O1132" s="26">
        <v>2640.42</v>
      </c>
      <c r="P1132" s="26">
        <v>3472.12</v>
      </c>
      <c r="Q1132" s="26">
        <v>0</v>
      </c>
      <c r="R1132" s="25" t="s">
        <v>1651</v>
      </c>
    </row>
    <row r="1133" spans="1:18" ht="15" customHeight="1" x14ac:dyDescent="0.25">
      <c r="A1133" s="25" t="s">
        <v>736</v>
      </c>
      <c r="B1133" s="25" t="s">
        <v>18</v>
      </c>
      <c r="C1133" s="25" t="s">
        <v>561</v>
      </c>
      <c r="D1133" s="25" t="s">
        <v>25</v>
      </c>
      <c r="E1133" s="25" t="s">
        <v>124</v>
      </c>
      <c r="F1133" s="25" t="s">
        <v>562</v>
      </c>
      <c r="G1133" s="25" t="s">
        <v>563</v>
      </c>
      <c r="H1133" s="25" t="s">
        <v>23</v>
      </c>
      <c r="I1133" s="25" t="s">
        <v>916</v>
      </c>
      <c r="J1133" s="25" t="s">
        <v>917</v>
      </c>
      <c r="K1133" s="26">
        <v>1500</v>
      </c>
      <c r="L1133" s="26">
        <v>0</v>
      </c>
      <c r="M1133" s="26">
        <v>1500</v>
      </c>
      <c r="N1133" s="26">
        <v>0</v>
      </c>
      <c r="O1133" s="26">
        <v>0</v>
      </c>
      <c r="P1133" s="26">
        <v>1500</v>
      </c>
      <c r="Q1133" s="26">
        <v>0</v>
      </c>
      <c r="R1133" s="25" t="s">
        <v>1651</v>
      </c>
    </row>
    <row r="1134" spans="1:18" ht="15" customHeight="1" x14ac:dyDescent="0.25">
      <c r="A1134" s="25" t="s">
        <v>736</v>
      </c>
      <c r="B1134" s="25" t="s">
        <v>18</v>
      </c>
      <c r="C1134" s="25" t="s">
        <v>561</v>
      </c>
      <c r="D1134" s="25" t="s">
        <v>25</v>
      </c>
      <c r="E1134" s="25" t="s">
        <v>124</v>
      </c>
      <c r="F1134" s="25" t="s">
        <v>562</v>
      </c>
      <c r="G1134" s="25" t="s">
        <v>563</v>
      </c>
      <c r="H1134" s="25" t="s">
        <v>23</v>
      </c>
      <c r="I1134" s="25" t="s">
        <v>896</v>
      </c>
      <c r="J1134" s="25" t="s">
        <v>897</v>
      </c>
      <c r="K1134" s="26">
        <v>1400</v>
      </c>
      <c r="L1134" s="26">
        <v>0</v>
      </c>
      <c r="M1134" s="26">
        <v>1400</v>
      </c>
      <c r="N1134" s="26">
        <v>400</v>
      </c>
      <c r="O1134" s="26">
        <v>375</v>
      </c>
      <c r="P1134" s="26">
        <v>625</v>
      </c>
      <c r="Q1134" s="26">
        <v>0</v>
      </c>
      <c r="R1134" s="25" t="s">
        <v>1651</v>
      </c>
    </row>
    <row r="1135" spans="1:18" ht="15" customHeight="1" x14ac:dyDescent="0.25">
      <c r="A1135" s="25" t="s">
        <v>736</v>
      </c>
      <c r="B1135" s="25" t="s">
        <v>18</v>
      </c>
      <c r="C1135" s="25" t="s">
        <v>561</v>
      </c>
      <c r="D1135" s="25" t="s">
        <v>25</v>
      </c>
      <c r="E1135" s="25" t="s">
        <v>124</v>
      </c>
      <c r="F1135" s="25" t="s">
        <v>562</v>
      </c>
      <c r="G1135" s="25" t="s">
        <v>563</v>
      </c>
      <c r="H1135" s="25" t="s">
        <v>23</v>
      </c>
      <c r="I1135" s="25" t="s">
        <v>851</v>
      </c>
      <c r="J1135" s="25" t="s">
        <v>852</v>
      </c>
      <c r="K1135" s="26">
        <v>500</v>
      </c>
      <c r="L1135" s="26">
        <v>0</v>
      </c>
      <c r="M1135" s="26">
        <v>500</v>
      </c>
      <c r="N1135" s="26">
        <v>0</v>
      </c>
      <c r="O1135" s="26">
        <v>0</v>
      </c>
      <c r="P1135" s="26">
        <v>500</v>
      </c>
      <c r="Q1135" s="26">
        <v>0</v>
      </c>
      <c r="R1135" s="25" t="s">
        <v>1651</v>
      </c>
    </row>
    <row r="1136" spans="1:18" ht="15" customHeight="1" x14ac:dyDescent="0.25">
      <c r="A1136" s="25" t="s">
        <v>736</v>
      </c>
      <c r="B1136" s="25" t="s">
        <v>18</v>
      </c>
      <c r="C1136" s="25" t="s">
        <v>561</v>
      </c>
      <c r="D1136" s="25" t="s">
        <v>25</v>
      </c>
      <c r="E1136" s="25" t="s">
        <v>124</v>
      </c>
      <c r="F1136" s="25" t="s">
        <v>562</v>
      </c>
      <c r="G1136" s="25" t="s">
        <v>563</v>
      </c>
      <c r="H1136" s="25" t="s">
        <v>23</v>
      </c>
      <c r="I1136" s="25" t="s">
        <v>930</v>
      </c>
      <c r="J1136" s="25" t="s">
        <v>931</v>
      </c>
      <c r="K1136" s="26">
        <v>650</v>
      </c>
      <c r="L1136" s="26">
        <v>0</v>
      </c>
      <c r="M1136" s="26">
        <v>650</v>
      </c>
      <c r="N1136" s="26">
        <v>0</v>
      </c>
      <c r="O1136" s="26">
        <v>452.34</v>
      </c>
      <c r="P1136" s="26">
        <v>197.66</v>
      </c>
      <c r="Q1136" s="26">
        <v>0</v>
      </c>
      <c r="R1136" s="25" t="s">
        <v>1651</v>
      </c>
    </row>
    <row r="1137" spans="1:18" ht="15" customHeight="1" x14ac:dyDescent="0.25">
      <c r="A1137" s="25" t="s">
        <v>736</v>
      </c>
      <c r="B1137" s="25" t="s">
        <v>18</v>
      </c>
      <c r="C1137" s="25" t="s">
        <v>561</v>
      </c>
      <c r="D1137" s="25" t="s">
        <v>25</v>
      </c>
      <c r="E1137" s="25" t="s">
        <v>124</v>
      </c>
      <c r="F1137" s="25" t="s">
        <v>562</v>
      </c>
      <c r="G1137" s="25" t="s">
        <v>563</v>
      </c>
      <c r="H1137" s="25" t="s">
        <v>23</v>
      </c>
      <c r="I1137" s="25" t="s">
        <v>876</v>
      </c>
      <c r="J1137" s="25" t="s">
        <v>877</v>
      </c>
      <c r="K1137" s="26">
        <v>650</v>
      </c>
      <c r="L1137" s="26">
        <v>0</v>
      </c>
      <c r="M1137" s="26">
        <v>650</v>
      </c>
      <c r="N1137" s="26">
        <v>0</v>
      </c>
      <c r="O1137" s="26">
        <v>149.97999999999999</v>
      </c>
      <c r="P1137" s="26">
        <v>500.02</v>
      </c>
      <c r="Q1137" s="26">
        <v>0</v>
      </c>
      <c r="R1137" s="25" t="s">
        <v>1651</v>
      </c>
    </row>
    <row r="1138" spans="1:18" ht="15" customHeight="1" x14ac:dyDescent="0.25">
      <c r="A1138" s="25" t="s">
        <v>736</v>
      </c>
      <c r="B1138" s="25" t="s">
        <v>18</v>
      </c>
      <c r="C1138" s="25" t="s">
        <v>561</v>
      </c>
      <c r="D1138" s="25" t="s">
        <v>25</v>
      </c>
      <c r="E1138" s="25" t="s">
        <v>124</v>
      </c>
      <c r="F1138" s="25" t="s">
        <v>562</v>
      </c>
      <c r="G1138" s="25" t="s">
        <v>563</v>
      </c>
      <c r="H1138" s="25" t="s">
        <v>23</v>
      </c>
      <c r="I1138" s="25" t="s">
        <v>1053</v>
      </c>
      <c r="J1138" s="25" t="s">
        <v>1054</v>
      </c>
      <c r="K1138" s="26">
        <v>1500</v>
      </c>
      <c r="L1138" s="26">
        <v>0</v>
      </c>
      <c r="M1138" s="26">
        <v>1500</v>
      </c>
      <c r="N1138" s="26">
        <v>0</v>
      </c>
      <c r="O1138" s="26">
        <v>0</v>
      </c>
      <c r="P1138" s="26">
        <v>1500</v>
      </c>
      <c r="Q1138" s="26">
        <v>0</v>
      </c>
      <c r="R1138" s="25" t="s">
        <v>1651</v>
      </c>
    </row>
    <row r="1139" spans="1:18" ht="15" customHeight="1" x14ac:dyDescent="0.25">
      <c r="A1139" s="25" t="s">
        <v>736</v>
      </c>
      <c r="B1139" s="25" t="s">
        <v>18</v>
      </c>
      <c r="C1139" s="25" t="s">
        <v>561</v>
      </c>
      <c r="D1139" s="25" t="s">
        <v>25</v>
      </c>
      <c r="E1139" s="25" t="s">
        <v>124</v>
      </c>
      <c r="F1139" s="25" t="s">
        <v>562</v>
      </c>
      <c r="G1139" s="25" t="s">
        <v>563</v>
      </c>
      <c r="H1139" s="25" t="s">
        <v>23</v>
      </c>
      <c r="I1139" s="25" t="s">
        <v>805</v>
      </c>
      <c r="J1139" s="25" t="s">
        <v>806</v>
      </c>
      <c r="K1139" s="26">
        <v>4000</v>
      </c>
      <c r="L1139" s="26">
        <v>0</v>
      </c>
      <c r="M1139" s="26">
        <v>4000</v>
      </c>
      <c r="N1139" s="26">
        <v>740.68</v>
      </c>
      <c r="O1139" s="26">
        <v>1759.32</v>
      </c>
      <c r="P1139" s="26">
        <v>1500</v>
      </c>
      <c r="Q1139" s="26">
        <v>238.35</v>
      </c>
      <c r="R1139" s="25" t="s">
        <v>1651</v>
      </c>
    </row>
    <row r="1140" spans="1:18" ht="15" customHeight="1" x14ac:dyDescent="0.25">
      <c r="A1140" s="25" t="s">
        <v>736</v>
      </c>
      <c r="B1140" s="25" t="s">
        <v>18</v>
      </c>
      <c r="C1140" s="25" t="s">
        <v>561</v>
      </c>
      <c r="D1140" s="25" t="s">
        <v>25</v>
      </c>
      <c r="E1140" s="25" t="s">
        <v>124</v>
      </c>
      <c r="F1140" s="25" t="s">
        <v>562</v>
      </c>
      <c r="G1140" s="25" t="s">
        <v>563</v>
      </c>
      <c r="H1140" s="25" t="s">
        <v>23</v>
      </c>
      <c r="I1140" s="25" t="s">
        <v>898</v>
      </c>
      <c r="J1140" s="25" t="s">
        <v>899</v>
      </c>
      <c r="K1140" s="26">
        <v>5200</v>
      </c>
      <c r="L1140" s="26">
        <v>0</v>
      </c>
      <c r="M1140" s="26">
        <v>5200</v>
      </c>
      <c r="N1140" s="26">
        <v>0</v>
      </c>
      <c r="O1140" s="26">
        <v>1622.39</v>
      </c>
      <c r="P1140" s="26">
        <v>3577.61</v>
      </c>
      <c r="Q1140" s="26">
        <v>652.78</v>
      </c>
      <c r="R1140" s="25" t="s">
        <v>1651</v>
      </c>
    </row>
    <row r="1141" spans="1:18" ht="15" customHeight="1" x14ac:dyDescent="0.25">
      <c r="A1141" s="25" t="s">
        <v>736</v>
      </c>
      <c r="B1141" s="25" t="s">
        <v>18</v>
      </c>
      <c r="C1141" s="25" t="s">
        <v>561</v>
      </c>
      <c r="D1141" s="25" t="s">
        <v>25</v>
      </c>
      <c r="E1141" s="25" t="s">
        <v>124</v>
      </c>
      <c r="F1141" s="25" t="s">
        <v>562</v>
      </c>
      <c r="G1141" s="25" t="s">
        <v>563</v>
      </c>
      <c r="H1141" s="25" t="s">
        <v>23</v>
      </c>
      <c r="I1141" s="25" t="s">
        <v>835</v>
      </c>
      <c r="J1141" s="25" t="s">
        <v>836</v>
      </c>
      <c r="K1141" s="26">
        <v>400</v>
      </c>
      <c r="L1141" s="26">
        <v>0</v>
      </c>
      <c r="M1141" s="26">
        <v>400</v>
      </c>
      <c r="N1141" s="26">
        <v>0</v>
      </c>
      <c r="O1141" s="26">
        <v>220.28</v>
      </c>
      <c r="P1141" s="26">
        <v>179.72</v>
      </c>
      <c r="Q1141" s="26">
        <v>7.14</v>
      </c>
      <c r="R1141" s="25" t="s">
        <v>1651</v>
      </c>
    </row>
    <row r="1142" spans="1:18" ht="15" customHeight="1" x14ac:dyDescent="0.25">
      <c r="A1142" s="25" t="s">
        <v>736</v>
      </c>
      <c r="B1142" s="25" t="s">
        <v>18</v>
      </c>
      <c r="C1142" s="25" t="s">
        <v>561</v>
      </c>
      <c r="D1142" s="25" t="s">
        <v>25</v>
      </c>
      <c r="E1142" s="25" t="s">
        <v>124</v>
      </c>
      <c r="F1142" s="25" t="s">
        <v>562</v>
      </c>
      <c r="G1142" s="25" t="s">
        <v>563</v>
      </c>
      <c r="H1142" s="25" t="s">
        <v>23</v>
      </c>
      <c r="I1142" s="25" t="s">
        <v>926</v>
      </c>
      <c r="J1142" s="25" t="s">
        <v>927</v>
      </c>
      <c r="K1142" s="26">
        <v>300</v>
      </c>
      <c r="L1142" s="26">
        <v>0</v>
      </c>
      <c r="M1142" s="26">
        <v>300</v>
      </c>
      <c r="N1142" s="26">
        <v>0</v>
      </c>
      <c r="O1142" s="26">
        <v>0</v>
      </c>
      <c r="P1142" s="26">
        <v>300</v>
      </c>
      <c r="Q1142" s="26">
        <v>0</v>
      </c>
      <c r="R1142" s="25" t="s">
        <v>1651</v>
      </c>
    </row>
    <row r="1143" spans="1:18" ht="15" customHeight="1" x14ac:dyDescent="0.25">
      <c r="A1143" s="25" t="s">
        <v>736</v>
      </c>
      <c r="B1143" s="25" t="s">
        <v>18</v>
      </c>
      <c r="C1143" s="25" t="s">
        <v>561</v>
      </c>
      <c r="D1143" s="25" t="s">
        <v>25</v>
      </c>
      <c r="E1143" s="25" t="s">
        <v>124</v>
      </c>
      <c r="F1143" s="25" t="s">
        <v>562</v>
      </c>
      <c r="G1143" s="25" t="s">
        <v>563</v>
      </c>
      <c r="H1143" s="25" t="s">
        <v>23</v>
      </c>
      <c r="I1143" s="25" t="s">
        <v>845</v>
      </c>
      <c r="J1143" s="25" t="s">
        <v>846</v>
      </c>
      <c r="K1143" s="26">
        <v>840</v>
      </c>
      <c r="L1143" s="26">
        <v>0</v>
      </c>
      <c r="M1143" s="26">
        <v>840</v>
      </c>
      <c r="N1143" s="26">
        <v>0</v>
      </c>
      <c r="O1143" s="26">
        <v>442.6</v>
      </c>
      <c r="P1143" s="26">
        <v>397.4</v>
      </c>
      <c r="Q1143" s="26">
        <v>72.77</v>
      </c>
      <c r="R1143" s="25" t="s">
        <v>1651</v>
      </c>
    </row>
    <row r="1144" spans="1:18" ht="15" customHeight="1" x14ac:dyDescent="0.25">
      <c r="A1144" s="25" t="s">
        <v>736</v>
      </c>
      <c r="B1144" s="25" t="s">
        <v>18</v>
      </c>
      <c r="C1144" s="25" t="s">
        <v>561</v>
      </c>
      <c r="D1144" s="25" t="s">
        <v>25</v>
      </c>
      <c r="E1144" s="25" t="s">
        <v>124</v>
      </c>
      <c r="F1144" s="25" t="s">
        <v>562</v>
      </c>
      <c r="G1144" s="25" t="s">
        <v>563</v>
      </c>
      <c r="H1144" s="25" t="s">
        <v>23</v>
      </c>
      <c r="I1144" s="25" t="s">
        <v>799</v>
      </c>
      <c r="J1144" s="25" t="s">
        <v>800</v>
      </c>
      <c r="K1144" s="26">
        <v>575</v>
      </c>
      <c r="L1144" s="26">
        <v>0</v>
      </c>
      <c r="M1144" s="26">
        <v>575</v>
      </c>
      <c r="N1144" s="26">
        <v>199.92</v>
      </c>
      <c r="O1144" s="26">
        <v>310.36</v>
      </c>
      <c r="P1144" s="26">
        <v>64.72</v>
      </c>
      <c r="Q1144" s="26">
        <v>68.34</v>
      </c>
      <c r="R1144" s="25" t="s">
        <v>1651</v>
      </c>
    </row>
    <row r="1145" spans="1:18" ht="15" customHeight="1" x14ac:dyDescent="0.25">
      <c r="A1145" s="25" t="s">
        <v>736</v>
      </c>
      <c r="B1145" s="25" t="s">
        <v>18</v>
      </c>
      <c r="C1145" s="25" t="s">
        <v>561</v>
      </c>
      <c r="D1145" s="25" t="s">
        <v>25</v>
      </c>
      <c r="E1145" s="25" t="s">
        <v>124</v>
      </c>
      <c r="F1145" s="25" t="s">
        <v>562</v>
      </c>
      <c r="G1145" s="25" t="s">
        <v>563</v>
      </c>
      <c r="H1145" s="25" t="s">
        <v>23</v>
      </c>
      <c r="I1145" s="25" t="s">
        <v>769</v>
      </c>
      <c r="J1145" s="25" t="s">
        <v>770</v>
      </c>
      <c r="K1145" s="26">
        <v>19000</v>
      </c>
      <c r="L1145" s="26">
        <v>0</v>
      </c>
      <c r="M1145" s="26">
        <v>19000</v>
      </c>
      <c r="N1145" s="26">
        <v>0</v>
      </c>
      <c r="O1145" s="26">
        <v>10447</v>
      </c>
      <c r="P1145" s="26">
        <v>8553</v>
      </c>
      <c r="Q1145" s="26">
        <v>10000</v>
      </c>
      <c r="R1145" s="25" t="s">
        <v>1651</v>
      </c>
    </row>
    <row r="1146" spans="1:18" ht="15" customHeight="1" x14ac:dyDescent="0.25">
      <c r="A1146" s="25" t="s">
        <v>736</v>
      </c>
      <c r="B1146" s="25" t="s">
        <v>18</v>
      </c>
      <c r="C1146" s="25" t="s">
        <v>561</v>
      </c>
      <c r="D1146" s="25" t="s">
        <v>25</v>
      </c>
      <c r="E1146" s="25" t="s">
        <v>124</v>
      </c>
      <c r="F1146" s="25" t="s">
        <v>562</v>
      </c>
      <c r="G1146" s="25" t="s">
        <v>563</v>
      </c>
      <c r="H1146" s="25" t="s">
        <v>23</v>
      </c>
      <c r="I1146" s="25" t="s">
        <v>908</v>
      </c>
      <c r="J1146" s="25" t="s">
        <v>909</v>
      </c>
      <c r="K1146" s="26">
        <v>0</v>
      </c>
      <c r="L1146" s="26">
        <v>0</v>
      </c>
      <c r="M1146" s="26">
        <v>0</v>
      </c>
      <c r="N1146" s="26">
        <v>0</v>
      </c>
      <c r="O1146" s="26">
        <v>0</v>
      </c>
      <c r="P1146" s="26">
        <v>0</v>
      </c>
      <c r="Q1146" s="26">
        <v>0</v>
      </c>
      <c r="R1146" s="25" t="s">
        <v>1651</v>
      </c>
    </row>
    <row r="1147" spans="1:18" ht="15" customHeight="1" x14ac:dyDescent="0.25">
      <c r="A1147" s="25" t="s">
        <v>736</v>
      </c>
      <c r="B1147" s="25" t="s">
        <v>18</v>
      </c>
      <c r="C1147" s="25" t="s">
        <v>561</v>
      </c>
      <c r="D1147" s="25" t="s">
        <v>25</v>
      </c>
      <c r="E1147" s="25" t="s">
        <v>124</v>
      </c>
      <c r="F1147" s="25" t="s">
        <v>562</v>
      </c>
      <c r="G1147" s="25" t="s">
        <v>563</v>
      </c>
      <c r="H1147" s="25" t="s">
        <v>23</v>
      </c>
      <c r="I1147" s="25" t="s">
        <v>753</v>
      </c>
      <c r="J1147" s="25" t="s">
        <v>754</v>
      </c>
      <c r="K1147" s="26">
        <v>200</v>
      </c>
      <c r="L1147" s="26">
        <v>0</v>
      </c>
      <c r="M1147" s="26">
        <v>200</v>
      </c>
      <c r="N1147" s="26">
        <v>74.349999999999994</v>
      </c>
      <c r="O1147" s="26">
        <v>25.65</v>
      </c>
      <c r="P1147" s="26">
        <v>100</v>
      </c>
      <c r="Q1147" s="26">
        <v>0</v>
      </c>
      <c r="R1147" s="25" t="s">
        <v>1651</v>
      </c>
    </row>
    <row r="1148" spans="1:18" ht="15" customHeight="1" x14ac:dyDescent="0.25">
      <c r="A1148" s="25" t="s">
        <v>736</v>
      </c>
      <c r="B1148" s="25" t="s">
        <v>18</v>
      </c>
      <c r="C1148" s="25" t="s">
        <v>561</v>
      </c>
      <c r="D1148" s="25" t="s">
        <v>25</v>
      </c>
      <c r="E1148" s="25" t="s">
        <v>124</v>
      </c>
      <c r="F1148" s="25" t="s">
        <v>562</v>
      </c>
      <c r="G1148" s="25" t="s">
        <v>563</v>
      </c>
      <c r="H1148" s="25" t="s">
        <v>23</v>
      </c>
      <c r="I1148" s="25" t="s">
        <v>901</v>
      </c>
      <c r="J1148" s="25" t="s">
        <v>902</v>
      </c>
      <c r="K1148" s="26">
        <v>0</v>
      </c>
      <c r="L1148" s="26">
        <v>0</v>
      </c>
      <c r="M1148" s="26">
        <v>0</v>
      </c>
      <c r="N1148" s="26">
        <v>0</v>
      </c>
      <c r="O1148" s="26">
        <v>0</v>
      </c>
      <c r="P1148" s="26">
        <v>0</v>
      </c>
      <c r="Q1148" s="26">
        <v>0</v>
      </c>
      <c r="R1148" s="25" t="s">
        <v>1651</v>
      </c>
    </row>
    <row r="1149" spans="1:18" ht="15" customHeight="1" x14ac:dyDescent="0.25">
      <c r="A1149" s="25" t="s">
        <v>736</v>
      </c>
      <c r="B1149" s="25" t="s">
        <v>18</v>
      </c>
      <c r="C1149" s="25" t="s">
        <v>561</v>
      </c>
      <c r="D1149" s="25" t="s">
        <v>25</v>
      </c>
      <c r="E1149" s="25" t="s">
        <v>124</v>
      </c>
      <c r="F1149" s="25" t="s">
        <v>562</v>
      </c>
      <c r="G1149" s="25" t="s">
        <v>563</v>
      </c>
      <c r="H1149" s="25" t="s">
        <v>23</v>
      </c>
      <c r="I1149" s="25" t="s">
        <v>811</v>
      </c>
      <c r="J1149" s="25" t="s">
        <v>812</v>
      </c>
      <c r="K1149" s="26">
        <v>4000</v>
      </c>
      <c r="L1149" s="26">
        <v>0</v>
      </c>
      <c r="M1149" s="26">
        <v>4000</v>
      </c>
      <c r="N1149" s="26">
        <v>0</v>
      </c>
      <c r="O1149" s="26">
        <v>2196.4899999999998</v>
      </c>
      <c r="P1149" s="26">
        <v>1803.51</v>
      </c>
      <c r="Q1149" s="26">
        <v>2196.4899999999998</v>
      </c>
      <c r="R1149" s="25" t="s">
        <v>1651</v>
      </c>
    </row>
    <row r="1150" spans="1:18" ht="15" customHeight="1" x14ac:dyDescent="0.25">
      <c r="A1150" s="25" t="s">
        <v>736</v>
      </c>
      <c r="B1150" s="25" t="s">
        <v>18</v>
      </c>
      <c r="C1150" s="25" t="s">
        <v>558</v>
      </c>
      <c r="D1150" s="25" t="s">
        <v>25</v>
      </c>
      <c r="E1150" s="25" t="s">
        <v>124</v>
      </c>
      <c r="F1150" s="25" t="s">
        <v>25</v>
      </c>
      <c r="G1150" s="25" t="s">
        <v>22</v>
      </c>
      <c r="H1150" s="25" t="s">
        <v>23</v>
      </c>
      <c r="I1150" s="25" t="s">
        <v>793</v>
      </c>
      <c r="J1150" s="25" t="s">
        <v>794</v>
      </c>
      <c r="K1150" s="26">
        <v>74108</v>
      </c>
      <c r="L1150" s="26">
        <v>0</v>
      </c>
      <c r="M1150" s="26">
        <v>74108</v>
      </c>
      <c r="N1150" s="26">
        <v>0</v>
      </c>
      <c r="O1150" s="26">
        <v>35628.5</v>
      </c>
      <c r="P1150" s="26">
        <v>38479.5</v>
      </c>
      <c r="Q1150" s="26">
        <v>5700.56</v>
      </c>
      <c r="R1150" s="25" t="s">
        <v>1652</v>
      </c>
    </row>
    <row r="1151" spans="1:18" ht="15" customHeight="1" x14ac:dyDescent="0.25">
      <c r="A1151" s="25" t="s">
        <v>736</v>
      </c>
      <c r="B1151" s="25" t="s">
        <v>18</v>
      </c>
      <c r="C1151" s="25" t="s">
        <v>558</v>
      </c>
      <c r="D1151" s="25" t="s">
        <v>25</v>
      </c>
      <c r="E1151" s="25" t="s">
        <v>124</v>
      </c>
      <c r="F1151" s="25" t="s">
        <v>25</v>
      </c>
      <c r="G1151" s="25" t="s">
        <v>22</v>
      </c>
      <c r="H1151" s="25" t="s">
        <v>23</v>
      </c>
      <c r="I1151" s="25" t="s">
        <v>777</v>
      </c>
      <c r="J1151" s="25" t="s">
        <v>778</v>
      </c>
      <c r="K1151" s="26">
        <v>59000</v>
      </c>
      <c r="L1151" s="26">
        <v>-10135</v>
      </c>
      <c r="M1151" s="26">
        <v>48865</v>
      </c>
      <c r="N1151" s="26">
        <v>0</v>
      </c>
      <c r="O1151" s="26">
        <v>27484.44</v>
      </c>
      <c r="P1151" s="26">
        <v>21380.560000000001</v>
      </c>
      <c r="Q1151" s="26">
        <v>0</v>
      </c>
      <c r="R1151" s="25" t="s">
        <v>1652</v>
      </c>
    </row>
    <row r="1152" spans="1:18" ht="15" customHeight="1" x14ac:dyDescent="0.25">
      <c r="A1152" s="25" t="s">
        <v>736</v>
      </c>
      <c r="B1152" s="25" t="s">
        <v>18</v>
      </c>
      <c r="C1152" s="25" t="s">
        <v>558</v>
      </c>
      <c r="D1152" s="25" t="s">
        <v>25</v>
      </c>
      <c r="E1152" s="25" t="s">
        <v>124</v>
      </c>
      <c r="F1152" s="25" t="s">
        <v>25</v>
      </c>
      <c r="G1152" s="25" t="s">
        <v>22</v>
      </c>
      <c r="H1152" s="25" t="s">
        <v>23</v>
      </c>
      <c r="I1152" s="25" t="s">
        <v>761</v>
      </c>
      <c r="J1152" s="25" t="s">
        <v>762</v>
      </c>
      <c r="K1152" s="26">
        <v>0</v>
      </c>
      <c r="L1152" s="26">
        <v>0</v>
      </c>
      <c r="M1152" s="26">
        <v>0</v>
      </c>
      <c r="N1152" s="26">
        <v>0</v>
      </c>
      <c r="O1152" s="26">
        <v>200</v>
      </c>
      <c r="P1152" s="26">
        <v>-200</v>
      </c>
      <c r="Q1152" s="26">
        <v>0</v>
      </c>
      <c r="R1152" s="25" t="s">
        <v>1652</v>
      </c>
    </row>
    <row r="1153" spans="1:18" ht="15" customHeight="1" x14ac:dyDescent="0.25">
      <c r="A1153" s="25" t="s">
        <v>736</v>
      </c>
      <c r="B1153" s="25" t="s">
        <v>18</v>
      </c>
      <c r="C1153" s="25" t="s">
        <v>558</v>
      </c>
      <c r="D1153" s="25" t="s">
        <v>25</v>
      </c>
      <c r="E1153" s="25" t="s">
        <v>124</v>
      </c>
      <c r="F1153" s="25" t="s">
        <v>25</v>
      </c>
      <c r="G1153" s="25" t="s">
        <v>22</v>
      </c>
      <c r="H1153" s="25" t="s">
        <v>23</v>
      </c>
      <c r="I1153" s="25" t="s">
        <v>751</v>
      </c>
      <c r="J1153" s="25" t="s">
        <v>752</v>
      </c>
      <c r="K1153" s="26">
        <v>10182</v>
      </c>
      <c r="L1153" s="26">
        <v>0</v>
      </c>
      <c r="M1153" s="26">
        <v>10182</v>
      </c>
      <c r="N1153" s="26">
        <v>0</v>
      </c>
      <c r="O1153" s="26">
        <v>5244.23</v>
      </c>
      <c r="P1153" s="26">
        <v>4937.7700000000004</v>
      </c>
      <c r="Q1153" s="26">
        <v>420.36</v>
      </c>
      <c r="R1153" s="25" t="s">
        <v>1652</v>
      </c>
    </row>
    <row r="1154" spans="1:18" ht="15" customHeight="1" x14ac:dyDescent="0.25">
      <c r="A1154" s="25" t="s">
        <v>736</v>
      </c>
      <c r="B1154" s="25" t="s">
        <v>18</v>
      </c>
      <c r="C1154" s="25" t="s">
        <v>558</v>
      </c>
      <c r="D1154" s="25" t="s">
        <v>25</v>
      </c>
      <c r="E1154" s="25" t="s">
        <v>124</v>
      </c>
      <c r="F1154" s="25" t="s">
        <v>25</v>
      </c>
      <c r="G1154" s="25" t="s">
        <v>22</v>
      </c>
      <c r="H1154" s="25" t="s">
        <v>23</v>
      </c>
      <c r="I1154" s="25" t="s">
        <v>833</v>
      </c>
      <c r="J1154" s="25" t="s">
        <v>834</v>
      </c>
      <c r="K1154" s="26">
        <v>4335</v>
      </c>
      <c r="L1154" s="26">
        <v>0</v>
      </c>
      <c r="M1154" s="26">
        <v>4335</v>
      </c>
      <c r="N1154" s="26">
        <v>0</v>
      </c>
      <c r="O1154" s="26">
        <v>4221.04</v>
      </c>
      <c r="P1154" s="26">
        <v>113.96</v>
      </c>
      <c r="Q1154" s="26">
        <v>844.26</v>
      </c>
      <c r="R1154" s="25" t="s">
        <v>1652</v>
      </c>
    </row>
    <row r="1155" spans="1:18" ht="15" customHeight="1" x14ac:dyDescent="0.25">
      <c r="A1155" s="25" t="s">
        <v>736</v>
      </c>
      <c r="B1155" s="25" t="s">
        <v>18</v>
      </c>
      <c r="C1155" s="25" t="s">
        <v>558</v>
      </c>
      <c r="D1155" s="25" t="s">
        <v>25</v>
      </c>
      <c r="E1155" s="25" t="s">
        <v>124</v>
      </c>
      <c r="F1155" s="25" t="s">
        <v>25</v>
      </c>
      <c r="G1155" s="25" t="s">
        <v>22</v>
      </c>
      <c r="H1155" s="25" t="s">
        <v>23</v>
      </c>
      <c r="I1155" s="25" t="s">
        <v>737</v>
      </c>
      <c r="J1155" s="25" t="s">
        <v>738</v>
      </c>
      <c r="K1155" s="26">
        <v>735</v>
      </c>
      <c r="L1155" s="26">
        <v>0</v>
      </c>
      <c r="M1155" s="26">
        <v>735</v>
      </c>
      <c r="N1155" s="26">
        <v>0</v>
      </c>
      <c r="O1155" s="26">
        <v>518.14</v>
      </c>
      <c r="P1155" s="26">
        <v>216.86</v>
      </c>
      <c r="Q1155" s="26">
        <v>79.680000000000007</v>
      </c>
      <c r="R1155" s="25" t="s">
        <v>1652</v>
      </c>
    </row>
    <row r="1156" spans="1:18" ht="15" customHeight="1" x14ac:dyDescent="0.25">
      <c r="A1156" s="25" t="s">
        <v>736</v>
      </c>
      <c r="B1156" s="25" t="s">
        <v>18</v>
      </c>
      <c r="C1156" s="25" t="s">
        <v>558</v>
      </c>
      <c r="D1156" s="25" t="s">
        <v>25</v>
      </c>
      <c r="E1156" s="25" t="s">
        <v>124</v>
      </c>
      <c r="F1156" s="25" t="s">
        <v>25</v>
      </c>
      <c r="G1156" s="25" t="s">
        <v>22</v>
      </c>
      <c r="H1156" s="25" t="s">
        <v>23</v>
      </c>
      <c r="I1156" s="25" t="s">
        <v>743</v>
      </c>
      <c r="J1156" s="25" t="s">
        <v>744</v>
      </c>
      <c r="K1156" s="26">
        <v>0</v>
      </c>
      <c r="L1156" s="26">
        <v>0</v>
      </c>
      <c r="M1156" s="26">
        <v>0</v>
      </c>
      <c r="N1156" s="26">
        <v>0</v>
      </c>
      <c r="O1156" s="26">
        <v>100.5</v>
      </c>
      <c r="P1156" s="26">
        <v>-100.5</v>
      </c>
      <c r="Q1156" s="26">
        <v>16</v>
      </c>
      <c r="R1156" s="25" t="s">
        <v>1652</v>
      </c>
    </row>
    <row r="1157" spans="1:18" ht="15" customHeight="1" x14ac:dyDescent="0.25">
      <c r="A1157" s="25" t="s">
        <v>736</v>
      </c>
      <c r="B1157" s="25" t="s">
        <v>18</v>
      </c>
      <c r="C1157" s="25" t="s">
        <v>558</v>
      </c>
      <c r="D1157" s="25" t="s">
        <v>25</v>
      </c>
      <c r="E1157" s="25" t="s">
        <v>124</v>
      </c>
      <c r="F1157" s="25" t="s">
        <v>25</v>
      </c>
      <c r="G1157" s="25" t="s">
        <v>22</v>
      </c>
      <c r="H1157" s="25" t="s">
        <v>23</v>
      </c>
      <c r="I1157" s="25" t="s">
        <v>870</v>
      </c>
      <c r="J1157" s="25" t="s">
        <v>871</v>
      </c>
      <c r="K1157" s="26">
        <v>10600</v>
      </c>
      <c r="L1157" s="26">
        <v>8628</v>
      </c>
      <c r="M1157" s="26">
        <v>19228</v>
      </c>
      <c r="N1157" s="26">
        <v>0</v>
      </c>
      <c r="O1157" s="26">
        <v>10227.5</v>
      </c>
      <c r="P1157" s="26">
        <v>9000.5</v>
      </c>
      <c r="Q1157" s="26">
        <v>0</v>
      </c>
      <c r="R1157" s="25" t="s">
        <v>1652</v>
      </c>
    </row>
    <row r="1158" spans="1:18" ht="15" customHeight="1" x14ac:dyDescent="0.25">
      <c r="A1158" s="25" t="s">
        <v>736</v>
      </c>
      <c r="B1158" s="25" t="s">
        <v>18</v>
      </c>
      <c r="C1158" s="25" t="s">
        <v>558</v>
      </c>
      <c r="D1158" s="25" t="s">
        <v>25</v>
      </c>
      <c r="E1158" s="25" t="s">
        <v>124</v>
      </c>
      <c r="F1158" s="25" t="s">
        <v>25</v>
      </c>
      <c r="G1158" s="25" t="s">
        <v>22</v>
      </c>
      <c r="H1158" s="25" t="s">
        <v>23</v>
      </c>
      <c r="I1158" s="25" t="s">
        <v>872</v>
      </c>
      <c r="J1158" s="25" t="s">
        <v>873</v>
      </c>
      <c r="K1158" s="26">
        <v>0</v>
      </c>
      <c r="L1158" s="26">
        <v>0</v>
      </c>
      <c r="M1158" s="26">
        <v>0</v>
      </c>
      <c r="N1158" s="26">
        <v>0</v>
      </c>
      <c r="O1158" s="26">
        <v>0</v>
      </c>
      <c r="P1158" s="26">
        <v>0</v>
      </c>
      <c r="Q1158" s="26">
        <v>0</v>
      </c>
      <c r="R1158" s="25" t="s">
        <v>1652</v>
      </c>
    </row>
    <row r="1159" spans="1:18" ht="15" customHeight="1" x14ac:dyDescent="0.25">
      <c r="A1159" s="25" t="s">
        <v>736</v>
      </c>
      <c r="B1159" s="25" t="s">
        <v>18</v>
      </c>
      <c r="C1159" s="25" t="s">
        <v>558</v>
      </c>
      <c r="D1159" s="25" t="s">
        <v>25</v>
      </c>
      <c r="E1159" s="25" t="s">
        <v>124</v>
      </c>
      <c r="F1159" s="25" t="s">
        <v>25</v>
      </c>
      <c r="G1159" s="25" t="s">
        <v>22</v>
      </c>
      <c r="H1159" s="25" t="s">
        <v>23</v>
      </c>
      <c r="I1159" s="25" t="s">
        <v>781</v>
      </c>
      <c r="J1159" s="25" t="s">
        <v>782</v>
      </c>
      <c r="K1159" s="26">
        <v>7000</v>
      </c>
      <c r="L1159" s="26">
        <v>141</v>
      </c>
      <c r="M1159" s="26">
        <v>7141</v>
      </c>
      <c r="N1159" s="26">
        <v>150</v>
      </c>
      <c r="O1159" s="26">
        <v>6259.84</v>
      </c>
      <c r="P1159" s="26">
        <v>731.16</v>
      </c>
      <c r="Q1159" s="26">
        <v>157.76</v>
      </c>
      <c r="R1159" s="25" t="s">
        <v>1652</v>
      </c>
    </row>
    <row r="1160" spans="1:18" ht="15" customHeight="1" x14ac:dyDescent="0.25">
      <c r="A1160" s="25" t="s">
        <v>736</v>
      </c>
      <c r="B1160" s="25" t="s">
        <v>18</v>
      </c>
      <c r="C1160" s="25" t="s">
        <v>558</v>
      </c>
      <c r="D1160" s="25" t="s">
        <v>25</v>
      </c>
      <c r="E1160" s="25" t="s">
        <v>124</v>
      </c>
      <c r="F1160" s="25" t="s">
        <v>25</v>
      </c>
      <c r="G1160" s="25" t="s">
        <v>22</v>
      </c>
      <c r="H1160" s="25" t="s">
        <v>23</v>
      </c>
      <c r="I1160" s="25" t="s">
        <v>1053</v>
      </c>
      <c r="J1160" s="25" t="s">
        <v>1054</v>
      </c>
      <c r="K1160" s="26">
        <v>7500</v>
      </c>
      <c r="L1160" s="26">
        <v>-603</v>
      </c>
      <c r="M1160" s="26">
        <v>6897</v>
      </c>
      <c r="N1160" s="26">
        <v>2635.9</v>
      </c>
      <c r="O1160" s="26">
        <v>4260.57</v>
      </c>
      <c r="P1160" s="26">
        <v>0.53</v>
      </c>
      <c r="Q1160" s="26">
        <v>2330</v>
      </c>
      <c r="R1160" s="25" t="s">
        <v>1652</v>
      </c>
    </row>
    <row r="1161" spans="1:18" ht="15" customHeight="1" x14ac:dyDescent="0.25">
      <c r="A1161" s="25" t="s">
        <v>736</v>
      </c>
      <c r="B1161" s="25" t="s">
        <v>18</v>
      </c>
      <c r="C1161" s="25" t="s">
        <v>558</v>
      </c>
      <c r="D1161" s="25" t="s">
        <v>25</v>
      </c>
      <c r="E1161" s="25" t="s">
        <v>124</v>
      </c>
      <c r="F1161" s="25" t="s">
        <v>25</v>
      </c>
      <c r="G1161" s="25" t="s">
        <v>22</v>
      </c>
      <c r="H1161" s="25" t="s">
        <v>23</v>
      </c>
      <c r="I1161" s="25" t="s">
        <v>775</v>
      </c>
      <c r="J1161" s="25" t="s">
        <v>776</v>
      </c>
      <c r="K1161" s="26">
        <v>7500</v>
      </c>
      <c r="L1161" s="26">
        <v>-2542</v>
      </c>
      <c r="M1161" s="26">
        <v>4958</v>
      </c>
      <c r="N1161" s="26">
        <v>0</v>
      </c>
      <c r="O1161" s="26">
        <v>4957.79</v>
      </c>
      <c r="P1161" s="26">
        <v>0.21</v>
      </c>
      <c r="Q1161" s="26">
        <v>0</v>
      </c>
      <c r="R1161" s="25" t="s">
        <v>1652</v>
      </c>
    </row>
    <row r="1162" spans="1:18" ht="15" customHeight="1" x14ac:dyDescent="0.25">
      <c r="A1162" s="25" t="s">
        <v>736</v>
      </c>
      <c r="B1162" s="25" t="s">
        <v>18</v>
      </c>
      <c r="C1162" s="25" t="s">
        <v>558</v>
      </c>
      <c r="D1162" s="25" t="s">
        <v>25</v>
      </c>
      <c r="E1162" s="25" t="s">
        <v>124</v>
      </c>
      <c r="F1162" s="25" t="s">
        <v>25</v>
      </c>
      <c r="G1162" s="25" t="s">
        <v>22</v>
      </c>
      <c r="H1162" s="25" t="s">
        <v>23</v>
      </c>
      <c r="I1162" s="25" t="s">
        <v>799</v>
      </c>
      <c r="J1162" s="25" t="s">
        <v>800</v>
      </c>
      <c r="K1162" s="26">
        <v>8500</v>
      </c>
      <c r="L1162" s="26">
        <v>0</v>
      </c>
      <c r="M1162" s="26">
        <v>8500</v>
      </c>
      <c r="N1162" s="26">
        <v>2567.21</v>
      </c>
      <c r="O1162" s="26">
        <v>2305.13</v>
      </c>
      <c r="P1162" s="26">
        <v>3627.66</v>
      </c>
      <c r="Q1162" s="26">
        <v>507.01</v>
      </c>
      <c r="R1162" s="25" t="s">
        <v>1652</v>
      </c>
    </row>
    <row r="1163" spans="1:18" ht="15" customHeight="1" x14ac:dyDescent="0.25">
      <c r="A1163" s="25" t="s">
        <v>736</v>
      </c>
      <c r="B1163" s="25" t="s">
        <v>18</v>
      </c>
      <c r="C1163" s="25" t="s">
        <v>558</v>
      </c>
      <c r="D1163" s="25" t="s">
        <v>25</v>
      </c>
      <c r="E1163" s="25" t="s">
        <v>124</v>
      </c>
      <c r="F1163" s="25" t="s">
        <v>25</v>
      </c>
      <c r="G1163" s="25" t="s">
        <v>22</v>
      </c>
      <c r="H1163" s="25" t="s">
        <v>23</v>
      </c>
      <c r="I1163" s="25" t="s">
        <v>769</v>
      </c>
      <c r="J1163" s="25" t="s">
        <v>770</v>
      </c>
      <c r="K1163" s="26">
        <v>53500</v>
      </c>
      <c r="L1163" s="26">
        <v>15000</v>
      </c>
      <c r="M1163" s="26">
        <v>68500</v>
      </c>
      <c r="N1163" s="26">
        <v>0</v>
      </c>
      <c r="O1163" s="26">
        <v>68336.09</v>
      </c>
      <c r="P1163" s="26">
        <v>163.91</v>
      </c>
      <c r="Q1163" s="26">
        <v>0</v>
      </c>
      <c r="R1163" s="25" t="s">
        <v>1652</v>
      </c>
    </row>
    <row r="1164" spans="1:18" ht="15" customHeight="1" x14ac:dyDescent="0.25">
      <c r="A1164" s="25" t="s">
        <v>736</v>
      </c>
      <c r="B1164" s="25" t="s">
        <v>18</v>
      </c>
      <c r="C1164" s="25" t="s">
        <v>558</v>
      </c>
      <c r="D1164" s="25" t="s">
        <v>25</v>
      </c>
      <c r="E1164" s="25" t="s">
        <v>124</v>
      </c>
      <c r="F1164" s="25" t="s">
        <v>25</v>
      </c>
      <c r="G1164" s="25" t="s">
        <v>22</v>
      </c>
      <c r="H1164" s="25" t="s">
        <v>23</v>
      </c>
      <c r="I1164" s="25" t="s">
        <v>807</v>
      </c>
      <c r="J1164" s="25" t="s">
        <v>808</v>
      </c>
      <c r="K1164" s="26">
        <v>0</v>
      </c>
      <c r="L1164" s="26">
        <v>0</v>
      </c>
      <c r="M1164" s="26">
        <v>0</v>
      </c>
      <c r="N1164" s="26">
        <v>0</v>
      </c>
      <c r="O1164" s="26">
        <v>0</v>
      </c>
      <c r="P1164" s="26">
        <v>0</v>
      </c>
      <c r="Q1164" s="26">
        <v>0</v>
      </c>
      <c r="R1164" s="25" t="s">
        <v>1652</v>
      </c>
    </row>
    <row r="1165" spans="1:18" ht="15" customHeight="1" x14ac:dyDescent="0.25">
      <c r="A1165" s="25" t="s">
        <v>736</v>
      </c>
      <c r="B1165" s="25" t="s">
        <v>18</v>
      </c>
      <c r="C1165" s="25" t="s">
        <v>558</v>
      </c>
      <c r="D1165" s="25" t="s">
        <v>25</v>
      </c>
      <c r="E1165" s="25" t="s">
        <v>124</v>
      </c>
      <c r="F1165" s="25" t="s">
        <v>25</v>
      </c>
      <c r="G1165" s="25" t="s">
        <v>22</v>
      </c>
      <c r="H1165" s="25" t="s">
        <v>23</v>
      </c>
      <c r="I1165" s="25" t="s">
        <v>853</v>
      </c>
      <c r="J1165" s="25" t="s">
        <v>854</v>
      </c>
      <c r="K1165" s="26">
        <v>4000</v>
      </c>
      <c r="L1165" s="26">
        <v>0</v>
      </c>
      <c r="M1165" s="26">
        <v>4000</v>
      </c>
      <c r="N1165" s="26">
        <v>0</v>
      </c>
      <c r="O1165" s="26">
        <v>1622.36</v>
      </c>
      <c r="P1165" s="26">
        <v>2377.64</v>
      </c>
      <c r="Q1165" s="26">
        <v>86.18</v>
      </c>
      <c r="R1165" s="25" t="s">
        <v>1652</v>
      </c>
    </row>
    <row r="1166" spans="1:18" ht="15" customHeight="1" x14ac:dyDescent="0.25">
      <c r="A1166" s="25" t="s">
        <v>736</v>
      </c>
      <c r="B1166" s="25" t="s">
        <v>18</v>
      </c>
      <c r="C1166" s="25" t="s">
        <v>558</v>
      </c>
      <c r="D1166" s="25" t="s">
        <v>25</v>
      </c>
      <c r="E1166" s="25" t="s">
        <v>124</v>
      </c>
      <c r="F1166" s="25" t="s">
        <v>25</v>
      </c>
      <c r="G1166" s="25" t="s">
        <v>22</v>
      </c>
      <c r="H1166" s="25" t="s">
        <v>23</v>
      </c>
      <c r="I1166" s="25" t="s">
        <v>1055</v>
      </c>
      <c r="J1166" s="25" t="s">
        <v>1056</v>
      </c>
      <c r="K1166" s="26">
        <v>6500</v>
      </c>
      <c r="L1166" s="26">
        <v>0</v>
      </c>
      <c r="M1166" s="26">
        <v>6500</v>
      </c>
      <c r="N1166" s="26">
        <v>0</v>
      </c>
      <c r="O1166" s="26">
        <v>0</v>
      </c>
      <c r="P1166" s="26">
        <v>6500</v>
      </c>
      <c r="Q1166" s="26">
        <v>0</v>
      </c>
      <c r="R1166" s="25" t="s">
        <v>1652</v>
      </c>
    </row>
    <row r="1167" spans="1:18" ht="15" customHeight="1" x14ac:dyDescent="0.25">
      <c r="A1167" s="25" t="s">
        <v>736</v>
      </c>
      <c r="B1167" s="25" t="s">
        <v>18</v>
      </c>
      <c r="C1167" s="25" t="s">
        <v>557</v>
      </c>
      <c r="D1167" s="25" t="s">
        <v>25</v>
      </c>
      <c r="E1167" s="25" t="s">
        <v>124</v>
      </c>
      <c r="F1167" s="25" t="s">
        <v>25</v>
      </c>
      <c r="G1167" s="25" t="s">
        <v>544</v>
      </c>
      <c r="H1167" s="25" t="s">
        <v>23</v>
      </c>
      <c r="I1167" s="25" t="s">
        <v>793</v>
      </c>
      <c r="J1167" s="25" t="s">
        <v>794</v>
      </c>
      <c r="K1167" s="26">
        <v>231294</v>
      </c>
      <c r="L1167" s="26">
        <v>0</v>
      </c>
      <c r="M1167" s="26">
        <v>231294</v>
      </c>
      <c r="N1167" s="26">
        <v>0</v>
      </c>
      <c r="O1167" s="26">
        <v>99726.09</v>
      </c>
      <c r="P1167" s="26">
        <v>131567.91</v>
      </c>
      <c r="Q1167" s="26">
        <v>18345.849999999999</v>
      </c>
      <c r="R1167" s="25" t="s">
        <v>1653</v>
      </c>
    </row>
    <row r="1168" spans="1:18" ht="15" customHeight="1" x14ac:dyDescent="0.25">
      <c r="A1168" s="25" t="s">
        <v>736</v>
      </c>
      <c r="B1168" s="25" t="s">
        <v>18</v>
      </c>
      <c r="C1168" s="25" t="s">
        <v>557</v>
      </c>
      <c r="D1168" s="25" t="s">
        <v>25</v>
      </c>
      <c r="E1168" s="25" t="s">
        <v>124</v>
      </c>
      <c r="F1168" s="25" t="s">
        <v>25</v>
      </c>
      <c r="G1168" s="25" t="s">
        <v>544</v>
      </c>
      <c r="H1168" s="25" t="s">
        <v>23</v>
      </c>
      <c r="I1168" s="25" t="s">
        <v>777</v>
      </c>
      <c r="J1168" s="25" t="s">
        <v>778</v>
      </c>
      <c r="K1168" s="26">
        <v>101800</v>
      </c>
      <c r="L1168" s="26">
        <v>0</v>
      </c>
      <c r="M1168" s="26">
        <v>101800</v>
      </c>
      <c r="N1168" s="26">
        <v>0</v>
      </c>
      <c r="O1168" s="26">
        <v>73223.05</v>
      </c>
      <c r="P1168" s="26">
        <v>28576.95</v>
      </c>
      <c r="Q1168" s="26">
        <v>302</v>
      </c>
      <c r="R1168" s="25" t="s">
        <v>1653</v>
      </c>
    </row>
    <row r="1169" spans="1:18" ht="15" customHeight="1" x14ac:dyDescent="0.25">
      <c r="A1169" s="25" t="s">
        <v>736</v>
      </c>
      <c r="B1169" s="25" t="s">
        <v>18</v>
      </c>
      <c r="C1169" s="25" t="s">
        <v>557</v>
      </c>
      <c r="D1169" s="25" t="s">
        <v>25</v>
      </c>
      <c r="E1169" s="25" t="s">
        <v>124</v>
      </c>
      <c r="F1169" s="25" t="s">
        <v>25</v>
      </c>
      <c r="G1169" s="25" t="s">
        <v>544</v>
      </c>
      <c r="H1169" s="25" t="s">
        <v>23</v>
      </c>
      <c r="I1169" s="25" t="s">
        <v>765</v>
      </c>
      <c r="J1169" s="25" t="s">
        <v>766</v>
      </c>
      <c r="K1169" s="26">
        <v>2000</v>
      </c>
      <c r="L1169" s="26">
        <v>0</v>
      </c>
      <c r="M1169" s="26">
        <v>2000</v>
      </c>
      <c r="N1169" s="26">
        <v>0</v>
      </c>
      <c r="O1169" s="26">
        <v>1045.5</v>
      </c>
      <c r="P1169" s="26">
        <v>954.5</v>
      </c>
      <c r="Q1169" s="26">
        <v>0</v>
      </c>
      <c r="R1169" s="25" t="s">
        <v>1653</v>
      </c>
    </row>
    <row r="1170" spans="1:18" ht="15" customHeight="1" x14ac:dyDescent="0.25">
      <c r="A1170" s="25" t="s">
        <v>736</v>
      </c>
      <c r="B1170" s="25" t="s">
        <v>18</v>
      </c>
      <c r="C1170" s="25" t="s">
        <v>557</v>
      </c>
      <c r="D1170" s="25" t="s">
        <v>25</v>
      </c>
      <c r="E1170" s="25" t="s">
        <v>124</v>
      </c>
      <c r="F1170" s="25" t="s">
        <v>25</v>
      </c>
      <c r="G1170" s="25" t="s">
        <v>544</v>
      </c>
      <c r="H1170" s="25" t="s">
        <v>23</v>
      </c>
      <c r="I1170" s="25" t="s">
        <v>761</v>
      </c>
      <c r="J1170" s="25" t="s">
        <v>762</v>
      </c>
      <c r="K1170" s="26">
        <v>2500</v>
      </c>
      <c r="L1170" s="26">
        <v>0</v>
      </c>
      <c r="M1170" s="26">
        <v>2500</v>
      </c>
      <c r="N1170" s="26">
        <v>0</v>
      </c>
      <c r="O1170" s="26">
        <v>2412.06</v>
      </c>
      <c r="P1170" s="26">
        <v>87.94</v>
      </c>
      <c r="Q1170" s="26">
        <v>0</v>
      </c>
      <c r="R1170" s="25" t="s">
        <v>1653</v>
      </c>
    </row>
    <row r="1171" spans="1:18" ht="15" customHeight="1" x14ac:dyDescent="0.25">
      <c r="A1171" s="25" t="s">
        <v>736</v>
      </c>
      <c r="B1171" s="25" t="s">
        <v>18</v>
      </c>
      <c r="C1171" s="25" t="s">
        <v>557</v>
      </c>
      <c r="D1171" s="25" t="s">
        <v>25</v>
      </c>
      <c r="E1171" s="25" t="s">
        <v>124</v>
      </c>
      <c r="F1171" s="25" t="s">
        <v>25</v>
      </c>
      <c r="G1171" s="25" t="s">
        <v>544</v>
      </c>
      <c r="H1171" s="25" t="s">
        <v>23</v>
      </c>
      <c r="I1171" s="25" t="s">
        <v>741</v>
      </c>
      <c r="J1171" s="25" t="s">
        <v>742</v>
      </c>
      <c r="K1171" s="26">
        <v>1200</v>
      </c>
      <c r="L1171" s="26">
        <v>0</v>
      </c>
      <c r="M1171" s="26">
        <v>1200</v>
      </c>
      <c r="N1171" s="26">
        <v>0</v>
      </c>
      <c r="O1171" s="26">
        <v>515.9</v>
      </c>
      <c r="P1171" s="26">
        <v>684.1</v>
      </c>
      <c r="Q1171" s="26">
        <v>106.6</v>
      </c>
      <c r="R1171" s="25" t="s">
        <v>1653</v>
      </c>
    </row>
    <row r="1172" spans="1:18" ht="15" customHeight="1" x14ac:dyDescent="0.25">
      <c r="A1172" s="25" t="s">
        <v>736</v>
      </c>
      <c r="B1172" s="25" t="s">
        <v>18</v>
      </c>
      <c r="C1172" s="25" t="s">
        <v>557</v>
      </c>
      <c r="D1172" s="25" t="s">
        <v>25</v>
      </c>
      <c r="E1172" s="25" t="s">
        <v>124</v>
      </c>
      <c r="F1172" s="25" t="s">
        <v>25</v>
      </c>
      <c r="G1172" s="25" t="s">
        <v>544</v>
      </c>
      <c r="H1172" s="25" t="s">
        <v>23</v>
      </c>
      <c r="I1172" s="25" t="s">
        <v>747</v>
      </c>
      <c r="J1172" s="25" t="s">
        <v>748</v>
      </c>
      <c r="K1172" s="26">
        <v>0</v>
      </c>
      <c r="L1172" s="26">
        <v>0</v>
      </c>
      <c r="M1172" s="26">
        <v>0</v>
      </c>
      <c r="N1172" s="26">
        <v>0</v>
      </c>
      <c r="O1172" s="26">
        <v>1275</v>
      </c>
      <c r="P1172" s="26">
        <v>-1275</v>
      </c>
      <c r="Q1172" s="26">
        <v>0</v>
      </c>
      <c r="R1172" s="25" t="s">
        <v>1653</v>
      </c>
    </row>
    <row r="1173" spans="1:18" ht="15" customHeight="1" x14ac:dyDescent="0.25">
      <c r="A1173" s="25" t="s">
        <v>736</v>
      </c>
      <c r="B1173" s="25" t="s">
        <v>18</v>
      </c>
      <c r="C1173" s="25" t="s">
        <v>557</v>
      </c>
      <c r="D1173" s="25" t="s">
        <v>25</v>
      </c>
      <c r="E1173" s="25" t="s">
        <v>124</v>
      </c>
      <c r="F1173" s="25" t="s">
        <v>25</v>
      </c>
      <c r="G1173" s="25" t="s">
        <v>544</v>
      </c>
      <c r="H1173" s="25" t="s">
        <v>23</v>
      </c>
      <c r="I1173" s="25" t="s">
        <v>751</v>
      </c>
      <c r="J1173" s="25" t="s">
        <v>752</v>
      </c>
      <c r="K1173" s="26">
        <v>24181</v>
      </c>
      <c r="L1173" s="26">
        <v>0</v>
      </c>
      <c r="M1173" s="26">
        <v>24181</v>
      </c>
      <c r="N1173" s="26">
        <v>0</v>
      </c>
      <c r="O1173" s="26">
        <v>14767</v>
      </c>
      <c r="P1173" s="26">
        <v>9414</v>
      </c>
      <c r="Q1173" s="26">
        <v>1384.03</v>
      </c>
      <c r="R1173" s="25" t="s">
        <v>1653</v>
      </c>
    </row>
    <row r="1174" spans="1:18" ht="15" customHeight="1" x14ac:dyDescent="0.25">
      <c r="A1174" s="25" t="s">
        <v>736</v>
      </c>
      <c r="B1174" s="25" t="s">
        <v>18</v>
      </c>
      <c r="C1174" s="25" t="s">
        <v>557</v>
      </c>
      <c r="D1174" s="25" t="s">
        <v>25</v>
      </c>
      <c r="E1174" s="25" t="s">
        <v>124</v>
      </c>
      <c r="F1174" s="25" t="s">
        <v>25</v>
      </c>
      <c r="G1174" s="25" t="s">
        <v>544</v>
      </c>
      <c r="H1174" s="25" t="s">
        <v>23</v>
      </c>
      <c r="I1174" s="25" t="s">
        <v>833</v>
      </c>
      <c r="J1174" s="25" t="s">
        <v>834</v>
      </c>
      <c r="K1174" s="26">
        <v>12203</v>
      </c>
      <c r="L1174" s="26">
        <v>0</v>
      </c>
      <c r="M1174" s="26">
        <v>12203</v>
      </c>
      <c r="N1174" s="26">
        <v>0</v>
      </c>
      <c r="O1174" s="26">
        <v>14380.54</v>
      </c>
      <c r="P1174" s="26">
        <v>-2177.54</v>
      </c>
      <c r="Q1174" s="26">
        <v>2717.05</v>
      </c>
      <c r="R1174" s="25" t="s">
        <v>1653</v>
      </c>
    </row>
    <row r="1175" spans="1:18" ht="15" customHeight="1" x14ac:dyDescent="0.25">
      <c r="A1175" s="25" t="s">
        <v>736</v>
      </c>
      <c r="B1175" s="25" t="s">
        <v>18</v>
      </c>
      <c r="C1175" s="25" t="s">
        <v>557</v>
      </c>
      <c r="D1175" s="25" t="s">
        <v>25</v>
      </c>
      <c r="E1175" s="25" t="s">
        <v>124</v>
      </c>
      <c r="F1175" s="25" t="s">
        <v>25</v>
      </c>
      <c r="G1175" s="25" t="s">
        <v>544</v>
      </c>
      <c r="H1175" s="25" t="s">
        <v>23</v>
      </c>
      <c r="I1175" s="25" t="s">
        <v>819</v>
      </c>
      <c r="J1175" s="25" t="s">
        <v>820</v>
      </c>
      <c r="K1175" s="26">
        <v>27595</v>
      </c>
      <c r="L1175" s="26">
        <v>0</v>
      </c>
      <c r="M1175" s="26">
        <v>27595</v>
      </c>
      <c r="N1175" s="26">
        <v>0</v>
      </c>
      <c r="O1175" s="26">
        <v>0</v>
      </c>
      <c r="P1175" s="26">
        <v>27595</v>
      </c>
      <c r="Q1175" s="26">
        <v>0</v>
      </c>
      <c r="R1175" s="25" t="s">
        <v>1653</v>
      </c>
    </row>
    <row r="1176" spans="1:18" ht="15" customHeight="1" x14ac:dyDescent="0.25">
      <c r="A1176" s="25" t="s">
        <v>736</v>
      </c>
      <c r="B1176" s="25" t="s">
        <v>18</v>
      </c>
      <c r="C1176" s="25" t="s">
        <v>557</v>
      </c>
      <c r="D1176" s="25" t="s">
        <v>25</v>
      </c>
      <c r="E1176" s="25" t="s">
        <v>124</v>
      </c>
      <c r="F1176" s="25" t="s">
        <v>25</v>
      </c>
      <c r="G1176" s="25" t="s">
        <v>544</v>
      </c>
      <c r="H1176" s="25" t="s">
        <v>23</v>
      </c>
      <c r="I1176" s="25" t="s">
        <v>737</v>
      </c>
      <c r="J1176" s="25" t="s">
        <v>738</v>
      </c>
      <c r="K1176" s="26">
        <v>3307</v>
      </c>
      <c r="L1176" s="26">
        <v>0</v>
      </c>
      <c r="M1176" s="26">
        <v>3307</v>
      </c>
      <c r="N1176" s="26">
        <v>0</v>
      </c>
      <c r="O1176" s="26">
        <v>1022.92</v>
      </c>
      <c r="P1176" s="26">
        <v>2284.08</v>
      </c>
      <c r="Q1176" s="26">
        <v>157.44</v>
      </c>
      <c r="R1176" s="25" t="s">
        <v>1653</v>
      </c>
    </row>
    <row r="1177" spans="1:18" ht="15" customHeight="1" x14ac:dyDescent="0.25">
      <c r="A1177" s="25" t="s">
        <v>736</v>
      </c>
      <c r="B1177" s="25" t="s">
        <v>18</v>
      </c>
      <c r="C1177" s="25" t="s">
        <v>557</v>
      </c>
      <c r="D1177" s="25" t="s">
        <v>25</v>
      </c>
      <c r="E1177" s="25" t="s">
        <v>124</v>
      </c>
      <c r="F1177" s="25" t="s">
        <v>25</v>
      </c>
      <c r="G1177" s="25" t="s">
        <v>544</v>
      </c>
      <c r="H1177" s="25" t="s">
        <v>23</v>
      </c>
      <c r="I1177" s="25" t="s">
        <v>743</v>
      </c>
      <c r="J1177" s="25" t="s">
        <v>744</v>
      </c>
      <c r="K1177" s="26">
        <v>0</v>
      </c>
      <c r="L1177" s="26">
        <v>0</v>
      </c>
      <c r="M1177" s="26">
        <v>0</v>
      </c>
      <c r="N1177" s="26">
        <v>0</v>
      </c>
      <c r="O1177" s="26">
        <v>727.5</v>
      </c>
      <c r="P1177" s="26">
        <v>-727.5</v>
      </c>
      <c r="Q1177" s="26">
        <v>136</v>
      </c>
      <c r="R1177" s="25" t="s">
        <v>1653</v>
      </c>
    </row>
    <row r="1178" spans="1:18" ht="15" customHeight="1" x14ac:dyDescent="0.25">
      <c r="A1178" s="25" t="s">
        <v>736</v>
      </c>
      <c r="B1178" s="25" t="s">
        <v>18</v>
      </c>
      <c r="C1178" s="25" t="s">
        <v>557</v>
      </c>
      <c r="D1178" s="25" t="s">
        <v>25</v>
      </c>
      <c r="E1178" s="25" t="s">
        <v>124</v>
      </c>
      <c r="F1178" s="25" t="s">
        <v>25</v>
      </c>
      <c r="G1178" s="25" t="s">
        <v>544</v>
      </c>
      <c r="H1178" s="25" t="s">
        <v>23</v>
      </c>
      <c r="I1178" s="25" t="s">
        <v>781</v>
      </c>
      <c r="J1178" s="25" t="s">
        <v>782</v>
      </c>
      <c r="K1178" s="26">
        <v>12500</v>
      </c>
      <c r="L1178" s="26">
        <v>-1932</v>
      </c>
      <c r="M1178" s="26">
        <v>10568</v>
      </c>
      <c r="N1178" s="26">
        <v>2552.23</v>
      </c>
      <c r="O1178" s="26">
        <v>3680.49</v>
      </c>
      <c r="P1178" s="26">
        <v>4335.28</v>
      </c>
      <c r="Q1178" s="26">
        <v>598.9</v>
      </c>
      <c r="R1178" s="25" t="s">
        <v>1653</v>
      </c>
    </row>
    <row r="1179" spans="1:18" ht="15" customHeight="1" x14ac:dyDescent="0.25">
      <c r="A1179" s="25" t="s">
        <v>736</v>
      </c>
      <c r="B1179" s="25" t="s">
        <v>18</v>
      </c>
      <c r="C1179" s="25" t="s">
        <v>557</v>
      </c>
      <c r="D1179" s="25" t="s">
        <v>25</v>
      </c>
      <c r="E1179" s="25" t="s">
        <v>124</v>
      </c>
      <c r="F1179" s="25" t="s">
        <v>25</v>
      </c>
      <c r="G1179" s="25" t="s">
        <v>544</v>
      </c>
      <c r="H1179" s="25" t="s">
        <v>23</v>
      </c>
      <c r="I1179" s="25" t="s">
        <v>779</v>
      </c>
      <c r="J1179" s="25" t="s">
        <v>780</v>
      </c>
      <c r="K1179" s="26">
        <v>2330</v>
      </c>
      <c r="L1179" s="26">
        <v>0</v>
      </c>
      <c r="M1179" s="26">
        <v>2330</v>
      </c>
      <c r="N1179" s="26">
        <v>0</v>
      </c>
      <c r="O1179" s="26">
        <v>0</v>
      </c>
      <c r="P1179" s="26">
        <v>2330</v>
      </c>
      <c r="Q1179" s="26">
        <v>0</v>
      </c>
      <c r="R1179" s="25" t="s">
        <v>1653</v>
      </c>
    </row>
    <row r="1180" spans="1:18" ht="15" customHeight="1" x14ac:dyDescent="0.25">
      <c r="A1180" s="25" t="s">
        <v>736</v>
      </c>
      <c r="B1180" s="25" t="s">
        <v>18</v>
      </c>
      <c r="C1180" s="25" t="s">
        <v>557</v>
      </c>
      <c r="D1180" s="25" t="s">
        <v>25</v>
      </c>
      <c r="E1180" s="25" t="s">
        <v>124</v>
      </c>
      <c r="F1180" s="25" t="s">
        <v>25</v>
      </c>
      <c r="G1180" s="25" t="s">
        <v>544</v>
      </c>
      <c r="H1180" s="25" t="s">
        <v>23</v>
      </c>
      <c r="I1180" s="25" t="s">
        <v>775</v>
      </c>
      <c r="J1180" s="25" t="s">
        <v>776</v>
      </c>
      <c r="K1180" s="26">
        <v>3500</v>
      </c>
      <c r="L1180" s="26">
        <v>0</v>
      </c>
      <c r="M1180" s="26">
        <v>3500</v>
      </c>
      <c r="N1180" s="26">
        <v>400</v>
      </c>
      <c r="O1180" s="26">
        <v>1222.5</v>
      </c>
      <c r="P1180" s="26">
        <v>1877.5</v>
      </c>
      <c r="Q1180" s="26">
        <v>45</v>
      </c>
      <c r="R1180" s="25" t="s">
        <v>1653</v>
      </c>
    </row>
    <row r="1181" spans="1:18" ht="15" customHeight="1" x14ac:dyDescent="0.25">
      <c r="A1181" s="25" t="s">
        <v>736</v>
      </c>
      <c r="B1181" s="25" t="s">
        <v>18</v>
      </c>
      <c r="C1181" s="25" t="s">
        <v>557</v>
      </c>
      <c r="D1181" s="25" t="s">
        <v>25</v>
      </c>
      <c r="E1181" s="25" t="s">
        <v>124</v>
      </c>
      <c r="F1181" s="25" t="s">
        <v>25</v>
      </c>
      <c r="G1181" s="25" t="s">
        <v>544</v>
      </c>
      <c r="H1181" s="25" t="s">
        <v>23</v>
      </c>
      <c r="I1181" s="25" t="s">
        <v>769</v>
      </c>
      <c r="J1181" s="25" t="s">
        <v>770</v>
      </c>
      <c r="K1181" s="26">
        <v>62900</v>
      </c>
      <c r="L1181" s="26">
        <v>0</v>
      </c>
      <c r="M1181" s="26">
        <v>62900</v>
      </c>
      <c r="N1181" s="26">
        <v>6275</v>
      </c>
      <c r="O1181" s="26">
        <v>43577.8</v>
      </c>
      <c r="P1181" s="26">
        <v>13047.2</v>
      </c>
      <c r="Q1181" s="26">
        <v>5054.25</v>
      </c>
      <c r="R1181" s="25" t="s">
        <v>1653</v>
      </c>
    </row>
    <row r="1182" spans="1:18" ht="15" customHeight="1" x14ac:dyDescent="0.25">
      <c r="A1182" s="25" t="s">
        <v>736</v>
      </c>
      <c r="B1182" s="25" t="s">
        <v>18</v>
      </c>
      <c r="C1182" s="25" t="s">
        <v>557</v>
      </c>
      <c r="D1182" s="25" t="s">
        <v>25</v>
      </c>
      <c r="E1182" s="25" t="s">
        <v>124</v>
      </c>
      <c r="F1182" s="25" t="s">
        <v>25</v>
      </c>
      <c r="G1182" s="25" t="s">
        <v>544</v>
      </c>
      <c r="H1182" s="25" t="s">
        <v>23</v>
      </c>
      <c r="I1182" s="25" t="s">
        <v>811</v>
      </c>
      <c r="J1182" s="25" t="s">
        <v>812</v>
      </c>
      <c r="K1182" s="26">
        <v>20000</v>
      </c>
      <c r="L1182" s="26">
        <v>-6227</v>
      </c>
      <c r="M1182" s="26">
        <v>13773</v>
      </c>
      <c r="N1182" s="26">
        <v>0</v>
      </c>
      <c r="O1182" s="26">
        <v>0</v>
      </c>
      <c r="P1182" s="26">
        <v>13773</v>
      </c>
      <c r="Q1182" s="26">
        <v>0</v>
      </c>
      <c r="R1182" s="25" t="s">
        <v>1653</v>
      </c>
    </row>
    <row r="1183" spans="1:18" ht="15" customHeight="1" x14ac:dyDescent="0.25">
      <c r="A1183" s="25" t="s">
        <v>736</v>
      </c>
      <c r="B1183" s="25" t="s">
        <v>18</v>
      </c>
      <c r="C1183" s="25" t="s">
        <v>675</v>
      </c>
      <c r="D1183" s="25" t="s">
        <v>25</v>
      </c>
      <c r="E1183" s="25" t="s">
        <v>124</v>
      </c>
      <c r="F1183" s="25" t="s">
        <v>25</v>
      </c>
      <c r="G1183" s="25" t="s">
        <v>676</v>
      </c>
      <c r="H1183" s="25" t="s">
        <v>23</v>
      </c>
      <c r="I1183" s="25" t="s">
        <v>793</v>
      </c>
      <c r="J1183" s="25" t="s">
        <v>794</v>
      </c>
      <c r="K1183" s="26">
        <v>56472</v>
      </c>
      <c r="L1183" s="26">
        <v>0</v>
      </c>
      <c r="M1183" s="26">
        <v>56472</v>
      </c>
      <c r="N1183" s="26">
        <v>0</v>
      </c>
      <c r="O1183" s="26">
        <v>27145</v>
      </c>
      <c r="P1183" s="26">
        <v>29327</v>
      </c>
      <c r="Q1183" s="26">
        <v>4344.0600000000004</v>
      </c>
      <c r="R1183" s="25" t="s">
        <v>1654</v>
      </c>
    </row>
    <row r="1184" spans="1:18" ht="15" customHeight="1" x14ac:dyDescent="0.25">
      <c r="A1184" s="25" t="s">
        <v>736</v>
      </c>
      <c r="B1184" s="25" t="s">
        <v>18</v>
      </c>
      <c r="C1184" s="25" t="s">
        <v>675</v>
      </c>
      <c r="D1184" s="25" t="s">
        <v>25</v>
      </c>
      <c r="E1184" s="25" t="s">
        <v>124</v>
      </c>
      <c r="F1184" s="25" t="s">
        <v>25</v>
      </c>
      <c r="G1184" s="25" t="s">
        <v>676</v>
      </c>
      <c r="H1184" s="25" t="s">
        <v>23</v>
      </c>
      <c r="I1184" s="25" t="s">
        <v>777</v>
      </c>
      <c r="J1184" s="25" t="s">
        <v>778</v>
      </c>
      <c r="K1184" s="26">
        <v>7500</v>
      </c>
      <c r="L1184" s="26">
        <v>0</v>
      </c>
      <c r="M1184" s="26">
        <v>7500</v>
      </c>
      <c r="N1184" s="26">
        <v>0</v>
      </c>
      <c r="O1184" s="26">
        <v>4863.75</v>
      </c>
      <c r="P1184" s="26">
        <v>2636.25</v>
      </c>
      <c r="Q1184" s="26">
        <v>90</v>
      </c>
      <c r="R1184" s="25" t="s">
        <v>1654</v>
      </c>
    </row>
    <row r="1185" spans="1:18" ht="15" customHeight="1" x14ac:dyDescent="0.25">
      <c r="A1185" s="25" t="s">
        <v>736</v>
      </c>
      <c r="B1185" s="25" t="s">
        <v>18</v>
      </c>
      <c r="C1185" s="25" t="s">
        <v>675</v>
      </c>
      <c r="D1185" s="25" t="s">
        <v>25</v>
      </c>
      <c r="E1185" s="25" t="s">
        <v>124</v>
      </c>
      <c r="F1185" s="25" t="s">
        <v>25</v>
      </c>
      <c r="G1185" s="25" t="s">
        <v>676</v>
      </c>
      <c r="H1185" s="25" t="s">
        <v>23</v>
      </c>
      <c r="I1185" s="25" t="s">
        <v>761</v>
      </c>
      <c r="J1185" s="25" t="s">
        <v>762</v>
      </c>
      <c r="K1185" s="26">
        <v>0</v>
      </c>
      <c r="L1185" s="26">
        <v>0</v>
      </c>
      <c r="M1185" s="26">
        <v>0</v>
      </c>
      <c r="N1185" s="26">
        <v>0</v>
      </c>
      <c r="O1185" s="26">
        <v>200</v>
      </c>
      <c r="P1185" s="26">
        <v>-200</v>
      </c>
      <c r="Q1185" s="26">
        <v>0</v>
      </c>
      <c r="R1185" s="25" t="s">
        <v>1654</v>
      </c>
    </row>
    <row r="1186" spans="1:18" ht="15" customHeight="1" x14ac:dyDescent="0.25">
      <c r="A1186" s="25" t="s">
        <v>736</v>
      </c>
      <c r="B1186" s="25" t="s">
        <v>18</v>
      </c>
      <c r="C1186" s="25" t="s">
        <v>675</v>
      </c>
      <c r="D1186" s="25" t="s">
        <v>25</v>
      </c>
      <c r="E1186" s="25" t="s">
        <v>124</v>
      </c>
      <c r="F1186" s="25" t="s">
        <v>25</v>
      </c>
      <c r="G1186" s="25" t="s">
        <v>676</v>
      </c>
      <c r="H1186" s="25" t="s">
        <v>23</v>
      </c>
      <c r="I1186" s="25" t="s">
        <v>751</v>
      </c>
      <c r="J1186" s="25" t="s">
        <v>752</v>
      </c>
      <c r="K1186" s="26">
        <v>4937</v>
      </c>
      <c r="L1186" s="26">
        <v>0</v>
      </c>
      <c r="M1186" s="26">
        <v>4937</v>
      </c>
      <c r="N1186" s="26">
        <v>0</v>
      </c>
      <c r="O1186" s="26">
        <v>2578.3200000000002</v>
      </c>
      <c r="P1186" s="26">
        <v>2358.6799999999998</v>
      </c>
      <c r="Q1186" s="26">
        <v>327.2</v>
      </c>
      <c r="R1186" s="25" t="s">
        <v>1654</v>
      </c>
    </row>
    <row r="1187" spans="1:18" ht="15" customHeight="1" x14ac:dyDescent="0.25">
      <c r="A1187" s="25" t="s">
        <v>736</v>
      </c>
      <c r="B1187" s="25" t="s">
        <v>18</v>
      </c>
      <c r="C1187" s="25" t="s">
        <v>675</v>
      </c>
      <c r="D1187" s="25" t="s">
        <v>25</v>
      </c>
      <c r="E1187" s="25" t="s">
        <v>124</v>
      </c>
      <c r="F1187" s="25" t="s">
        <v>25</v>
      </c>
      <c r="G1187" s="25" t="s">
        <v>676</v>
      </c>
      <c r="H1187" s="25" t="s">
        <v>23</v>
      </c>
      <c r="I1187" s="25" t="s">
        <v>833</v>
      </c>
      <c r="J1187" s="25" t="s">
        <v>834</v>
      </c>
      <c r="K1187" s="26">
        <v>3336</v>
      </c>
      <c r="L1187" s="26">
        <v>0</v>
      </c>
      <c r="M1187" s="26">
        <v>3336</v>
      </c>
      <c r="N1187" s="26">
        <v>0</v>
      </c>
      <c r="O1187" s="26">
        <v>3215.43</v>
      </c>
      <c r="P1187" s="26">
        <v>120.57</v>
      </c>
      <c r="Q1187" s="26">
        <v>643.36</v>
      </c>
      <c r="R1187" s="25" t="s">
        <v>1654</v>
      </c>
    </row>
    <row r="1188" spans="1:18" ht="15" customHeight="1" x14ac:dyDescent="0.25">
      <c r="A1188" s="25" t="s">
        <v>736</v>
      </c>
      <c r="B1188" s="25" t="s">
        <v>18</v>
      </c>
      <c r="C1188" s="25" t="s">
        <v>675</v>
      </c>
      <c r="D1188" s="25" t="s">
        <v>25</v>
      </c>
      <c r="E1188" s="25" t="s">
        <v>124</v>
      </c>
      <c r="F1188" s="25" t="s">
        <v>25</v>
      </c>
      <c r="G1188" s="25" t="s">
        <v>676</v>
      </c>
      <c r="H1188" s="25" t="s">
        <v>23</v>
      </c>
      <c r="I1188" s="25" t="s">
        <v>737</v>
      </c>
      <c r="J1188" s="25" t="s">
        <v>738</v>
      </c>
      <c r="K1188" s="26">
        <v>735</v>
      </c>
      <c r="L1188" s="26">
        <v>0</v>
      </c>
      <c r="M1188" s="26">
        <v>735</v>
      </c>
      <c r="N1188" s="26">
        <v>0</v>
      </c>
      <c r="O1188" s="26">
        <v>168.22</v>
      </c>
      <c r="P1188" s="26">
        <v>566.78</v>
      </c>
      <c r="Q1188" s="26">
        <v>25.88</v>
      </c>
      <c r="R1188" s="25" t="s">
        <v>1654</v>
      </c>
    </row>
    <row r="1189" spans="1:18" ht="15" customHeight="1" x14ac:dyDescent="0.25">
      <c r="A1189" s="25" t="s">
        <v>736</v>
      </c>
      <c r="B1189" s="25" t="s">
        <v>18</v>
      </c>
      <c r="C1189" s="25" t="s">
        <v>675</v>
      </c>
      <c r="D1189" s="25" t="s">
        <v>25</v>
      </c>
      <c r="E1189" s="25" t="s">
        <v>124</v>
      </c>
      <c r="F1189" s="25" t="s">
        <v>25</v>
      </c>
      <c r="G1189" s="25" t="s">
        <v>676</v>
      </c>
      <c r="H1189" s="25" t="s">
        <v>23</v>
      </c>
      <c r="I1189" s="25" t="s">
        <v>743</v>
      </c>
      <c r="J1189" s="25" t="s">
        <v>744</v>
      </c>
      <c r="K1189" s="26">
        <v>0</v>
      </c>
      <c r="L1189" s="26">
        <v>0</v>
      </c>
      <c r="M1189" s="26">
        <v>0</v>
      </c>
      <c r="N1189" s="26">
        <v>0</v>
      </c>
      <c r="O1189" s="26">
        <v>100.5</v>
      </c>
      <c r="P1189" s="26">
        <v>-100.5</v>
      </c>
      <c r="Q1189" s="26">
        <v>16</v>
      </c>
      <c r="R1189" s="25" t="s">
        <v>1654</v>
      </c>
    </row>
    <row r="1190" spans="1:18" ht="15" customHeight="1" x14ac:dyDescent="0.25">
      <c r="A1190" s="25" t="s">
        <v>736</v>
      </c>
      <c r="B1190" s="25" t="s">
        <v>18</v>
      </c>
      <c r="C1190" s="25" t="s">
        <v>675</v>
      </c>
      <c r="D1190" s="25" t="s">
        <v>25</v>
      </c>
      <c r="E1190" s="25" t="s">
        <v>124</v>
      </c>
      <c r="F1190" s="25" t="s">
        <v>25</v>
      </c>
      <c r="G1190" s="25" t="s">
        <v>676</v>
      </c>
      <c r="H1190" s="25" t="s">
        <v>23</v>
      </c>
      <c r="I1190" s="25" t="s">
        <v>781</v>
      </c>
      <c r="J1190" s="25" t="s">
        <v>782</v>
      </c>
      <c r="K1190" s="26">
        <v>9800</v>
      </c>
      <c r="L1190" s="26">
        <v>0</v>
      </c>
      <c r="M1190" s="26">
        <v>9800</v>
      </c>
      <c r="N1190" s="26">
        <v>1356.75</v>
      </c>
      <c r="O1190" s="26">
        <v>548.59</v>
      </c>
      <c r="P1190" s="26">
        <v>7894.66</v>
      </c>
      <c r="Q1190" s="26">
        <v>287.49</v>
      </c>
      <c r="R1190" s="25" t="s">
        <v>1654</v>
      </c>
    </row>
    <row r="1191" spans="1:18" ht="15" customHeight="1" x14ac:dyDescent="0.25">
      <c r="A1191" s="25" t="s">
        <v>736</v>
      </c>
      <c r="B1191" s="25" t="s">
        <v>18</v>
      </c>
      <c r="C1191" s="25" t="s">
        <v>675</v>
      </c>
      <c r="D1191" s="25" t="s">
        <v>25</v>
      </c>
      <c r="E1191" s="25" t="s">
        <v>124</v>
      </c>
      <c r="F1191" s="25" t="s">
        <v>25</v>
      </c>
      <c r="G1191" s="25" t="s">
        <v>676</v>
      </c>
      <c r="H1191" s="25" t="s">
        <v>23</v>
      </c>
      <c r="I1191" s="25" t="s">
        <v>775</v>
      </c>
      <c r="J1191" s="25" t="s">
        <v>776</v>
      </c>
      <c r="K1191" s="26">
        <v>1600</v>
      </c>
      <c r="L1191" s="26">
        <v>0</v>
      </c>
      <c r="M1191" s="26">
        <v>1600</v>
      </c>
      <c r="N1191" s="26">
        <v>500</v>
      </c>
      <c r="O1191" s="26">
        <v>936.99</v>
      </c>
      <c r="P1191" s="26">
        <v>163.01</v>
      </c>
      <c r="Q1191" s="26">
        <v>479.49</v>
      </c>
      <c r="R1191" s="25" t="s">
        <v>1654</v>
      </c>
    </row>
    <row r="1192" spans="1:18" ht="15" customHeight="1" x14ac:dyDescent="0.25">
      <c r="A1192" s="25" t="s">
        <v>736</v>
      </c>
      <c r="B1192" s="25" t="s">
        <v>18</v>
      </c>
      <c r="C1192" s="25" t="s">
        <v>675</v>
      </c>
      <c r="D1192" s="25" t="s">
        <v>25</v>
      </c>
      <c r="E1192" s="25" t="s">
        <v>124</v>
      </c>
      <c r="F1192" s="25" t="s">
        <v>25</v>
      </c>
      <c r="G1192" s="25" t="s">
        <v>676</v>
      </c>
      <c r="H1192" s="25" t="s">
        <v>23</v>
      </c>
      <c r="I1192" s="25" t="s">
        <v>769</v>
      </c>
      <c r="J1192" s="25" t="s">
        <v>770</v>
      </c>
      <c r="K1192" s="26">
        <v>18600</v>
      </c>
      <c r="L1192" s="26">
        <v>-1106</v>
      </c>
      <c r="M1192" s="26">
        <v>17494</v>
      </c>
      <c r="N1192" s="26">
        <v>590</v>
      </c>
      <c r="O1192" s="26">
        <v>9286.85</v>
      </c>
      <c r="P1192" s="26">
        <v>7617.15</v>
      </c>
      <c r="Q1192" s="26">
        <v>8076.85</v>
      </c>
      <c r="R1192" s="25" t="s">
        <v>1654</v>
      </c>
    </row>
    <row r="1193" spans="1:18" ht="15" customHeight="1" x14ac:dyDescent="0.25">
      <c r="A1193" s="25" t="s">
        <v>736</v>
      </c>
      <c r="B1193" s="25" t="s">
        <v>18</v>
      </c>
      <c r="C1193" s="25" t="s">
        <v>675</v>
      </c>
      <c r="D1193" s="25" t="s">
        <v>25</v>
      </c>
      <c r="E1193" s="25" t="s">
        <v>124</v>
      </c>
      <c r="F1193" s="25" t="s">
        <v>25</v>
      </c>
      <c r="G1193" s="25" t="s">
        <v>676</v>
      </c>
      <c r="H1193" s="25" t="s">
        <v>23</v>
      </c>
      <c r="I1193" s="25" t="s">
        <v>791</v>
      </c>
      <c r="J1193" s="25" t="s">
        <v>792</v>
      </c>
      <c r="K1193" s="26">
        <v>0</v>
      </c>
      <c r="L1193" s="26">
        <v>0</v>
      </c>
      <c r="M1193" s="26">
        <v>0</v>
      </c>
      <c r="N1193" s="26">
        <v>0</v>
      </c>
      <c r="O1193" s="26">
        <v>0</v>
      </c>
      <c r="P1193" s="26">
        <v>0</v>
      </c>
      <c r="Q1193" s="26">
        <v>0</v>
      </c>
      <c r="R1193" s="25" t="s">
        <v>1654</v>
      </c>
    </row>
    <row r="1194" spans="1:18" ht="15" customHeight="1" x14ac:dyDescent="0.25">
      <c r="A1194" s="25" t="s">
        <v>736</v>
      </c>
      <c r="B1194" s="25" t="s">
        <v>18</v>
      </c>
      <c r="C1194" s="25" t="s">
        <v>673</v>
      </c>
      <c r="D1194" s="25" t="s">
        <v>25</v>
      </c>
      <c r="E1194" s="25" t="s">
        <v>124</v>
      </c>
      <c r="F1194" s="25" t="s">
        <v>25</v>
      </c>
      <c r="G1194" s="25" t="s">
        <v>674</v>
      </c>
      <c r="H1194" s="25" t="s">
        <v>23</v>
      </c>
      <c r="I1194" s="25" t="s">
        <v>777</v>
      </c>
      <c r="J1194" s="25" t="s">
        <v>778</v>
      </c>
      <c r="K1194" s="26">
        <v>0</v>
      </c>
      <c r="L1194" s="26">
        <v>0</v>
      </c>
      <c r="M1194" s="26">
        <v>0</v>
      </c>
      <c r="N1194" s="26">
        <v>0</v>
      </c>
      <c r="O1194" s="26">
        <v>0</v>
      </c>
      <c r="P1194" s="26">
        <v>0</v>
      </c>
      <c r="Q1194" s="26">
        <v>0</v>
      </c>
      <c r="R1194" s="25" t="s">
        <v>1655</v>
      </c>
    </row>
    <row r="1195" spans="1:18" ht="15" customHeight="1" x14ac:dyDescent="0.25">
      <c r="A1195" s="25" t="s">
        <v>736</v>
      </c>
      <c r="B1195" s="25" t="s">
        <v>18</v>
      </c>
      <c r="C1195" s="25" t="s">
        <v>673</v>
      </c>
      <c r="D1195" s="25" t="s">
        <v>25</v>
      </c>
      <c r="E1195" s="25" t="s">
        <v>124</v>
      </c>
      <c r="F1195" s="25" t="s">
        <v>25</v>
      </c>
      <c r="G1195" s="25" t="s">
        <v>674</v>
      </c>
      <c r="H1195" s="25" t="s">
        <v>23</v>
      </c>
      <c r="I1195" s="25" t="s">
        <v>761</v>
      </c>
      <c r="J1195" s="25" t="s">
        <v>762</v>
      </c>
      <c r="K1195" s="26">
        <v>0</v>
      </c>
      <c r="L1195" s="26">
        <v>0</v>
      </c>
      <c r="M1195" s="26">
        <v>0</v>
      </c>
      <c r="N1195" s="26">
        <v>0</v>
      </c>
      <c r="O1195" s="26">
        <v>0</v>
      </c>
      <c r="P1195" s="26">
        <v>0</v>
      </c>
      <c r="Q1195" s="26">
        <v>0</v>
      </c>
      <c r="R1195" s="25" t="s">
        <v>1655</v>
      </c>
    </row>
    <row r="1196" spans="1:18" ht="15" customHeight="1" x14ac:dyDescent="0.25">
      <c r="A1196" s="25" t="s">
        <v>736</v>
      </c>
      <c r="B1196" s="25" t="s">
        <v>18</v>
      </c>
      <c r="C1196" s="25" t="s">
        <v>673</v>
      </c>
      <c r="D1196" s="25" t="s">
        <v>25</v>
      </c>
      <c r="E1196" s="25" t="s">
        <v>124</v>
      </c>
      <c r="F1196" s="25" t="s">
        <v>25</v>
      </c>
      <c r="G1196" s="25" t="s">
        <v>674</v>
      </c>
      <c r="H1196" s="25" t="s">
        <v>23</v>
      </c>
      <c r="I1196" s="25" t="s">
        <v>849</v>
      </c>
      <c r="J1196" s="25" t="s">
        <v>850</v>
      </c>
      <c r="K1196" s="26">
        <v>5000</v>
      </c>
      <c r="L1196" s="26">
        <v>0</v>
      </c>
      <c r="M1196" s="26">
        <v>5000</v>
      </c>
      <c r="N1196" s="26">
        <v>0</v>
      </c>
      <c r="O1196" s="26">
        <v>0</v>
      </c>
      <c r="P1196" s="26">
        <v>5000</v>
      </c>
      <c r="Q1196" s="26">
        <v>0</v>
      </c>
      <c r="R1196" s="25" t="s">
        <v>1655</v>
      </c>
    </row>
    <row r="1197" spans="1:18" ht="15" customHeight="1" x14ac:dyDescent="0.25">
      <c r="A1197" s="25" t="s">
        <v>736</v>
      </c>
      <c r="B1197" s="25" t="s">
        <v>18</v>
      </c>
      <c r="C1197" s="25" t="s">
        <v>673</v>
      </c>
      <c r="D1197" s="25" t="s">
        <v>25</v>
      </c>
      <c r="E1197" s="25" t="s">
        <v>124</v>
      </c>
      <c r="F1197" s="25" t="s">
        <v>25</v>
      </c>
      <c r="G1197" s="25" t="s">
        <v>674</v>
      </c>
      <c r="H1197" s="25" t="s">
        <v>23</v>
      </c>
      <c r="I1197" s="25" t="s">
        <v>813</v>
      </c>
      <c r="J1197" s="25" t="s">
        <v>814</v>
      </c>
      <c r="K1197" s="26">
        <v>7000</v>
      </c>
      <c r="L1197" s="26">
        <v>0</v>
      </c>
      <c r="M1197" s="26">
        <v>7000</v>
      </c>
      <c r="N1197" s="26">
        <v>0</v>
      </c>
      <c r="O1197" s="26">
        <v>99</v>
      </c>
      <c r="P1197" s="26">
        <v>6901</v>
      </c>
      <c r="Q1197" s="26">
        <v>0</v>
      </c>
      <c r="R1197" s="25" t="s">
        <v>1655</v>
      </c>
    </row>
    <row r="1198" spans="1:18" ht="15" customHeight="1" x14ac:dyDescent="0.25">
      <c r="A1198" s="25" t="s">
        <v>736</v>
      </c>
      <c r="B1198" s="25" t="s">
        <v>18</v>
      </c>
      <c r="C1198" s="25" t="s">
        <v>671</v>
      </c>
      <c r="D1198" s="25" t="s">
        <v>25</v>
      </c>
      <c r="E1198" s="25" t="s">
        <v>124</v>
      </c>
      <c r="F1198" s="25" t="s">
        <v>25</v>
      </c>
      <c r="G1198" s="25" t="s">
        <v>672</v>
      </c>
      <c r="H1198" s="25" t="s">
        <v>23</v>
      </c>
      <c r="I1198" s="25" t="s">
        <v>793</v>
      </c>
      <c r="J1198" s="25" t="s">
        <v>794</v>
      </c>
      <c r="K1198" s="26">
        <v>61878</v>
      </c>
      <c r="L1198" s="26">
        <v>0</v>
      </c>
      <c r="M1198" s="26">
        <v>61878</v>
      </c>
      <c r="N1198" s="26">
        <v>0</v>
      </c>
      <c r="O1198" s="26">
        <v>28618.21</v>
      </c>
      <c r="P1198" s="26">
        <v>33259.79</v>
      </c>
      <c r="Q1198" s="26">
        <v>4774.26</v>
      </c>
      <c r="R1198" s="25" t="s">
        <v>1656</v>
      </c>
    </row>
    <row r="1199" spans="1:18" ht="15" customHeight="1" x14ac:dyDescent="0.25">
      <c r="A1199" s="25" t="s">
        <v>736</v>
      </c>
      <c r="B1199" s="25" t="s">
        <v>18</v>
      </c>
      <c r="C1199" s="25" t="s">
        <v>671</v>
      </c>
      <c r="D1199" s="25" t="s">
        <v>25</v>
      </c>
      <c r="E1199" s="25" t="s">
        <v>124</v>
      </c>
      <c r="F1199" s="25" t="s">
        <v>25</v>
      </c>
      <c r="G1199" s="25" t="s">
        <v>672</v>
      </c>
      <c r="H1199" s="25" t="s">
        <v>23</v>
      </c>
      <c r="I1199" s="25" t="s">
        <v>777</v>
      </c>
      <c r="J1199" s="25" t="s">
        <v>778</v>
      </c>
      <c r="K1199" s="26">
        <v>30400</v>
      </c>
      <c r="L1199" s="26">
        <v>0</v>
      </c>
      <c r="M1199" s="26">
        <v>30400</v>
      </c>
      <c r="N1199" s="26">
        <v>0</v>
      </c>
      <c r="O1199" s="26">
        <v>12048.5</v>
      </c>
      <c r="P1199" s="26">
        <v>18351.5</v>
      </c>
      <c r="Q1199" s="26">
        <v>1642.75</v>
      </c>
      <c r="R1199" s="25" t="s">
        <v>1656</v>
      </c>
    </row>
    <row r="1200" spans="1:18" ht="15" customHeight="1" x14ac:dyDescent="0.25">
      <c r="A1200" s="25" t="s">
        <v>736</v>
      </c>
      <c r="B1200" s="25" t="s">
        <v>18</v>
      </c>
      <c r="C1200" s="25" t="s">
        <v>671</v>
      </c>
      <c r="D1200" s="25" t="s">
        <v>25</v>
      </c>
      <c r="E1200" s="25" t="s">
        <v>124</v>
      </c>
      <c r="F1200" s="25" t="s">
        <v>25</v>
      </c>
      <c r="G1200" s="25" t="s">
        <v>672</v>
      </c>
      <c r="H1200" s="25" t="s">
        <v>23</v>
      </c>
      <c r="I1200" s="25" t="s">
        <v>765</v>
      </c>
      <c r="J1200" s="25" t="s">
        <v>766</v>
      </c>
      <c r="K1200" s="26">
        <v>0</v>
      </c>
      <c r="L1200" s="26">
        <v>0</v>
      </c>
      <c r="M1200" s="26">
        <v>0</v>
      </c>
      <c r="N1200" s="26">
        <v>0</v>
      </c>
      <c r="O1200" s="26">
        <v>0</v>
      </c>
      <c r="P1200" s="26">
        <v>0</v>
      </c>
      <c r="Q1200" s="26">
        <v>0</v>
      </c>
      <c r="R1200" s="25" t="s">
        <v>1656</v>
      </c>
    </row>
    <row r="1201" spans="1:18" ht="15" customHeight="1" x14ac:dyDescent="0.25">
      <c r="A1201" s="25" t="s">
        <v>736</v>
      </c>
      <c r="B1201" s="25" t="s">
        <v>18</v>
      </c>
      <c r="C1201" s="25" t="s">
        <v>671</v>
      </c>
      <c r="D1201" s="25" t="s">
        <v>25</v>
      </c>
      <c r="E1201" s="25" t="s">
        <v>124</v>
      </c>
      <c r="F1201" s="25" t="s">
        <v>25</v>
      </c>
      <c r="G1201" s="25" t="s">
        <v>672</v>
      </c>
      <c r="H1201" s="25" t="s">
        <v>23</v>
      </c>
      <c r="I1201" s="25" t="s">
        <v>761</v>
      </c>
      <c r="J1201" s="25" t="s">
        <v>762</v>
      </c>
      <c r="K1201" s="26">
        <v>0</v>
      </c>
      <c r="L1201" s="26">
        <v>0</v>
      </c>
      <c r="M1201" s="26">
        <v>0</v>
      </c>
      <c r="N1201" s="26">
        <v>0</v>
      </c>
      <c r="O1201" s="26">
        <v>200</v>
      </c>
      <c r="P1201" s="26">
        <v>-200</v>
      </c>
      <c r="Q1201" s="26">
        <v>0</v>
      </c>
      <c r="R1201" s="25" t="s">
        <v>1656</v>
      </c>
    </row>
    <row r="1202" spans="1:18" ht="15" customHeight="1" x14ac:dyDescent="0.25">
      <c r="A1202" s="25" t="s">
        <v>736</v>
      </c>
      <c r="B1202" s="25" t="s">
        <v>18</v>
      </c>
      <c r="C1202" s="25" t="s">
        <v>671</v>
      </c>
      <c r="D1202" s="25" t="s">
        <v>25</v>
      </c>
      <c r="E1202" s="25" t="s">
        <v>124</v>
      </c>
      <c r="F1202" s="25" t="s">
        <v>25</v>
      </c>
      <c r="G1202" s="25" t="s">
        <v>672</v>
      </c>
      <c r="H1202" s="25" t="s">
        <v>23</v>
      </c>
      <c r="I1202" s="25" t="s">
        <v>741</v>
      </c>
      <c r="J1202" s="25" t="s">
        <v>742</v>
      </c>
      <c r="K1202" s="26">
        <v>0</v>
      </c>
      <c r="L1202" s="26">
        <v>0</v>
      </c>
      <c r="M1202" s="26">
        <v>0</v>
      </c>
      <c r="N1202" s="26">
        <v>0</v>
      </c>
      <c r="O1202" s="26">
        <v>0</v>
      </c>
      <c r="P1202" s="26">
        <v>0</v>
      </c>
      <c r="Q1202" s="26">
        <v>0</v>
      </c>
      <c r="R1202" s="25" t="s">
        <v>1656</v>
      </c>
    </row>
    <row r="1203" spans="1:18" ht="15" customHeight="1" x14ac:dyDescent="0.25">
      <c r="A1203" s="25" t="s">
        <v>736</v>
      </c>
      <c r="B1203" s="25" t="s">
        <v>18</v>
      </c>
      <c r="C1203" s="25" t="s">
        <v>671</v>
      </c>
      <c r="D1203" s="25" t="s">
        <v>25</v>
      </c>
      <c r="E1203" s="25" t="s">
        <v>124</v>
      </c>
      <c r="F1203" s="25" t="s">
        <v>25</v>
      </c>
      <c r="G1203" s="25" t="s">
        <v>672</v>
      </c>
      <c r="H1203" s="25" t="s">
        <v>23</v>
      </c>
      <c r="I1203" s="25" t="s">
        <v>745</v>
      </c>
      <c r="J1203" s="25" t="s">
        <v>746</v>
      </c>
      <c r="K1203" s="26">
        <v>0</v>
      </c>
      <c r="L1203" s="26">
        <v>0</v>
      </c>
      <c r="M1203" s="26">
        <v>0</v>
      </c>
      <c r="N1203" s="26">
        <v>0</v>
      </c>
      <c r="O1203" s="26">
        <v>0</v>
      </c>
      <c r="P1203" s="26">
        <v>0</v>
      </c>
      <c r="Q1203" s="26">
        <v>0</v>
      </c>
      <c r="R1203" s="25" t="s">
        <v>1656</v>
      </c>
    </row>
    <row r="1204" spans="1:18" ht="15" customHeight="1" x14ac:dyDescent="0.25">
      <c r="A1204" s="25" t="s">
        <v>736</v>
      </c>
      <c r="B1204" s="25" t="s">
        <v>18</v>
      </c>
      <c r="C1204" s="25" t="s">
        <v>671</v>
      </c>
      <c r="D1204" s="25" t="s">
        <v>25</v>
      </c>
      <c r="E1204" s="25" t="s">
        <v>124</v>
      </c>
      <c r="F1204" s="25" t="s">
        <v>25</v>
      </c>
      <c r="G1204" s="25" t="s">
        <v>672</v>
      </c>
      <c r="H1204" s="25" t="s">
        <v>23</v>
      </c>
      <c r="I1204" s="25" t="s">
        <v>747</v>
      </c>
      <c r="J1204" s="25" t="s">
        <v>748</v>
      </c>
      <c r="K1204" s="26">
        <v>0</v>
      </c>
      <c r="L1204" s="26">
        <v>0</v>
      </c>
      <c r="M1204" s="26">
        <v>0</v>
      </c>
      <c r="N1204" s="26">
        <v>0</v>
      </c>
      <c r="O1204" s="26">
        <v>480.75</v>
      </c>
      <c r="P1204" s="26">
        <v>-480.75</v>
      </c>
      <c r="Q1204" s="26">
        <v>76.92</v>
      </c>
      <c r="R1204" s="25" t="s">
        <v>1656</v>
      </c>
    </row>
    <row r="1205" spans="1:18" ht="15" customHeight="1" x14ac:dyDescent="0.25">
      <c r="A1205" s="25" t="s">
        <v>736</v>
      </c>
      <c r="B1205" s="25" t="s">
        <v>18</v>
      </c>
      <c r="C1205" s="25" t="s">
        <v>671</v>
      </c>
      <c r="D1205" s="25" t="s">
        <v>25</v>
      </c>
      <c r="E1205" s="25" t="s">
        <v>124</v>
      </c>
      <c r="F1205" s="25" t="s">
        <v>25</v>
      </c>
      <c r="G1205" s="25" t="s">
        <v>672</v>
      </c>
      <c r="H1205" s="25" t="s">
        <v>23</v>
      </c>
      <c r="I1205" s="25" t="s">
        <v>751</v>
      </c>
      <c r="J1205" s="25" t="s">
        <v>752</v>
      </c>
      <c r="K1205" s="26">
        <v>7059</v>
      </c>
      <c r="L1205" s="26">
        <v>0</v>
      </c>
      <c r="M1205" s="26">
        <v>7059</v>
      </c>
      <c r="N1205" s="26">
        <v>0</v>
      </c>
      <c r="O1205" s="26">
        <v>3422.95</v>
      </c>
      <c r="P1205" s="26">
        <v>3636.05</v>
      </c>
      <c r="Q1205" s="26">
        <v>496.78</v>
      </c>
      <c r="R1205" s="25" t="s">
        <v>1656</v>
      </c>
    </row>
    <row r="1206" spans="1:18" ht="15" customHeight="1" x14ac:dyDescent="0.25">
      <c r="A1206" s="25" t="s">
        <v>736</v>
      </c>
      <c r="B1206" s="25" t="s">
        <v>18</v>
      </c>
      <c r="C1206" s="25" t="s">
        <v>671</v>
      </c>
      <c r="D1206" s="25" t="s">
        <v>25</v>
      </c>
      <c r="E1206" s="25" t="s">
        <v>124</v>
      </c>
      <c r="F1206" s="25" t="s">
        <v>25</v>
      </c>
      <c r="G1206" s="25" t="s">
        <v>672</v>
      </c>
      <c r="H1206" s="25" t="s">
        <v>23</v>
      </c>
      <c r="I1206" s="25" t="s">
        <v>833</v>
      </c>
      <c r="J1206" s="25" t="s">
        <v>834</v>
      </c>
      <c r="K1206" s="26">
        <v>3620</v>
      </c>
      <c r="L1206" s="26">
        <v>0</v>
      </c>
      <c r="M1206" s="26">
        <v>3620</v>
      </c>
      <c r="N1206" s="26">
        <v>0</v>
      </c>
      <c r="O1206" s="26">
        <v>3359.97</v>
      </c>
      <c r="P1206" s="26">
        <v>260.02999999999997</v>
      </c>
      <c r="Q1206" s="26">
        <v>673.74</v>
      </c>
      <c r="R1206" s="25" t="s">
        <v>1656</v>
      </c>
    </row>
    <row r="1207" spans="1:18" ht="15" customHeight="1" x14ac:dyDescent="0.25">
      <c r="A1207" s="25" t="s">
        <v>736</v>
      </c>
      <c r="B1207" s="25" t="s">
        <v>18</v>
      </c>
      <c r="C1207" s="25" t="s">
        <v>671</v>
      </c>
      <c r="D1207" s="25" t="s">
        <v>25</v>
      </c>
      <c r="E1207" s="25" t="s">
        <v>124</v>
      </c>
      <c r="F1207" s="25" t="s">
        <v>25</v>
      </c>
      <c r="G1207" s="25" t="s">
        <v>672</v>
      </c>
      <c r="H1207" s="25" t="s">
        <v>23</v>
      </c>
      <c r="I1207" s="25" t="s">
        <v>737</v>
      </c>
      <c r="J1207" s="25" t="s">
        <v>738</v>
      </c>
      <c r="K1207" s="26">
        <v>735</v>
      </c>
      <c r="L1207" s="26">
        <v>0</v>
      </c>
      <c r="M1207" s="26">
        <v>735</v>
      </c>
      <c r="N1207" s="26">
        <v>0</v>
      </c>
      <c r="O1207" s="26">
        <v>518.14</v>
      </c>
      <c r="P1207" s="26">
        <v>216.86</v>
      </c>
      <c r="Q1207" s="26">
        <v>79.680000000000007</v>
      </c>
      <c r="R1207" s="25" t="s">
        <v>1656</v>
      </c>
    </row>
    <row r="1208" spans="1:18" ht="15" customHeight="1" x14ac:dyDescent="0.25">
      <c r="A1208" s="25" t="s">
        <v>736</v>
      </c>
      <c r="B1208" s="25" t="s">
        <v>18</v>
      </c>
      <c r="C1208" s="25" t="s">
        <v>671</v>
      </c>
      <c r="D1208" s="25" t="s">
        <v>25</v>
      </c>
      <c r="E1208" s="25" t="s">
        <v>124</v>
      </c>
      <c r="F1208" s="25" t="s">
        <v>25</v>
      </c>
      <c r="G1208" s="25" t="s">
        <v>672</v>
      </c>
      <c r="H1208" s="25" t="s">
        <v>23</v>
      </c>
      <c r="I1208" s="25" t="s">
        <v>743</v>
      </c>
      <c r="J1208" s="25" t="s">
        <v>744</v>
      </c>
      <c r="K1208" s="26">
        <v>0</v>
      </c>
      <c r="L1208" s="26">
        <v>0</v>
      </c>
      <c r="M1208" s="26">
        <v>0</v>
      </c>
      <c r="N1208" s="26">
        <v>0</v>
      </c>
      <c r="O1208" s="26">
        <v>100.5</v>
      </c>
      <c r="P1208" s="26">
        <v>-100.5</v>
      </c>
      <c r="Q1208" s="26">
        <v>16</v>
      </c>
      <c r="R1208" s="25" t="s">
        <v>1656</v>
      </c>
    </row>
    <row r="1209" spans="1:18" ht="15" customHeight="1" x14ac:dyDescent="0.25">
      <c r="A1209" s="25" t="s">
        <v>736</v>
      </c>
      <c r="B1209" s="25" t="s">
        <v>18</v>
      </c>
      <c r="C1209" s="25" t="s">
        <v>671</v>
      </c>
      <c r="D1209" s="25" t="s">
        <v>25</v>
      </c>
      <c r="E1209" s="25" t="s">
        <v>124</v>
      </c>
      <c r="F1209" s="25" t="s">
        <v>25</v>
      </c>
      <c r="G1209" s="25" t="s">
        <v>672</v>
      </c>
      <c r="H1209" s="25" t="s">
        <v>23</v>
      </c>
      <c r="I1209" s="25" t="s">
        <v>797</v>
      </c>
      <c r="J1209" s="25" t="s">
        <v>798</v>
      </c>
      <c r="K1209" s="26">
        <v>0</v>
      </c>
      <c r="L1209" s="26">
        <v>0</v>
      </c>
      <c r="M1209" s="26">
        <v>0</v>
      </c>
      <c r="N1209" s="26">
        <v>0</v>
      </c>
      <c r="O1209" s="26">
        <v>0</v>
      </c>
      <c r="P1209" s="26">
        <v>0</v>
      </c>
      <c r="Q1209" s="26">
        <v>0</v>
      </c>
      <c r="R1209" s="25" t="s">
        <v>1656</v>
      </c>
    </row>
    <row r="1210" spans="1:18" ht="15" customHeight="1" x14ac:dyDescent="0.25">
      <c r="A1210" s="25" t="s">
        <v>736</v>
      </c>
      <c r="B1210" s="25" t="s">
        <v>18</v>
      </c>
      <c r="C1210" s="25" t="s">
        <v>671</v>
      </c>
      <c r="D1210" s="25" t="s">
        <v>25</v>
      </c>
      <c r="E1210" s="25" t="s">
        <v>124</v>
      </c>
      <c r="F1210" s="25" t="s">
        <v>25</v>
      </c>
      <c r="G1210" s="25" t="s">
        <v>672</v>
      </c>
      <c r="H1210" s="25" t="s">
        <v>23</v>
      </c>
      <c r="I1210" s="25" t="s">
        <v>781</v>
      </c>
      <c r="J1210" s="25" t="s">
        <v>782</v>
      </c>
      <c r="K1210" s="26">
        <v>16500</v>
      </c>
      <c r="L1210" s="26">
        <v>0</v>
      </c>
      <c r="M1210" s="26">
        <v>16500</v>
      </c>
      <c r="N1210" s="26">
        <v>762.46</v>
      </c>
      <c r="O1210" s="26">
        <v>5131.68</v>
      </c>
      <c r="P1210" s="26">
        <v>10605.86</v>
      </c>
      <c r="Q1210" s="26">
        <v>160.56</v>
      </c>
      <c r="R1210" s="25" t="s">
        <v>1656</v>
      </c>
    </row>
    <row r="1211" spans="1:18" ht="15" customHeight="1" x14ac:dyDescent="0.25">
      <c r="A1211" s="25" t="s">
        <v>736</v>
      </c>
      <c r="B1211" s="25" t="s">
        <v>18</v>
      </c>
      <c r="C1211" s="25" t="s">
        <v>671</v>
      </c>
      <c r="D1211" s="25" t="s">
        <v>25</v>
      </c>
      <c r="E1211" s="25" t="s">
        <v>124</v>
      </c>
      <c r="F1211" s="25" t="s">
        <v>25</v>
      </c>
      <c r="G1211" s="25" t="s">
        <v>672</v>
      </c>
      <c r="H1211" s="25" t="s">
        <v>23</v>
      </c>
      <c r="I1211" s="25" t="s">
        <v>783</v>
      </c>
      <c r="J1211" s="25" t="s">
        <v>784</v>
      </c>
      <c r="K1211" s="26">
        <v>700</v>
      </c>
      <c r="L1211" s="26">
        <v>0</v>
      </c>
      <c r="M1211" s="26">
        <v>700</v>
      </c>
      <c r="N1211" s="26">
        <v>0</v>
      </c>
      <c r="O1211" s="26">
        <v>-46.22</v>
      </c>
      <c r="P1211" s="26">
        <v>746.22</v>
      </c>
      <c r="Q1211" s="26">
        <v>0</v>
      </c>
      <c r="R1211" s="25" t="s">
        <v>1656</v>
      </c>
    </row>
    <row r="1212" spans="1:18" ht="15" customHeight="1" x14ac:dyDescent="0.25">
      <c r="A1212" s="25" t="s">
        <v>736</v>
      </c>
      <c r="B1212" s="25" t="s">
        <v>18</v>
      </c>
      <c r="C1212" s="25" t="s">
        <v>671</v>
      </c>
      <c r="D1212" s="25" t="s">
        <v>25</v>
      </c>
      <c r="E1212" s="25" t="s">
        <v>124</v>
      </c>
      <c r="F1212" s="25" t="s">
        <v>25</v>
      </c>
      <c r="G1212" s="25" t="s">
        <v>672</v>
      </c>
      <c r="H1212" s="25" t="s">
        <v>23</v>
      </c>
      <c r="I1212" s="25" t="s">
        <v>849</v>
      </c>
      <c r="J1212" s="25" t="s">
        <v>850</v>
      </c>
      <c r="K1212" s="26">
        <v>0</v>
      </c>
      <c r="L1212" s="26">
        <v>0</v>
      </c>
      <c r="M1212" s="26">
        <v>0</v>
      </c>
      <c r="N1212" s="26">
        <v>0</v>
      </c>
      <c r="O1212" s="26">
        <v>4690.95</v>
      </c>
      <c r="P1212" s="26">
        <v>-4690.95</v>
      </c>
      <c r="Q1212" s="26">
        <v>311.22000000000003</v>
      </c>
      <c r="R1212" s="25" t="s">
        <v>1656</v>
      </c>
    </row>
    <row r="1213" spans="1:18" ht="15" customHeight="1" x14ac:dyDescent="0.25">
      <c r="A1213" s="25" t="s">
        <v>736</v>
      </c>
      <c r="B1213" s="25" t="s">
        <v>18</v>
      </c>
      <c r="C1213" s="25" t="s">
        <v>671</v>
      </c>
      <c r="D1213" s="25" t="s">
        <v>25</v>
      </c>
      <c r="E1213" s="25" t="s">
        <v>124</v>
      </c>
      <c r="F1213" s="25" t="s">
        <v>25</v>
      </c>
      <c r="G1213" s="25" t="s">
        <v>672</v>
      </c>
      <c r="H1213" s="25" t="s">
        <v>23</v>
      </c>
      <c r="I1213" s="25" t="s">
        <v>779</v>
      </c>
      <c r="J1213" s="25" t="s">
        <v>780</v>
      </c>
      <c r="K1213" s="26">
        <v>0</v>
      </c>
      <c r="L1213" s="26">
        <v>0</v>
      </c>
      <c r="M1213" s="26">
        <v>0</v>
      </c>
      <c r="N1213" s="26">
        <v>0</v>
      </c>
      <c r="O1213" s="26">
        <v>0</v>
      </c>
      <c r="P1213" s="26">
        <v>0</v>
      </c>
      <c r="Q1213" s="26">
        <v>0</v>
      </c>
      <c r="R1213" s="25" t="s">
        <v>1656</v>
      </c>
    </row>
    <row r="1214" spans="1:18" ht="15" customHeight="1" x14ac:dyDescent="0.25">
      <c r="A1214" s="25" t="s">
        <v>736</v>
      </c>
      <c r="B1214" s="25" t="s">
        <v>18</v>
      </c>
      <c r="C1214" s="25" t="s">
        <v>671</v>
      </c>
      <c r="D1214" s="25" t="s">
        <v>25</v>
      </c>
      <c r="E1214" s="25" t="s">
        <v>124</v>
      </c>
      <c r="F1214" s="25" t="s">
        <v>25</v>
      </c>
      <c r="G1214" s="25" t="s">
        <v>672</v>
      </c>
      <c r="H1214" s="25" t="s">
        <v>23</v>
      </c>
      <c r="I1214" s="25" t="s">
        <v>1053</v>
      </c>
      <c r="J1214" s="25" t="s">
        <v>1054</v>
      </c>
      <c r="K1214" s="26">
        <v>0</v>
      </c>
      <c r="L1214" s="26">
        <v>0</v>
      </c>
      <c r="M1214" s="26">
        <v>0</v>
      </c>
      <c r="N1214" s="26">
        <v>0</v>
      </c>
      <c r="O1214" s="26">
        <v>0</v>
      </c>
      <c r="P1214" s="26">
        <v>0</v>
      </c>
      <c r="Q1214" s="26">
        <v>0</v>
      </c>
      <c r="R1214" s="25" t="s">
        <v>1656</v>
      </c>
    </row>
    <row r="1215" spans="1:18" ht="15" customHeight="1" x14ac:dyDescent="0.25">
      <c r="A1215" s="25" t="s">
        <v>736</v>
      </c>
      <c r="B1215" s="25" t="s">
        <v>18</v>
      </c>
      <c r="C1215" s="25" t="s">
        <v>671</v>
      </c>
      <c r="D1215" s="25" t="s">
        <v>25</v>
      </c>
      <c r="E1215" s="25" t="s">
        <v>124</v>
      </c>
      <c r="F1215" s="25" t="s">
        <v>25</v>
      </c>
      <c r="G1215" s="25" t="s">
        <v>672</v>
      </c>
      <c r="H1215" s="25" t="s">
        <v>23</v>
      </c>
      <c r="I1215" s="25" t="s">
        <v>775</v>
      </c>
      <c r="J1215" s="25" t="s">
        <v>776</v>
      </c>
      <c r="K1215" s="26">
        <v>0</v>
      </c>
      <c r="L1215" s="26">
        <v>0</v>
      </c>
      <c r="M1215" s="26">
        <v>0</v>
      </c>
      <c r="N1215" s="26">
        <v>0</v>
      </c>
      <c r="O1215" s="26">
        <v>0</v>
      </c>
      <c r="P1215" s="26">
        <v>0</v>
      </c>
      <c r="Q1215" s="26">
        <v>0</v>
      </c>
      <c r="R1215" s="25" t="s">
        <v>1656</v>
      </c>
    </row>
    <row r="1216" spans="1:18" ht="15" customHeight="1" x14ac:dyDescent="0.25">
      <c r="A1216" s="25" t="s">
        <v>736</v>
      </c>
      <c r="B1216" s="25" t="s">
        <v>18</v>
      </c>
      <c r="C1216" s="25" t="s">
        <v>671</v>
      </c>
      <c r="D1216" s="25" t="s">
        <v>25</v>
      </c>
      <c r="E1216" s="25" t="s">
        <v>124</v>
      </c>
      <c r="F1216" s="25" t="s">
        <v>25</v>
      </c>
      <c r="G1216" s="25" t="s">
        <v>672</v>
      </c>
      <c r="H1216" s="25" t="s">
        <v>23</v>
      </c>
      <c r="I1216" s="25" t="s">
        <v>769</v>
      </c>
      <c r="J1216" s="25" t="s">
        <v>770</v>
      </c>
      <c r="K1216" s="26">
        <v>48500</v>
      </c>
      <c r="L1216" s="26">
        <v>0</v>
      </c>
      <c r="M1216" s="26">
        <v>48500</v>
      </c>
      <c r="N1216" s="26">
        <v>0</v>
      </c>
      <c r="O1216" s="26">
        <v>23497.200000000001</v>
      </c>
      <c r="P1216" s="26">
        <v>25002.799999999999</v>
      </c>
      <c r="Q1216" s="26">
        <v>1100</v>
      </c>
      <c r="R1216" s="25" t="s">
        <v>1656</v>
      </c>
    </row>
    <row r="1217" spans="1:18" ht="15" customHeight="1" x14ac:dyDescent="0.25">
      <c r="A1217" s="25" t="s">
        <v>736</v>
      </c>
      <c r="B1217" s="25" t="s">
        <v>18</v>
      </c>
      <c r="C1217" s="25" t="s">
        <v>671</v>
      </c>
      <c r="D1217" s="25" t="s">
        <v>25</v>
      </c>
      <c r="E1217" s="25" t="s">
        <v>124</v>
      </c>
      <c r="F1217" s="25" t="s">
        <v>25</v>
      </c>
      <c r="G1217" s="25" t="s">
        <v>672</v>
      </c>
      <c r="H1217" s="25" t="s">
        <v>23</v>
      </c>
      <c r="I1217" s="25" t="s">
        <v>903</v>
      </c>
      <c r="J1217" s="25" t="s">
        <v>904</v>
      </c>
      <c r="K1217" s="26">
        <v>7300</v>
      </c>
      <c r="L1217" s="26">
        <v>0</v>
      </c>
      <c r="M1217" s="26">
        <v>7300</v>
      </c>
      <c r="N1217" s="26">
        <v>0</v>
      </c>
      <c r="O1217" s="26">
        <v>0</v>
      </c>
      <c r="P1217" s="26">
        <v>7300</v>
      </c>
      <c r="Q1217" s="26">
        <v>0</v>
      </c>
      <c r="R1217" s="25" t="s">
        <v>1656</v>
      </c>
    </row>
    <row r="1218" spans="1:18" ht="15" customHeight="1" x14ac:dyDescent="0.25">
      <c r="A1218" s="25" t="s">
        <v>736</v>
      </c>
      <c r="B1218" s="25" t="s">
        <v>18</v>
      </c>
      <c r="C1218" s="25" t="s">
        <v>671</v>
      </c>
      <c r="D1218" s="25" t="s">
        <v>25</v>
      </c>
      <c r="E1218" s="25" t="s">
        <v>124</v>
      </c>
      <c r="F1218" s="25" t="s">
        <v>25</v>
      </c>
      <c r="G1218" s="25" t="s">
        <v>672</v>
      </c>
      <c r="H1218" s="25" t="s">
        <v>23</v>
      </c>
      <c r="I1218" s="25" t="s">
        <v>813</v>
      </c>
      <c r="J1218" s="25" t="s">
        <v>814</v>
      </c>
      <c r="K1218" s="26">
        <v>0</v>
      </c>
      <c r="L1218" s="26">
        <v>0</v>
      </c>
      <c r="M1218" s="26">
        <v>0</v>
      </c>
      <c r="N1218" s="26">
        <v>0</v>
      </c>
      <c r="O1218" s="26">
        <v>3813.23</v>
      </c>
      <c r="P1218" s="26">
        <v>-3813.23</v>
      </c>
      <c r="Q1218" s="26">
        <v>1670.46</v>
      </c>
      <c r="R1218" s="25" t="s">
        <v>1656</v>
      </c>
    </row>
    <row r="1219" spans="1:18" ht="15" customHeight="1" x14ac:dyDescent="0.25">
      <c r="A1219" s="25" t="s">
        <v>736</v>
      </c>
      <c r="B1219" s="25" t="s">
        <v>18</v>
      </c>
      <c r="C1219" s="25" t="s">
        <v>568</v>
      </c>
      <c r="D1219" s="25" t="s">
        <v>25</v>
      </c>
      <c r="E1219" s="25" t="s">
        <v>124</v>
      </c>
      <c r="F1219" s="25" t="s">
        <v>125</v>
      </c>
      <c r="G1219" s="25" t="s">
        <v>569</v>
      </c>
      <c r="H1219" s="25" t="s">
        <v>23</v>
      </c>
      <c r="I1219" s="25" t="s">
        <v>793</v>
      </c>
      <c r="J1219" s="25" t="s">
        <v>794</v>
      </c>
      <c r="K1219" s="26">
        <v>232233</v>
      </c>
      <c r="L1219" s="26">
        <v>0</v>
      </c>
      <c r="M1219" s="26">
        <v>232233</v>
      </c>
      <c r="N1219" s="26">
        <v>0</v>
      </c>
      <c r="O1219" s="26">
        <v>112957.43</v>
      </c>
      <c r="P1219" s="26">
        <v>119275.57</v>
      </c>
      <c r="Q1219" s="26">
        <v>20259.419999999998</v>
      </c>
      <c r="R1219" s="25" t="s">
        <v>1657</v>
      </c>
    </row>
    <row r="1220" spans="1:18" ht="15" customHeight="1" x14ac:dyDescent="0.25">
      <c r="A1220" s="25" t="s">
        <v>736</v>
      </c>
      <c r="B1220" s="25" t="s">
        <v>18</v>
      </c>
      <c r="C1220" s="25" t="s">
        <v>568</v>
      </c>
      <c r="D1220" s="25" t="s">
        <v>25</v>
      </c>
      <c r="E1220" s="25" t="s">
        <v>124</v>
      </c>
      <c r="F1220" s="25" t="s">
        <v>125</v>
      </c>
      <c r="G1220" s="25" t="s">
        <v>569</v>
      </c>
      <c r="H1220" s="25" t="s">
        <v>23</v>
      </c>
      <c r="I1220" s="25" t="s">
        <v>777</v>
      </c>
      <c r="J1220" s="25" t="s">
        <v>778</v>
      </c>
      <c r="K1220" s="26">
        <v>63000</v>
      </c>
      <c r="L1220" s="26">
        <v>0</v>
      </c>
      <c r="M1220" s="26">
        <v>63000</v>
      </c>
      <c r="N1220" s="26">
        <v>0</v>
      </c>
      <c r="O1220" s="26">
        <v>25015.52</v>
      </c>
      <c r="P1220" s="26">
        <v>37984.480000000003</v>
      </c>
      <c r="Q1220" s="26">
        <v>3571.01</v>
      </c>
      <c r="R1220" s="25" t="s">
        <v>1657</v>
      </c>
    </row>
    <row r="1221" spans="1:18" ht="15" customHeight="1" x14ac:dyDescent="0.25">
      <c r="A1221" s="25" t="s">
        <v>736</v>
      </c>
      <c r="B1221" s="25" t="s">
        <v>18</v>
      </c>
      <c r="C1221" s="25" t="s">
        <v>568</v>
      </c>
      <c r="D1221" s="25" t="s">
        <v>25</v>
      </c>
      <c r="E1221" s="25" t="s">
        <v>124</v>
      </c>
      <c r="F1221" s="25" t="s">
        <v>125</v>
      </c>
      <c r="G1221" s="25" t="s">
        <v>569</v>
      </c>
      <c r="H1221" s="25" t="s">
        <v>23</v>
      </c>
      <c r="I1221" s="25" t="s">
        <v>765</v>
      </c>
      <c r="J1221" s="25" t="s">
        <v>766</v>
      </c>
      <c r="K1221" s="26">
        <v>5500</v>
      </c>
      <c r="L1221" s="26">
        <v>0</v>
      </c>
      <c r="M1221" s="26">
        <v>5500</v>
      </c>
      <c r="N1221" s="26">
        <v>0</v>
      </c>
      <c r="O1221" s="26">
        <v>3007.1</v>
      </c>
      <c r="P1221" s="26">
        <v>2492.9</v>
      </c>
      <c r="Q1221" s="26">
        <v>1184.48</v>
      </c>
      <c r="R1221" s="25" t="s">
        <v>1657</v>
      </c>
    </row>
    <row r="1222" spans="1:18" ht="15" customHeight="1" x14ac:dyDescent="0.25">
      <c r="A1222" s="25" t="s">
        <v>736</v>
      </c>
      <c r="B1222" s="25" t="s">
        <v>18</v>
      </c>
      <c r="C1222" s="25" t="s">
        <v>568</v>
      </c>
      <c r="D1222" s="25" t="s">
        <v>25</v>
      </c>
      <c r="E1222" s="25" t="s">
        <v>124</v>
      </c>
      <c r="F1222" s="25" t="s">
        <v>125</v>
      </c>
      <c r="G1222" s="25" t="s">
        <v>569</v>
      </c>
      <c r="H1222" s="25" t="s">
        <v>23</v>
      </c>
      <c r="I1222" s="25" t="s">
        <v>773</v>
      </c>
      <c r="J1222" s="25" t="s">
        <v>774</v>
      </c>
      <c r="K1222" s="26">
        <v>300</v>
      </c>
      <c r="L1222" s="26">
        <v>0</v>
      </c>
      <c r="M1222" s="26">
        <v>300</v>
      </c>
      <c r="N1222" s="26">
        <v>0</v>
      </c>
      <c r="O1222" s="26">
        <v>0</v>
      </c>
      <c r="P1222" s="26">
        <v>300</v>
      </c>
      <c r="Q1222" s="26">
        <v>0</v>
      </c>
      <c r="R1222" s="25" t="s">
        <v>1657</v>
      </c>
    </row>
    <row r="1223" spans="1:18" ht="15" customHeight="1" x14ac:dyDescent="0.25">
      <c r="A1223" s="25" t="s">
        <v>736</v>
      </c>
      <c r="B1223" s="25" t="s">
        <v>18</v>
      </c>
      <c r="C1223" s="25" t="s">
        <v>568</v>
      </c>
      <c r="D1223" s="25" t="s">
        <v>25</v>
      </c>
      <c r="E1223" s="25" t="s">
        <v>124</v>
      </c>
      <c r="F1223" s="25" t="s">
        <v>125</v>
      </c>
      <c r="G1223" s="25" t="s">
        <v>569</v>
      </c>
      <c r="H1223" s="25" t="s">
        <v>23</v>
      </c>
      <c r="I1223" s="25" t="s">
        <v>761</v>
      </c>
      <c r="J1223" s="25" t="s">
        <v>762</v>
      </c>
      <c r="K1223" s="26">
        <v>6460</v>
      </c>
      <c r="L1223" s="26">
        <v>0</v>
      </c>
      <c r="M1223" s="26">
        <v>6460</v>
      </c>
      <c r="N1223" s="26">
        <v>0</v>
      </c>
      <c r="O1223" s="26">
        <v>1689.45</v>
      </c>
      <c r="P1223" s="26">
        <v>4770.55</v>
      </c>
      <c r="Q1223" s="26">
        <v>0</v>
      </c>
      <c r="R1223" s="25" t="s">
        <v>1657</v>
      </c>
    </row>
    <row r="1224" spans="1:18" ht="15" customHeight="1" x14ac:dyDescent="0.25">
      <c r="A1224" s="25" t="s">
        <v>736</v>
      </c>
      <c r="B1224" s="25" t="s">
        <v>18</v>
      </c>
      <c r="C1224" s="25" t="s">
        <v>568</v>
      </c>
      <c r="D1224" s="25" t="s">
        <v>25</v>
      </c>
      <c r="E1224" s="25" t="s">
        <v>124</v>
      </c>
      <c r="F1224" s="25" t="s">
        <v>125</v>
      </c>
      <c r="G1224" s="25" t="s">
        <v>569</v>
      </c>
      <c r="H1224" s="25" t="s">
        <v>23</v>
      </c>
      <c r="I1224" s="25" t="s">
        <v>741</v>
      </c>
      <c r="J1224" s="25" t="s">
        <v>742</v>
      </c>
      <c r="K1224" s="26">
        <v>3500</v>
      </c>
      <c r="L1224" s="26">
        <v>0</v>
      </c>
      <c r="M1224" s="26">
        <v>3500</v>
      </c>
      <c r="N1224" s="26">
        <v>0</v>
      </c>
      <c r="O1224" s="26">
        <v>1959.64</v>
      </c>
      <c r="P1224" s="26">
        <v>1540.36</v>
      </c>
      <c r="Q1224" s="26">
        <v>350.16</v>
      </c>
      <c r="R1224" s="25" t="s">
        <v>1657</v>
      </c>
    </row>
    <row r="1225" spans="1:18" ht="15" customHeight="1" x14ac:dyDescent="0.25">
      <c r="A1225" s="25" t="s">
        <v>736</v>
      </c>
      <c r="B1225" s="25" t="s">
        <v>18</v>
      </c>
      <c r="C1225" s="25" t="s">
        <v>568</v>
      </c>
      <c r="D1225" s="25" t="s">
        <v>25</v>
      </c>
      <c r="E1225" s="25" t="s">
        <v>124</v>
      </c>
      <c r="F1225" s="25" t="s">
        <v>125</v>
      </c>
      <c r="G1225" s="25" t="s">
        <v>569</v>
      </c>
      <c r="H1225" s="25" t="s">
        <v>23</v>
      </c>
      <c r="I1225" s="25" t="s">
        <v>747</v>
      </c>
      <c r="J1225" s="25" t="s">
        <v>748</v>
      </c>
      <c r="K1225" s="26">
        <v>0</v>
      </c>
      <c r="L1225" s="26">
        <v>0</v>
      </c>
      <c r="M1225" s="26">
        <v>0</v>
      </c>
      <c r="N1225" s="26">
        <v>0</v>
      </c>
      <c r="O1225" s="26">
        <v>965.84</v>
      </c>
      <c r="P1225" s="26">
        <v>-965.84</v>
      </c>
      <c r="Q1225" s="26">
        <v>0</v>
      </c>
      <c r="R1225" s="25" t="s">
        <v>1657</v>
      </c>
    </row>
    <row r="1226" spans="1:18" ht="15" customHeight="1" x14ac:dyDescent="0.25">
      <c r="A1226" s="25" t="s">
        <v>736</v>
      </c>
      <c r="B1226" s="25" t="s">
        <v>18</v>
      </c>
      <c r="C1226" s="25" t="s">
        <v>568</v>
      </c>
      <c r="D1226" s="25" t="s">
        <v>25</v>
      </c>
      <c r="E1226" s="25" t="s">
        <v>124</v>
      </c>
      <c r="F1226" s="25" t="s">
        <v>125</v>
      </c>
      <c r="G1226" s="25" t="s">
        <v>569</v>
      </c>
      <c r="H1226" s="25" t="s">
        <v>23</v>
      </c>
      <c r="I1226" s="25" t="s">
        <v>751</v>
      </c>
      <c r="J1226" s="25" t="s">
        <v>752</v>
      </c>
      <c r="K1226" s="26">
        <v>23791</v>
      </c>
      <c r="L1226" s="26">
        <v>0</v>
      </c>
      <c r="M1226" s="26">
        <v>23791</v>
      </c>
      <c r="N1226" s="26">
        <v>0</v>
      </c>
      <c r="O1226" s="26">
        <v>10843.7</v>
      </c>
      <c r="P1226" s="26">
        <v>12947.3</v>
      </c>
      <c r="Q1226" s="26">
        <v>1871.62</v>
      </c>
      <c r="R1226" s="25" t="s">
        <v>1657</v>
      </c>
    </row>
    <row r="1227" spans="1:18" ht="15" customHeight="1" x14ac:dyDescent="0.25">
      <c r="A1227" s="25" t="s">
        <v>736</v>
      </c>
      <c r="B1227" s="25" t="s">
        <v>18</v>
      </c>
      <c r="C1227" s="25" t="s">
        <v>568</v>
      </c>
      <c r="D1227" s="25" t="s">
        <v>25</v>
      </c>
      <c r="E1227" s="25" t="s">
        <v>124</v>
      </c>
      <c r="F1227" s="25" t="s">
        <v>125</v>
      </c>
      <c r="G1227" s="25" t="s">
        <v>569</v>
      </c>
      <c r="H1227" s="25" t="s">
        <v>23</v>
      </c>
      <c r="I1227" s="25" t="s">
        <v>833</v>
      </c>
      <c r="J1227" s="25" t="s">
        <v>834</v>
      </c>
      <c r="K1227" s="26">
        <v>13585</v>
      </c>
      <c r="L1227" s="26">
        <v>0</v>
      </c>
      <c r="M1227" s="26">
        <v>13585</v>
      </c>
      <c r="N1227" s="26">
        <v>0</v>
      </c>
      <c r="O1227" s="26">
        <v>12757.84</v>
      </c>
      <c r="P1227" s="26">
        <v>827.16</v>
      </c>
      <c r="Q1227" s="26">
        <v>2426.61</v>
      </c>
      <c r="R1227" s="25" t="s">
        <v>1657</v>
      </c>
    </row>
    <row r="1228" spans="1:18" ht="15" customHeight="1" x14ac:dyDescent="0.25">
      <c r="A1228" s="25" t="s">
        <v>736</v>
      </c>
      <c r="B1228" s="25" t="s">
        <v>18</v>
      </c>
      <c r="C1228" s="25" t="s">
        <v>568</v>
      </c>
      <c r="D1228" s="25" t="s">
        <v>25</v>
      </c>
      <c r="E1228" s="25" t="s">
        <v>124</v>
      </c>
      <c r="F1228" s="25" t="s">
        <v>125</v>
      </c>
      <c r="G1228" s="25" t="s">
        <v>569</v>
      </c>
      <c r="H1228" s="25" t="s">
        <v>23</v>
      </c>
      <c r="I1228" s="25" t="s">
        <v>819</v>
      </c>
      <c r="J1228" s="25" t="s">
        <v>820</v>
      </c>
      <c r="K1228" s="26">
        <v>13879</v>
      </c>
      <c r="L1228" s="26">
        <v>0</v>
      </c>
      <c r="M1228" s="26">
        <v>13879</v>
      </c>
      <c r="N1228" s="26">
        <v>0</v>
      </c>
      <c r="O1228" s="26">
        <v>0</v>
      </c>
      <c r="P1228" s="26">
        <v>13879</v>
      </c>
      <c r="Q1228" s="26">
        <v>0</v>
      </c>
      <c r="R1228" s="25" t="s">
        <v>1657</v>
      </c>
    </row>
    <row r="1229" spans="1:18" ht="15" customHeight="1" x14ac:dyDescent="0.25">
      <c r="A1229" s="25" t="s">
        <v>736</v>
      </c>
      <c r="B1229" s="25" t="s">
        <v>18</v>
      </c>
      <c r="C1229" s="25" t="s">
        <v>568</v>
      </c>
      <c r="D1229" s="25" t="s">
        <v>25</v>
      </c>
      <c r="E1229" s="25" t="s">
        <v>124</v>
      </c>
      <c r="F1229" s="25" t="s">
        <v>125</v>
      </c>
      <c r="G1229" s="25" t="s">
        <v>569</v>
      </c>
      <c r="H1229" s="25" t="s">
        <v>23</v>
      </c>
      <c r="I1229" s="25" t="s">
        <v>737</v>
      </c>
      <c r="J1229" s="25" t="s">
        <v>738</v>
      </c>
      <c r="K1229" s="26">
        <v>3675</v>
      </c>
      <c r="L1229" s="26">
        <v>0</v>
      </c>
      <c r="M1229" s="26">
        <v>3675</v>
      </c>
      <c r="N1229" s="26">
        <v>0</v>
      </c>
      <c r="O1229" s="26">
        <v>1882.69</v>
      </c>
      <c r="P1229" s="26">
        <v>1792.31</v>
      </c>
      <c r="Q1229" s="26">
        <v>286.68</v>
      </c>
      <c r="R1229" s="25" t="s">
        <v>1657</v>
      </c>
    </row>
    <row r="1230" spans="1:18" ht="15" customHeight="1" x14ac:dyDescent="0.25">
      <c r="A1230" s="25" t="s">
        <v>736</v>
      </c>
      <c r="B1230" s="25" t="s">
        <v>18</v>
      </c>
      <c r="C1230" s="25" t="s">
        <v>568</v>
      </c>
      <c r="D1230" s="25" t="s">
        <v>25</v>
      </c>
      <c r="E1230" s="25" t="s">
        <v>124</v>
      </c>
      <c r="F1230" s="25" t="s">
        <v>125</v>
      </c>
      <c r="G1230" s="25" t="s">
        <v>569</v>
      </c>
      <c r="H1230" s="25" t="s">
        <v>23</v>
      </c>
      <c r="I1230" s="25" t="s">
        <v>743</v>
      </c>
      <c r="J1230" s="25" t="s">
        <v>744</v>
      </c>
      <c r="K1230" s="26">
        <v>0</v>
      </c>
      <c r="L1230" s="26">
        <v>0</v>
      </c>
      <c r="M1230" s="26">
        <v>0</v>
      </c>
      <c r="N1230" s="26">
        <v>0</v>
      </c>
      <c r="O1230" s="26">
        <v>735</v>
      </c>
      <c r="P1230" s="26">
        <v>-735</v>
      </c>
      <c r="Q1230" s="26">
        <v>136</v>
      </c>
      <c r="R1230" s="25" t="s">
        <v>1657</v>
      </c>
    </row>
    <row r="1231" spans="1:18" ht="15" customHeight="1" x14ac:dyDescent="0.25">
      <c r="A1231" s="25" t="s">
        <v>736</v>
      </c>
      <c r="B1231" s="25" t="s">
        <v>18</v>
      </c>
      <c r="C1231" s="25" t="s">
        <v>568</v>
      </c>
      <c r="D1231" s="25" t="s">
        <v>25</v>
      </c>
      <c r="E1231" s="25" t="s">
        <v>124</v>
      </c>
      <c r="F1231" s="25" t="s">
        <v>125</v>
      </c>
      <c r="G1231" s="25" t="s">
        <v>569</v>
      </c>
      <c r="H1231" s="25" t="s">
        <v>23</v>
      </c>
      <c r="I1231" s="25" t="s">
        <v>870</v>
      </c>
      <c r="J1231" s="25" t="s">
        <v>871</v>
      </c>
      <c r="K1231" s="26">
        <v>750</v>
      </c>
      <c r="L1231" s="26">
        <v>0</v>
      </c>
      <c r="M1231" s="26">
        <v>750</v>
      </c>
      <c r="N1231" s="26">
        <v>0</v>
      </c>
      <c r="O1231" s="26">
        <v>8.99</v>
      </c>
      <c r="P1231" s="26">
        <v>741.01</v>
      </c>
      <c r="Q1231" s="26">
        <v>0</v>
      </c>
      <c r="R1231" s="25" t="s">
        <v>1657</v>
      </c>
    </row>
    <row r="1232" spans="1:18" ht="15" customHeight="1" x14ac:dyDescent="0.25">
      <c r="A1232" s="25" t="s">
        <v>736</v>
      </c>
      <c r="B1232" s="25" t="s">
        <v>18</v>
      </c>
      <c r="C1232" s="25" t="s">
        <v>568</v>
      </c>
      <c r="D1232" s="25" t="s">
        <v>25</v>
      </c>
      <c r="E1232" s="25" t="s">
        <v>124</v>
      </c>
      <c r="F1232" s="25" t="s">
        <v>125</v>
      </c>
      <c r="G1232" s="25" t="s">
        <v>569</v>
      </c>
      <c r="H1232" s="25" t="s">
        <v>23</v>
      </c>
      <c r="I1232" s="25" t="s">
        <v>872</v>
      </c>
      <c r="J1232" s="25" t="s">
        <v>873</v>
      </c>
      <c r="K1232" s="26">
        <v>150</v>
      </c>
      <c r="L1232" s="26">
        <v>0</v>
      </c>
      <c r="M1232" s="26">
        <v>150</v>
      </c>
      <c r="N1232" s="26">
        <v>0</v>
      </c>
      <c r="O1232" s="26">
        <v>125</v>
      </c>
      <c r="P1232" s="26">
        <v>25</v>
      </c>
      <c r="Q1232" s="26">
        <v>0</v>
      </c>
      <c r="R1232" s="25" t="s">
        <v>1657</v>
      </c>
    </row>
    <row r="1233" spans="1:18" ht="15" customHeight="1" x14ac:dyDescent="0.25">
      <c r="A1233" s="25" t="s">
        <v>736</v>
      </c>
      <c r="B1233" s="25" t="s">
        <v>18</v>
      </c>
      <c r="C1233" s="25" t="s">
        <v>568</v>
      </c>
      <c r="D1233" s="25" t="s">
        <v>25</v>
      </c>
      <c r="E1233" s="25" t="s">
        <v>124</v>
      </c>
      <c r="F1233" s="25" t="s">
        <v>125</v>
      </c>
      <c r="G1233" s="25" t="s">
        <v>569</v>
      </c>
      <c r="H1233" s="25" t="s">
        <v>23</v>
      </c>
      <c r="I1233" s="25" t="s">
        <v>1079</v>
      </c>
      <c r="J1233" s="25" t="s">
        <v>1080</v>
      </c>
      <c r="K1233" s="26">
        <v>150</v>
      </c>
      <c r="L1233" s="26">
        <v>0</v>
      </c>
      <c r="M1233" s="26">
        <v>150</v>
      </c>
      <c r="N1233" s="26">
        <v>0</v>
      </c>
      <c r="O1233" s="26">
        <v>-147.84</v>
      </c>
      <c r="P1233" s="26">
        <v>297.83999999999997</v>
      </c>
      <c r="Q1233" s="26">
        <v>-17.91</v>
      </c>
      <c r="R1233" s="25" t="s">
        <v>1657</v>
      </c>
    </row>
    <row r="1234" spans="1:18" ht="15" customHeight="1" x14ac:dyDescent="0.25">
      <c r="A1234" s="25" t="s">
        <v>736</v>
      </c>
      <c r="B1234" s="25" t="s">
        <v>18</v>
      </c>
      <c r="C1234" s="25" t="s">
        <v>568</v>
      </c>
      <c r="D1234" s="25" t="s">
        <v>25</v>
      </c>
      <c r="E1234" s="25" t="s">
        <v>124</v>
      </c>
      <c r="F1234" s="25" t="s">
        <v>125</v>
      </c>
      <c r="G1234" s="25" t="s">
        <v>569</v>
      </c>
      <c r="H1234" s="25" t="s">
        <v>23</v>
      </c>
      <c r="I1234" s="25" t="s">
        <v>890</v>
      </c>
      <c r="J1234" s="25" t="s">
        <v>891</v>
      </c>
      <c r="K1234" s="26">
        <v>1000</v>
      </c>
      <c r="L1234" s="26">
        <v>0</v>
      </c>
      <c r="M1234" s="26">
        <v>1000</v>
      </c>
      <c r="N1234" s="26">
        <v>537.05999999999995</v>
      </c>
      <c r="O1234" s="26">
        <v>462.94</v>
      </c>
      <c r="P1234" s="26">
        <v>0</v>
      </c>
      <c r="Q1234" s="26">
        <v>66.5</v>
      </c>
      <c r="R1234" s="25" t="s">
        <v>1657</v>
      </c>
    </row>
    <row r="1235" spans="1:18" ht="15" customHeight="1" x14ac:dyDescent="0.25">
      <c r="A1235" s="25" t="s">
        <v>736</v>
      </c>
      <c r="B1235" s="25" t="s">
        <v>18</v>
      </c>
      <c r="C1235" s="25" t="s">
        <v>568</v>
      </c>
      <c r="D1235" s="25" t="s">
        <v>25</v>
      </c>
      <c r="E1235" s="25" t="s">
        <v>124</v>
      </c>
      <c r="F1235" s="25" t="s">
        <v>125</v>
      </c>
      <c r="G1235" s="25" t="s">
        <v>569</v>
      </c>
      <c r="H1235" s="25" t="s">
        <v>23</v>
      </c>
      <c r="I1235" s="25" t="s">
        <v>781</v>
      </c>
      <c r="J1235" s="25" t="s">
        <v>782</v>
      </c>
      <c r="K1235" s="26">
        <v>9500</v>
      </c>
      <c r="L1235" s="26">
        <v>0</v>
      </c>
      <c r="M1235" s="26">
        <v>9500</v>
      </c>
      <c r="N1235" s="26">
        <v>830.38</v>
      </c>
      <c r="O1235" s="26">
        <v>2552.84</v>
      </c>
      <c r="P1235" s="26">
        <v>6116.78</v>
      </c>
      <c r="Q1235" s="26">
        <v>224.47</v>
      </c>
      <c r="R1235" s="25" t="s">
        <v>1657</v>
      </c>
    </row>
    <row r="1236" spans="1:18" ht="15" customHeight="1" x14ac:dyDescent="0.25">
      <c r="A1236" s="25" t="s">
        <v>736</v>
      </c>
      <c r="B1236" s="25" t="s">
        <v>18</v>
      </c>
      <c r="C1236" s="25" t="s">
        <v>568</v>
      </c>
      <c r="D1236" s="25" t="s">
        <v>25</v>
      </c>
      <c r="E1236" s="25" t="s">
        <v>124</v>
      </c>
      <c r="F1236" s="25" t="s">
        <v>125</v>
      </c>
      <c r="G1236" s="25" t="s">
        <v>569</v>
      </c>
      <c r="H1236" s="25" t="s">
        <v>23</v>
      </c>
      <c r="I1236" s="25" t="s">
        <v>880</v>
      </c>
      <c r="J1236" s="25" t="s">
        <v>881</v>
      </c>
      <c r="K1236" s="26">
        <v>1000</v>
      </c>
      <c r="L1236" s="26">
        <v>0</v>
      </c>
      <c r="M1236" s="26">
        <v>1000</v>
      </c>
      <c r="N1236" s="26">
        <v>0</v>
      </c>
      <c r="O1236" s="26">
        <v>0</v>
      </c>
      <c r="P1236" s="26">
        <v>1000</v>
      </c>
      <c r="Q1236" s="26">
        <v>0</v>
      </c>
      <c r="R1236" s="25" t="s">
        <v>1657</v>
      </c>
    </row>
    <row r="1237" spans="1:18" ht="15" customHeight="1" x14ac:dyDescent="0.25">
      <c r="A1237" s="25" t="s">
        <v>736</v>
      </c>
      <c r="B1237" s="25" t="s">
        <v>18</v>
      </c>
      <c r="C1237" s="25" t="s">
        <v>568</v>
      </c>
      <c r="D1237" s="25" t="s">
        <v>25</v>
      </c>
      <c r="E1237" s="25" t="s">
        <v>124</v>
      </c>
      <c r="F1237" s="25" t="s">
        <v>125</v>
      </c>
      <c r="G1237" s="25" t="s">
        <v>569</v>
      </c>
      <c r="H1237" s="25" t="s">
        <v>23</v>
      </c>
      <c r="I1237" s="25" t="s">
        <v>783</v>
      </c>
      <c r="J1237" s="25" t="s">
        <v>784</v>
      </c>
      <c r="K1237" s="26">
        <v>1000</v>
      </c>
      <c r="L1237" s="26">
        <v>0</v>
      </c>
      <c r="M1237" s="26">
        <v>1000</v>
      </c>
      <c r="N1237" s="26">
        <v>23.32</v>
      </c>
      <c r="O1237" s="26">
        <v>176.68</v>
      </c>
      <c r="P1237" s="26">
        <v>800</v>
      </c>
      <c r="Q1237" s="26">
        <v>176.68</v>
      </c>
      <c r="R1237" s="25" t="s">
        <v>1657</v>
      </c>
    </row>
    <row r="1238" spans="1:18" ht="15" customHeight="1" x14ac:dyDescent="0.25">
      <c r="A1238" s="25" t="s">
        <v>736</v>
      </c>
      <c r="B1238" s="25" t="s">
        <v>18</v>
      </c>
      <c r="C1238" s="25" t="s">
        <v>568</v>
      </c>
      <c r="D1238" s="25" t="s">
        <v>25</v>
      </c>
      <c r="E1238" s="25" t="s">
        <v>124</v>
      </c>
      <c r="F1238" s="25" t="s">
        <v>125</v>
      </c>
      <c r="G1238" s="25" t="s">
        <v>569</v>
      </c>
      <c r="H1238" s="25" t="s">
        <v>23</v>
      </c>
      <c r="I1238" s="25" t="s">
        <v>1123</v>
      </c>
      <c r="J1238" s="25" t="s">
        <v>1124</v>
      </c>
      <c r="K1238" s="26">
        <v>5500</v>
      </c>
      <c r="L1238" s="26">
        <v>0</v>
      </c>
      <c r="M1238" s="26">
        <v>5500</v>
      </c>
      <c r="N1238" s="26">
        <v>1459.09</v>
      </c>
      <c r="O1238" s="26">
        <v>1540.91</v>
      </c>
      <c r="P1238" s="26">
        <v>2500</v>
      </c>
      <c r="Q1238" s="26">
        <v>712.25</v>
      </c>
      <c r="R1238" s="25" t="s">
        <v>1657</v>
      </c>
    </row>
    <row r="1239" spans="1:18" ht="15" customHeight="1" x14ac:dyDescent="0.25">
      <c r="A1239" s="25" t="s">
        <v>736</v>
      </c>
      <c r="B1239" s="25" t="s">
        <v>18</v>
      </c>
      <c r="C1239" s="25" t="s">
        <v>568</v>
      </c>
      <c r="D1239" s="25" t="s">
        <v>25</v>
      </c>
      <c r="E1239" s="25" t="s">
        <v>124</v>
      </c>
      <c r="F1239" s="25" t="s">
        <v>125</v>
      </c>
      <c r="G1239" s="25" t="s">
        <v>569</v>
      </c>
      <c r="H1239" s="25" t="s">
        <v>23</v>
      </c>
      <c r="I1239" s="25" t="s">
        <v>779</v>
      </c>
      <c r="J1239" s="25" t="s">
        <v>780</v>
      </c>
      <c r="K1239" s="26">
        <v>2100</v>
      </c>
      <c r="L1239" s="26">
        <v>0</v>
      </c>
      <c r="M1239" s="26">
        <v>2100</v>
      </c>
      <c r="N1239" s="26">
        <v>0</v>
      </c>
      <c r="O1239" s="26">
        <v>268.39</v>
      </c>
      <c r="P1239" s="26">
        <v>1831.61</v>
      </c>
      <c r="Q1239" s="26">
        <v>0</v>
      </c>
      <c r="R1239" s="25" t="s">
        <v>1657</v>
      </c>
    </row>
    <row r="1240" spans="1:18" ht="15" customHeight="1" x14ac:dyDescent="0.25">
      <c r="A1240" s="25" t="s">
        <v>736</v>
      </c>
      <c r="B1240" s="25" t="s">
        <v>18</v>
      </c>
      <c r="C1240" s="25" t="s">
        <v>568</v>
      </c>
      <c r="D1240" s="25" t="s">
        <v>25</v>
      </c>
      <c r="E1240" s="25" t="s">
        <v>124</v>
      </c>
      <c r="F1240" s="25" t="s">
        <v>125</v>
      </c>
      <c r="G1240" s="25" t="s">
        <v>569</v>
      </c>
      <c r="H1240" s="25" t="s">
        <v>23</v>
      </c>
      <c r="I1240" s="25" t="s">
        <v>1121</v>
      </c>
      <c r="J1240" s="25" t="s">
        <v>1122</v>
      </c>
      <c r="K1240" s="26">
        <v>1000</v>
      </c>
      <c r="L1240" s="26">
        <v>0</v>
      </c>
      <c r="M1240" s="26">
        <v>1000</v>
      </c>
      <c r="N1240" s="26">
        <v>0</v>
      </c>
      <c r="O1240" s="26">
        <v>987.94</v>
      </c>
      <c r="P1240" s="26">
        <v>12.06</v>
      </c>
      <c r="Q1240" s="26">
        <v>0</v>
      </c>
      <c r="R1240" s="25" t="s">
        <v>1657</v>
      </c>
    </row>
    <row r="1241" spans="1:18" ht="15" customHeight="1" x14ac:dyDescent="0.25">
      <c r="A1241" s="25" t="s">
        <v>736</v>
      </c>
      <c r="B1241" s="25" t="s">
        <v>18</v>
      </c>
      <c r="C1241" s="25" t="s">
        <v>568</v>
      </c>
      <c r="D1241" s="25" t="s">
        <v>25</v>
      </c>
      <c r="E1241" s="25" t="s">
        <v>124</v>
      </c>
      <c r="F1241" s="25" t="s">
        <v>125</v>
      </c>
      <c r="G1241" s="25" t="s">
        <v>569</v>
      </c>
      <c r="H1241" s="25" t="s">
        <v>23</v>
      </c>
      <c r="I1241" s="25" t="s">
        <v>882</v>
      </c>
      <c r="J1241" s="25" t="s">
        <v>883</v>
      </c>
      <c r="K1241" s="26">
        <v>0</v>
      </c>
      <c r="L1241" s="26">
        <v>0</v>
      </c>
      <c r="M1241" s="26">
        <v>0</v>
      </c>
      <c r="N1241" s="26">
        <v>0</v>
      </c>
      <c r="O1241" s="26">
        <v>21.42</v>
      </c>
      <c r="P1241" s="26">
        <v>-21.42</v>
      </c>
      <c r="Q1241" s="26">
        <v>0</v>
      </c>
      <c r="R1241" s="25" t="s">
        <v>1657</v>
      </c>
    </row>
    <row r="1242" spans="1:18" ht="15" customHeight="1" x14ac:dyDescent="0.25">
      <c r="A1242" s="25" t="s">
        <v>736</v>
      </c>
      <c r="B1242" s="25" t="s">
        <v>18</v>
      </c>
      <c r="C1242" s="25" t="s">
        <v>568</v>
      </c>
      <c r="D1242" s="25" t="s">
        <v>25</v>
      </c>
      <c r="E1242" s="25" t="s">
        <v>124</v>
      </c>
      <c r="F1242" s="25" t="s">
        <v>125</v>
      </c>
      <c r="G1242" s="25" t="s">
        <v>569</v>
      </c>
      <c r="H1242" s="25" t="s">
        <v>23</v>
      </c>
      <c r="I1242" s="25" t="s">
        <v>916</v>
      </c>
      <c r="J1242" s="25" t="s">
        <v>917</v>
      </c>
      <c r="K1242" s="26">
        <v>700</v>
      </c>
      <c r="L1242" s="26">
        <v>0</v>
      </c>
      <c r="M1242" s="26">
        <v>700</v>
      </c>
      <c r="N1242" s="26">
        <v>350</v>
      </c>
      <c r="O1242" s="26">
        <v>0</v>
      </c>
      <c r="P1242" s="26">
        <v>350</v>
      </c>
      <c r="Q1242" s="26">
        <v>0</v>
      </c>
      <c r="R1242" s="25" t="s">
        <v>1657</v>
      </c>
    </row>
    <row r="1243" spans="1:18" ht="15" customHeight="1" x14ac:dyDescent="0.25">
      <c r="A1243" s="25" t="s">
        <v>736</v>
      </c>
      <c r="B1243" s="25" t="s">
        <v>18</v>
      </c>
      <c r="C1243" s="25" t="s">
        <v>568</v>
      </c>
      <c r="D1243" s="25" t="s">
        <v>25</v>
      </c>
      <c r="E1243" s="25" t="s">
        <v>124</v>
      </c>
      <c r="F1243" s="25" t="s">
        <v>125</v>
      </c>
      <c r="G1243" s="25" t="s">
        <v>569</v>
      </c>
      <c r="H1243" s="25" t="s">
        <v>23</v>
      </c>
      <c r="I1243" s="25" t="s">
        <v>894</v>
      </c>
      <c r="J1243" s="25" t="s">
        <v>895</v>
      </c>
      <c r="K1243" s="26">
        <v>5500</v>
      </c>
      <c r="L1243" s="26">
        <v>0</v>
      </c>
      <c r="M1243" s="26">
        <v>5500</v>
      </c>
      <c r="N1243" s="26">
        <v>309.58</v>
      </c>
      <c r="O1243" s="26">
        <v>1960.4</v>
      </c>
      <c r="P1243" s="26">
        <v>3230.02</v>
      </c>
      <c r="Q1243" s="26">
        <v>586.04</v>
      </c>
      <c r="R1243" s="25" t="s">
        <v>1657</v>
      </c>
    </row>
    <row r="1244" spans="1:18" ht="15" customHeight="1" x14ac:dyDescent="0.25">
      <c r="A1244" s="25" t="s">
        <v>736</v>
      </c>
      <c r="B1244" s="25" t="s">
        <v>18</v>
      </c>
      <c r="C1244" s="25" t="s">
        <v>568</v>
      </c>
      <c r="D1244" s="25" t="s">
        <v>25</v>
      </c>
      <c r="E1244" s="25" t="s">
        <v>124</v>
      </c>
      <c r="F1244" s="25" t="s">
        <v>125</v>
      </c>
      <c r="G1244" s="25" t="s">
        <v>569</v>
      </c>
      <c r="H1244" s="25" t="s">
        <v>23</v>
      </c>
      <c r="I1244" s="25" t="s">
        <v>1053</v>
      </c>
      <c r="J1244" s="25" t="s">
        <v>1054</v>
      </c>
      <c r="K1244" s="26">
        <v>7500</v>
      </c>
      <c r="L1244" s="26">
        <v>0</v>
      </c>
      <c r="M1244" s="26">
        <v>7500</v>
      </c>
      <c r="N1244" s="26">
        <v>2149.75</v>
      </c>
      <c r="O1244" s="26">
        <v>4318.66</v>
      </c>
      <c r="P1244" s="26">
        <v>1031.5899999999999</v>
      </c>
      <c r="Q1244" s="26">
        <v>0</v>
      </c>
      <c r="R1244" s="25" t="s">
        <v>1657</v>
      </c>
    </row>
    <row r="1245" spans="1:18" ht="15" customHeight="1" x14ac:dyDescent="0.25">
      <c r="A1245" s="25" t="s">
        <v>736</v>
      </c>
      <c r="B1245" s="25" t="s">
        <v>18</v>
      </c>
      <c r="C1245" s="25" t="s">
        <v>568</v>
      </c>
      <c r="D1245" s="25" t="s">
        <v>25</v>
      </c>
      <c r="E1245" s="25" t="s">
        <v>124</v>
      </c>
      <c r="F1245" s="25" t="s">
        <v>125</v>
      </c>
      <c r="G1245" s="25" t="s">
        <v>569</v>
      </c>
      <c r="H1245" s="25" t="s">
        <v>23</v>
      </c>
      <c r="I1245" s="25" t="s">
        <v>1135</v>
      </c>
      <c r="J1245" s="25" t="s">
        <v>1136</v>
      </c>
      <c r="K1245" s="26">
        <v>18500</v>
      </c>
      <c r="L1245" s="26">
        <v>0</v>
      </c>
      <c r="M1245" s="26">
        <v>18500</v>
      </c>
      <c r="N1245" s="26">
        <v>0</v>
      </c>
      <c r="O1245" s="26">
        <v>37.200000000000003</v>
      </c>
      <c r="P1245" s="26">
        <v>18462.8</v>
      </c>
      <c r="Q1245" s="26">
        <v>0</v>
      </c>
      <c r="R1245" s="25" t="s">
        <v>1657</v>
      </c>
    </row>
    <row r="1246" spans="1:18" ht="15" customHeight="1" x14ac:dyDescent="0.25">
      <c r="A1246" s="25" t="s">
        <v>736</v>
      </c>
      <c r="B1246" s="25" t="s">
        <v>18</v>
      </c>
      <c r="C1246" s="25" t="s">
        <v>568</v>
      </c>
      <c r="D1246" s="25" t="s">
        <v>25</v>
      </c>
      <c r="E1246" s="25" t="s">
        <v>124</v>
      </c>
      <c r="F1246" s="25" t="s">
        <v>125</v>
      </c>
      <c r="G1246" s="25" t="s">
        <v>569</v>
      </c>
      <c r="H1246" s="25" t="s">
        <v>23</v>
      </c>
      <c r="I1246" s="25" t="s">
        <v>775</v>
      </c>
      <c r="J1246" s="25" t="s">
        <v>776</v>
      </c>
      <c r="K1246" s="26">
        <v>1000</v>
      </c>
      <c r="L1246" s="26">
        <v>0</v>
      </c>
      <c r="M1246" s="26">
        <v>1000</v>
      </c>
      <c r="N1246" s="26">
        <v>0</v>
      </c>
      <c r="O1246" s="26">
        <v>422.5</v>
      </c>
      <c r="P1246" s="26">
        <v>577.5</v>
      </c>
      <c r="Q1246" s="26">
        <v>0</v>
      </c>
      <c r="R1246" s="25" t="s">
        <v>1657</v>
      </c>
    </row>
    <row r="1247" spans="1:18" ht="15" customHeight="1" x14ac:dyDescent="0.25">
      <c r="A1247" s="25" t="s">
        <v>736</v>
      </c>
      <c r="B1247" s="25" t="s">
        <v>18</v>
      </c>
      <c r="C1247" s="25" t="s">
        <v>568</v>
      </c>
      <c r="D1247" s="25" t="s">
        <v>25</v>
      </c>
      <c r="E1247" s="25" t="s">
        <v>124</v>
      </c>
      <c r="F1247" s="25" t="s">
        <v>125</v>
      </c>
      <c r="G1247" s="25" t="s">
        <v>569</v>
      </c>
      <c r="H1247" s="25" t="s">
        <v>23</v>
      </c>
      <c r="I1247" s="25" t="s">
        <v>805</v>
      </c>
      <c r="J1247" s="25" t="s">
        <v>806</v>
      </c>
      <c r="K1247" s="26">
        <v>135000</v>
      </c>
      <c r="L1247" s="26">
        <v>0</v>
      </c>
      <c r="M1247" s="26">
        <v>135000</v>
      </c>
      <c r="N1247" s="26">
        <v>50821.37</v>
      </c>
      <c r="O1247" s="26">
        <v>67874.02</v>
      </c>
      <c r="P1247" s="26">
        <v>16304.61</v>
      </c>
      <c r="Q1247" s="26">
        <v>21978.63</v>
      </c>
      <c r="R1247" s="25" t="s">
        <v>1657</v>
      </c>
    </row>
    <row r="1248" spans="1:18" ht="15" customHeight="1" x14ac:dyDescent="0.25">
      <c r="A1248" s="25" t="s">
        <v>736</v>
      </c>
      <c r="B1248" s="25" t="s">
        <v>18</v>
      </c>
      <c r="C1248" s="25" t="s">
        <v>568</v>
      </c>
      <c r="D1248" s="25" t="s">
        <v>25</v>
      </c>
      <c r="E1248" s="25" t="s">
        <v>124</v>
      </c>
      <c r="F1248" s="25" t="s">
        <v>125</v>
      </c>
      <c r="G1248" s="25" t="s">
        <v>569</v>
      </c>
      <c r="H1248" s="25" t="s">
        <v>23</v>
      </c>
      <c r="I1248" s="25" t="s">
        <v>898</v>
      </c>
      <c r="J1248" s="25" t="s">
        <v>899</v>
      </c>
      <c r="K1248" s="26">
        <v>48000</v>
      </c>
      <c r="L1248" s="26">
        <v>0</v>
      </c>
      <c r="M1248" s="26">
        <v>48000</v>
      </c>
      <c r="N1248" s="26">
        <v>24000</v>
      </c>
      <c r="O1248" s="26">
        <v>14007.9</v>
      </c>
      <c r="P1248" s="26">
        <v>9992.1</v>
      </c>
      <c r="Q1248" s="26">
        <v>3452.23</v>
      </c>
      <c r="R1248" s="25" t="s">
        <v>1657</v>
      </c>
    </row>
    <row r="1249" spans="1:18" ht="15" customHeight="1" x14ac:dyDescent="0.25">
      <c r="A1249" s="25" t="s">
        <v>736</v>
      </c>
      <c r="B1249" s="25" t="s">
        <v>18</v>
      </c>
      <c r="C1249" s="25" t="s">
        <v>568</v>
      </c>
      <c r="D1249" s="25" t="s">
        <v>25</v>
      </c>
      <c r="E1249" s="25" t="s">
        <v>124</v>
      </c>
      <c r="F1249" s="25" t="s">
        <v>125</v>
      </c>
      <c r="G1249" s="25" t="s">
        <v>569</v>
      </c>
      <c r="H1249" s="25" t="s">
        <v>23</v>
      </c>
      <c r="I1249" s="25" t="s">
        <v>835</v>
      </c>
      <c r="J1249" s="25" t="s">
        <v>836</v>
      </c>
      <c r="K1249" s="26">
        <v>9000</v>
      </c>
      <c r="L1249" s="26">
        <v>0</v>
      </c>
      <c r="M1249" s="26">
        <v>9000</v>
      </c>
      <c r="N1249" s="26">
        <v>0</v>
      </c>
      <c r="O1249" s="26">
        <v>4789.2700000000004</v>
      </c>
      <c r="P1249" s="26">
        <v>4210.7299999999996</v>
      </c>
      <c r="Q1249" s="26">
        <v>598.99</v>
      </c>
      <c r="R1249" s="25" t="s">
        <v>1657</v>
      </c>
    </row>
    <row r="1250" spans="1:18" ht="15" customHeight="1" x14ac:dyDescent="0.25">
      <c r="A1250" s="25" t="s">
        <v>736</v>
      </c>
      <c r="B1250" s="25" t="s">
        <v>18</v>
      </c>
      <c r="C1250" s="25" t="s">
        <v>568</v>
      </c>
      <c r="D1250" s="25" t="s">
        <v>25</v>
      </c>
      <c r="E1250" s="25" t="s">
        <v>124</v>
      </c>
      <c r="F1250" s="25" t="s">
        <v>125</v>
      </c>
      <c r="G1250" s="25" t="s">
        <v>569</v>
      </c>
      <c r="H1250" s="25" t="s">
        <v>23</v>
      </c>
      <c r="I1250" s="25" t="s">
        <v>926</v>
      </c>
      <c r="J1250" s="25" t="s">
        <v>927</v>
      </c>
      <c r="K1250" s="26">
        <v>2500</v>
      </c>
      <c r="L1250" s="26">
        <v>0</v>
      </c>
      <c r="M1250" s="26">
        <v>2500</v>
      </c>
      <c r="N1250" s="26">
        <v>411.74</v>
      </c>
      <c r="O1250" s="26">
        <v>788.26</v>
      </c>
      <c r="P1250" s="26">
        <v>1300</v>
      </c>
      <c r="Q1250" s="26">
        <v>0</v>
      </c>
      <c r="R1250" s="25" t="s">
        <v>1657</v>
      </c>
    </row>
    <row r="1251" spans="1:18" ht="15" customHeight="1" x14ac:dyDescent="0.25">
      <c r="A1251" s="25" t="s">
        <v>736</v>
      </c>
      <c r="B1251" s="25" t="s">
        <v>18</v>
      </c>
      <c r="C1251" s="25" t="s">
        <v>568</v>
      </c>
      <c r="D1251" s="25" t="s">
        <v>25</v>
      </c>
      <c r="E1251" s="25" t="s">
        <v>124</v>
      </c>
      <c r="F1251" s="25" t="s">
        <v>125</v>
      </c>
      <c r="G1251" s="25" t="s">
        <v>569</v>
      </c>
      <c r="H1251" s="25" t="s">
        <v>23</v>
      </c>
      <c r="I1251" s="25" t="s">
        <v>845</v>
      </c>
      <c r="J1251" s="25" t="s">
        <v>846</v>
      </c>
      <c r="K1251" s="26">
        <v>3500</v>
      </c>
      <c r="L1251" s="26">
        <v>0</v>
      </c>
      <c r="M1251" s="26">
        <v>3500</v>
      </c>
      <c r="N1251" s="26">
        <v>0</v>
      </c>
      <c r="O1251" s="26">
        <v>1903.48</v>
      </c>
      <c r="P1251" s="26">
        <v>1596.52</v>
      </c>
      <c r="Q1251" s="26">
        <v>317.26</v>
      </c>
      <c r="R1251" s="25" t="s">
        <v>1657</v>
      </c>
    </row>
    <row r="1252" spans="1:18" ht="15" customHeight="1" x14ac:dyDescent="0.25">
      <c r="A1252" s="25" t="s">
        <v>736</v>
      </c>
      <c r="B1252" s="25" t="s">
        <v>18</v>
      </c>
      <c r="C1252" s="25" t="s">
        <v>568</v>
      </c>
      <c r="D1252" s="25" t="s">
        <v>25</v>
      </c>
      <c r="E1252" s="25" t="s">
        <v>124</v>
      </c>
      <c r="F1252" s="25" t="s">
        <v>125</v>
      </c>
      <c r="G1252" s="25" t="s">
        <v>569</v>
      </c>
      <c r="H1252" s="25" t="s">
        <v>23</v>
      </c>
      <c r="I1252" s="25" t="s">
        <v>799</v>
      </c>
      <c r="J1252" s="25" t="s">
        <v>800</v>
      </c>
      <c r="K1252" s="26">
        <v>700</v>
      </c>
      <c r="L1252" s="26">
        <v>0</v>
      </c>
      <c r="M1252" s="26">
        <v>700</v>
      </c>
      <c r="N1252" s="26">
        <v>119.04</v>
      </c>
      <c r="O1252" s="26">
        <v>309.87</v>
      </c>
      <c r="P1252" s="26">
        <v>271.08999999999997</v>
      </c>
      <c r="Q1252" s="26">
        <v>49.5</v>
      </c>
      <c r="R1252" s="25" t="s">
        <v>1657</v>
      </c>
    </row>
    <row r="1253" spans="1:18" ht="15" customHeight="1" x14ac:dyDescent="0.25">
      <c r="A1253" s="25" t="s">
        <v>736</v>
      </c>
      <c r="B1253" s="25" t="s">
        <v>18</v>
      </c>
      <c r="C1253" s="25" t="s">
        <v>568</v>
      </c>
      <c r="D1253" s="25" t="s">
        <v>25</v>
      </c>
      <c r="E1253" s="25" t="s">
        <v>124</v>
      </c>
      <c r="F1253" s="25" t="s">
        <v>125</v>
      </c>
      <c r="G1253" s="25" t="s">
        <v>569</v>
      </c>
      <c r="H1253" s="25" t="s">
        <v>23</v>
      </c>
      <c r="I1253" s="25" t="s">
        <v>769</v>
      </c>
      <c r="J1253" s="25" t="s">
        <v>770</v>
      </c>
      <c r="K1253" s="26">
        <v>5000</v>
      </c>
      <c r="L1253" s="26">
        <v>-500</v>
      </c>
      <c r="M1253" s="26">
        <v>4500</v>
      </c>
      <c r="N1253" s="26">
        <v>2000</v>
      </c>
      <c r="O1253" s="26">
        <v>592</v>
      </c>
      <c r="P1253" s="26">
        <v>1908</v>
      </c>
      <c r="Q1253" s="26">
        <v>80</v>
      </c>
      <c r="R1253" s="25" t="s">
        <v>1657</v>
      </c>
    </row>
    <row r="1254" spans="1:18" ht="15" customHeight="1" x14ac:dyDescent="0.25">
      <c r="A1254" s="25" t="s">
        <v>736</v>
      </c>
      <c r="B1254" s="25" t="s">
        <v>18</v>
      </c>
      <c r="C1254" s="25" t="s">
        <v>568</v>
      </c>
      <c r="D1254" s="25" t="s">
        <v>25</v>
      </c>
      <c r="E1254" s="25" t="s">
        <v>124</v>
      </c>
      <c r="F1254" s="25" t="s">
        <v>125</v>
      </c>
      <c r="G1254" s="25" t="s">
        <v>569</v>
      </c>
      <c r="H1254" s="25" t="s">
        <v>23</v>
      </c>
      <c r="I1254" s="25" t="s">
        <v>908</v>
      </c>
      <c r="J1254" s="25" t="s">
        <v>909</v>
      </c>
      <c r="K1254" s="26">
        <v>0</v>
      </c>
      <c r="L1254" s="26">
        <v>0</v>
      </c>
      <c r="M1254" s="26">
        <v>0</v>
      </c>
      <c r="N1254" s="26">
        <v>0</v>
      </c>
      <c r="O1254" s="26">
        <v>0</v>
      </c>
      <c r="P1254" s="26">
        <v>0</v>
      </c>
      <c r="Q1254" s="26">
        <v>0</v>
      </c>
      <c r="R1254" s="25" t="s">
        <v>1657</v>
      </c>
    </row>
    <row r="1255" spans="1:18" ht="15" customHeight="1" x14ac:dyDescent="0.25">
      <c r="A1255" s="25" t="s">
        <v>736</v>
      </c>
      <c r="B1255" s="25" t="s">
        <v>18</v>
      </c>
      <c r="C1255" s="25" t="s">
        <v>568</v>
      </c>
      <c r="D1255" s="25" t="s">
        <v>25</v>
      </c>
      <c r="E1255" s="25" t="s">
        <v>124</v>
      </c>
      <c r="F1255" s="25" t="s">
        <v>125</v>
      </c>
      <c r="G1255" s="25" t="s">
        <v>569</v>
      </c>
      <c r="H1255" s="25" t="s">
        <v>23</v>
      </c>
      <c r="I1255" s="25" t="s">
        <v>892</v>
      </c>
      <c r="J1255" s="25" t="s">
        <v>893</v>
      </c>
      <c r="K1255" s="26">
        <v>20000</v>
      </c>
      <c r="L1255" s="26">
        <v>0</v>
      </c>
      <c r="M1255" s="26">
        <v>20000</v>
      </c>
      <c r="N1255" s="26">
        <v>8422.9699999999993</v>
      </c>
      <c r="O1255" s="26">
        <v>10790.03</v>
      </c>
      <c r="P1255" s="26">
        <v>787</v>
      </c>
      <c r="Q1255" s="26">
        <v>5462.36</v>
      </c>
      <c r="R1255" s="25" t="s">
        <v>1657</v>
      </c>
    </row>
    <row r="1256" spans="1:18" ht="15" customHeight="1" x14ac:dyDescent="0.25">
      <c r="A1256" s="25" t="s">
        <v>736</v>
      </c>
      <c r="B1256" s="25" t="s">
        <v>18</v>
      </c>
      <c r="C1256" s="25" t="s">
        <v>568</v>
      </c>
      <c r="D1256" s="25" t="s">
        <v>25</v>
      </c>
      <c r="E1256" s="25" t="s">
        <v>124</v>
      </c>
      <c r="F1256" s="25" t="s">
        <v>125</v>
      </c>
      <c r="G1256" s="25" t="s">
        <v>569</v>
      </c>
      <c r="H1256" s="25" t="s">
        <v>23</v>
      </c>
      <c r="I1256" s="25" t="s">
        <v>807</v>
      </c>
      <c r="J1256" s="25" t="s">
        <v>808</v>
      </c>
      <c r="K1256" s="26">
        <v>300</v>
      </c>
      <c r="L1256" s="26">
        <v>500</v>
      </c>
      <c r="M1256" s="26">
        <v>800</v>
      </c>
      <c r="N1256" s="26">
        <v>55.93</v>
      </c>
      <c r="O1256" s="26">
        <v>154.25</v>
      </c>
      <c r="P1256" s="26">
        <v>589.82000000000005</v>
      </c>
      <c r="Q1256" s="26">
        <v>25.43</v>
      </c>
      <c r="R1256" s="25" t="s">
        <v>1657</v>
      </c>
    </row>
    <row r="1257" spans="1:18" ht="15" customHeight="1" x14ac:dyDescent="0.25">
      <c r="A1257" s="25" t="s">
        <v>736</v>
      </c>
      <c r="B1257" s="25" t="s">
        <v>18</v>
      </c>
      <c r="C1257" s="25" t="s">
        <v>568</v>
      </c>
      <c r="D1257" s="25" t="s">
        <v>25</v>
      </c>
      <c r="E1257" s="25" t="s">
        <v>124</v>
      </c>
      <c r="F1257" s="25" t="s">
        <v>125</v>
      </c>
      <c r="G1257" s="25" t="s">
        <v>569</v>
      </c>
      <c r="H1257" s="25" t="s">
        <v>23</v>
      </c>
      <c r="I1257" s="25" t="s">
        <v>934</v>
      </c>
      <c r="J1257" s="25" t="s">
        <v>935</v>
      </c>
      <c r="K1257" s="26">
        <v>150</v>
      </c>
      <c r="L1257" s="26">
        <v>0</v>
      </c>
      <c r="M1257" s="26">
        <v>150</v>
      </c>
      <c r="N1257" s="26">
        <v>0</v>
      </c>
      <c r="O1257" s="26">
        <v>0</v>
      </c>
      <c r="P1257" s="26">
        <v>150</v>
      </c>
      <c r="Q1257" s="26">
        <v>0</v>
      </c>
      <c r="R1257" s="25" t="s">
        <v>1657</v>
      </c>
    </row>
    <row r="1258" spans="1:18" ht="15" customHeight="1" x14ac:dyDescent="0.25">
      <c r="A1258" s="25" t="s">
        <v>736</v>
      </c>
      <c r="B1258" s="25" t="s">
        <v>18</v>
      </c>
      <c r="C1258" s="25" t="s">
        <v>568</v>
      </c>
      <c r="D1258" s="25" t="s">
        <v>25</v>
      </c>
      <c r="E1258" s="25" t="s">
        <v>124</v>
      </c>
      <c r="F1258" s="25" t="s">
        <v>125</v>
      </c>
      <c r="G1258" s="25" t="s">
        <v>569</v>
      </c>
      <c r="H1258" s="25" t="s">
        <v>23</v>
      </c>
      <c r="I1258" s="25" t="s">
        <v>811</v>
      </c>
      <c r="J1258" s="25" t="s">
        <v>812</v>
      </c>
      <c r="K1258" s="26">
        <v>11900</v>
      </c>
      <c r="L1258" s="26">
        <v>0</v>
      </c>
      <c r="M1258" s="26">
        <v>11900</v>
      </c>
      <c r="N1258" s="26">
        <v>0</v>
      </c>
      <c r="O1258" s="26">
        <v>6021.93</v>
      </c>
      <c r="P1258" s="26">
        <v>5878.07</v>
      </c>
      <c r="Q1258" s="26">
        <v>92.89</v>
      </c>
      <c r="R1258" s="25" t="s">
        <v>1657</v>
      </c>
    </row>
    <row r="1259" spans="1:18" ht="15" customHeight="1" x14ac:dyDescent="0.25">
      <c r="A1259" s="25" t="s">
        <v>736</v>
      </c>
      <c r="B1259" s="25" t="s">
        <v>18</v>
      </c>
      <c r="C1259" s="25" t="s">
        <v>568</v>
      </c>
      <c r="D1259" s="25" t="s">
        <v>25</v>
      </c>
      <c r="E1259" s="25" t="s">
        <v>124</v>
      </c>
      <c r="F1259" s="25" t="s">
        <v>125</v>
      </c>
      <c r="G1259" s="25" t="s">
        <v>569</v>
      </c>
      <c r="H1259" s="25" t="s">
        <v>23</v>
      </c>
      <c r="I1259" s="25" t="s">
        <v>853</v>
      </c>
      <c r="J1259" s="25" t="s">
        <v>854</v>
      </c>
      <c r="K1259" s="26">
        <v>2500</v>
      </c>
      <c r="L1259" s="26">
        <v>0</v>
      </c>
      <c r="M1259" s="26">
        <v>2500</v>
      </c>
      <c r="N1259" s="26">
        <v>0</v>
      </c>
      <c r="O1259" s="26">
        <v>1752.5</v>
      </c>
      <c r="P1259" s="26">
        <v>747.5</v>
      </c>
      <c r="Q1259" s="26">
        <v>454.37</v>
      </c>
      <c r="R1259" s="25" t="s">
        <v>1657</v>
      </c>
    </row>
    <row r="1260" spans="1:18" ht="15" customHeight="1" x14ac:dyDescent="0.25">
      <c r="A1260" s="25" t="s">
        <v>736</v>
      </c>
      <c r="B1260" s="25" t="s">
        <v>18</v>
      </c>
      <c r="C1260" s="25" t="s">
        <v>568</v>
      </c>
      <c r="D1260" s="25" t="s">
        <v>25</v>
      </c>
      <c r="E1260" s="25" t="s">
        <v>124</v>
      </c>
      <c r="F1260" s="25" t="s">
        <v>125</v>
      </c>
      <c r="G1260" s="25" t="s">
        <v>569</v>
      </c>
      <c r="H1260" s="25" t="s">
        <v>23</v>
      </c>
      <c r="I1260" s="25" t="s">
        <v>1055</v>
      </c>
      <c r="J1260" s="25" t="s">
        <v>1056</v>
      </c>
      <c r="K1260" s="26">
        <v>0</v>
      </c>
      <c r="L1260" s="26">
        <v>0</v>
      </c>
      <c r="M1260" s="26">
        <v>0</v>
      </c>
      <c r="N1260" s="26">
        <v>0</v>
      </c>
      <c r="O1260" s="26">
        <v>0</v>
      </c>
      <c r="P1260" s="26">
        <v>0</v>
      </c>
      <c r="Q1260" s="26">
        <v>0</v>
      </c>
      <c r="R1260" s="25" t="s">
        <v>1657</v>
      </c>
    </row>
    <row r="1261" spans="1:18" ht="15" customHeight="1" x14ac:dyDescent="0.25">
      <c r="A1261" s="25" t="s">
        <v>736</v>
      </c>
      <c r="B1261" s="25" t="s">
        <v>18</v>
      </c>
      <c r="C1261" s="25" t="s">
        <v>568</v>
      </c>
      <c r="D1261" s="25" t="s">
        <v>25</v>
      </c>
      <c r="E1261" s="25" t="s">
        <v>124</v>
      </c>
      <c r="F1261" s="25" t="s">
        <v>125</v>
      </c>
      <c r="G1261" s="25" t="s">
        <v>569</v>
      </c>
      <c r="H1261" s="25" t="s">
        <v>23</v>
      </c>
      <c r="I1261" s="25" t="s">
        <v>813</v>
      </c>
      <c r="J1261" s="25" t="s">
        <v>814</v>
      </c>
      <c r="K1261" s="26">
        <v>4000</v>
      </c>
      <c r="L1261" s="26">
        <v>0</v>
      </c>
      <c r="M1261" s="26">
        <v>4000</v>
      </c>
      <c r="N1261" s="26">
        <v>0</v>
      </c>
      <c r="O1261" s="26">
        <v>1691.64</v>
      </c>
      <c r="P1261" s="26">
        <v>2308.36</v>
      </c>
      <c r="Q1261" s="26">
        <v>1133.6600000000001</v>
      </c>
      <c r="R1261" s="25" t="s">
        <v>1657</v>
      </c>
    </row>
    <row r="1262" spans="1:18" ht="15" customHeight="1" x14ac:dyDescent="0.25">
      <c r="A1262" s="25" t="s">
        <v>736</v>
      </c>
      <c r="B1262" s="25" t="s">
        <v>18</v>
      </c>
      <c r="C1262" s="25" t="s">
        <v>661</v>
      </c>
      <c r="D1262" s="25" t="s">
        <v>25</v>
      </c>
      <c r="E1262" s="25" t="s">
        <v>124</v>
      </c>
      <c r="F1262" s="25" t="s">
        <v>125</v>
      </c>
      <c r="G1262" s="25" t="s">
        <v>662</v>
      </c>
      <c r="H1262" s="25" t="s">
        <v>23</v>
      </c>
      <c r="I1262" s="25" t="s">
        <v>793</v>
      </c>
      <c r="J1262" s="25" t="s">
        <v>794</v>
      </c>
      <c r="K1262" s="26">
        <v>0</v>
      </c>
      <c r="L1262" s="26">
        <v>0</v>
      </c>
      <c r="M1262" s="26">
        <v>0</v>
      </c>
      <c r="N1262" s="26">
        <v>0</v>
      </c>
      <c r="O1262" s="26">
        <v>11077.07</v>
      </c>
      <c r="P1262" s="26">
        <v>-11077.07</v>
      </c>
      <c r="Q1262" s="26">
        <v>3041.8</v>
      </c>
      <c r="R1262" s="25" t="s">
        <v>1658</v>
      </c>
    </row>
    <row r="1263" spans="1:18" ht="15" customHeight="1" x14ac:dyDescent="0.25">
      <c r="A1263" s="25" t="s">
        <v>736</v>
      </c>
      <c r="B1263" s="25" t="s">
        <v>18</v>
      </c>
      <c r="C1263" s="25" t="s">
        <v>661</v>
      </c>
      <c r="D1263" s="25" t="s">
        <v>25</v>
      </c>
      <c r="E1263" s="25" t="s">
        <v>124</v>
      </c>
      <c r="F1263" s="25" t="s">
        <v>125</v>
      </c>
      <c r="G1263" s="25" t="s">
        <v>662</v>
      </c>
      <c r="H1263" s="25" t="s">
        <v>23</v>
      </c>
      <c r="I1263" s="25" t="s">
        <v>771</v>
      </c>
      <c r="J1263" s="25" t="s">
        <v>772</v>
      </c>
      <c r="K1263" s="26">
        <v>7500</v>
      </c>
      <c r="L1263" s="26">
        <v>0</v>
      </c>
      <c r="M1263" s="26">
        <v>7500</v>
      </c>
      <c r="N1263" s="26">
        <v>0</v>
      </c>
      <c r="O1263" s="26">
        <v>0</v>
      </c>
      <c r="P1263" s="26">
        <v>7500</v>
      </c>
      <c r="Q1263" s="26">
        <v>0</v>
      </c>
      <c r="R1263" s="25" t="s">
        <v>1658</v>
      </c>
    </row>
    <row r="1264" spans="1:18" ht="15" customHeight="1" x14ac:dyDescent="0.25">
      <c r="A1264" s="25" t="s">
        <v>736</v>
      </c>
      <c r="B1264" s="25" t="s">
        <v>18</v>
      </c>
      <c r="C1264" s="25" t="s">
        <v>661</v>
      </c>
      <c r="D1264" s="25" t="s">
        <v>25</v>
      </c>
      <c r="E1264" s="25" t="s">
        <v>124</v>
      </c>
      <c r="F1264" s="25" t="s">
        <v>125</v>
      </c>
      <c r="G1264" s="25" t="s">
        <v>662</v>
      </c>
      <c r="H1264" s="25" t="s">
        <v>23</v>
      </c>
      <c r="I1264" s="25" t="s">
        <v>777</v>
      </c>
      <c r="J1264" s="25" t="s">
        <v>778</v>
      </c>
      <c r="K1264" s="26">
        <v>0</v>
      </c>
      <c r="L1264" s="26">
        <v>3000</v>
      </c>
      <c r="M1264" s="26">
        <v>3000</v>
      </c>
      <c r="N1264" s="26">
        <v>0</v>
      </c>
      <c r="O1264" s="26">
        <v>13611.59</v>
      </c>
      <c r="P1264" s="26">
        <v>-10611.59</v>
      </c>
      <c r="Q1264" s="26">
        <v>637.13</v>
      </c>
      <c r="R1264" s="25" t="s">
        <v>1658</v>
      </c>
    </row>
    <row r="1265" spans="1:18" ht="15" customHeight="1" x14ac:dyDescent="0.25">
      <c r="A1265" s="25" t="s">
        <v>736</v>
      </c>
      <c r="B1265" s="25" t="s">
        <v>18</v>
      </c>
      <c r="C1265" s="25" t="s">
        <v>661</v>
      </c>
      <c r="D1265" s="25" t="s">
        <v>25</v>
      </c>
      <c r="E1265" s="25" t="s">
        <v>124</v>
      </c>
      <c r="F1265" s="25" t="s">
        <v>125</v>
      </c>
      <c r="G1265" s="25" t="s">
        <v>662</v>
      </c>
      <c r="H1265" s="25" t="s">
        <v>23</v>
      </c>
      <c r="I1265" s="25" t="s">
        <v>765</v>
      </c>
      <c r="J1265" s="25" t="s">
        <v>766</v>
      </c>
      <c r="K1265" s="26">
        <v>5000</v>
      </c>
      <c r="L1265" s="26">
        <v>0</v>
      </c>
      <c r="M1265" s="26">
        <v>5000</v>
      </c>
      <c r="N1265" s="26">
        <v>0</v>
      </c>
      <c r="O1265" s="26">
        <v>2922.48</v>
      </c>
      <c r="P1265" s="26">
        <v>2077.52</v>
      </c>
      <c r="Q1265" s="26">
        <v>221.64</v>
      </c>
      <c r="R1265" s="25" t="s">
        <v>1658</v>
      </c>
    </row>
    <row r="1266" spans="1:18" ht="15" customHeight="1" x14ac:dyDescent="0.25">
      <c r="A1266" s="25" t="s">
        <v>736</v>
      </c>
      <c r="B1266" s="25" t="s">
        <v>18</v>
      </c>
      <c r="C1266" s="25" t="s">
        <v>661</v>
      </c>
      <c r="D1266" s="25" t="s">
        <v>25</v>
      </c>
      <c r="E1266" s="25" t="s">
        <v>124</v>
      </c>
      <c r="F1266" s="25" t="s">
        <v>125</v>
      </c>
      <c r="G1266" s="25" t="s">
        <v>662</v>
      </c>
      <c r="H1266" s="25" t="s">
        <v>23</v>
      </c>
      <c r="I1266" s="25" t="s">
        <v>761</v>
      </c>
      <c r="J1266" s="25" t="s">
        <v>762</v>
      </c>
      <c r="K1266" s="26">
        <v>750</v>
      </c>
      <c r="L1266" s="26">
        <v>0</v>
      </c>
      <c r="M1266" s="26">
        <v>750</v>
      </c>
      <c r="N1266" s="26">
        <v>0</v>
      </c>
      <c r="O1266" s="26">
        <v>0</v>
      </c>
      <c r="P1266" s="26">
        <v>750</v>
      </c>
      <c r="Q1266" s="26">
        <v>0</v>
      </c>
      <c r="R1266" s="25" t="s">
        <v>1658</v>
      </c>
    </row>
    <row r="1267" spans="1:18" ht="15" customHeight="1" x14ac:dyDescent="0.25">
      <c r="A1267" s="25" t="s">
        <v>736</v>
      </c>
      <c r="B1267" s="25" t="s">
        <v>18</v>
      </c>
      <c r="C1267" s="25" t="s">
        <v>661</v>
      </c>
      <c r="D1267" s="25" t="s">
        <v>25</v>
      </c>
      <c r="E1267" s="25" t="s">
        <v>124</v>
      </c>
      <c r="F1267" s="25" t="s">
        <v>125</v>
      </c>
      <c r="G1267" s="25" t="s">
        <v>662</v>
      </c>
      <c r="H1267" s="25" t="s">
        <v>23</v>
      </c>
      <c r="I1267" s="25" t="s">
        <v>741</v>
      </c>
      <c r="J1267" s="25" t="s">
        <v>742</v>
      </c>
      <c r="K1267" s="26">
        <v>4000</v>
      </c>
      <c r="L1267" s="26">
        <v>0</v>
      </c>
      <c r="M1267" s="26">
        <v>4000</v>
      </c>
      <c r="N1267" s="26">
        <v>0</v>
      </c>
      <c r="O1267" s="26">
        <v>487.75</v>
      </c>
      <c r="P1267" s="26">
        <v>3512.25</v>
      </c>
      <c r="Q1267" s="26">
        <v>12.35</v>
      </c>
      <c r="R1267" s="25" t="s">
        <v>1658</v>
      </c>
    </row>
    <row r="1268" spans="1:18" ht="15" customHeight="1" x14ac:dyDescent="0.25">
      <c r="A1268" s="25" t="s">
        <v>736</v>
      </c>
      <c r="B1268" s="25" t="s">
        <v>18</v>
      </c>
      <c r="C1268" s="25" t="s">
        <v>661</v>
      </c>
      <c r="D1268" s="25" t="s">
        <v>25</v>
      </c>
      <c r="E1268" s="25" t="s">
        <v>124</v>
      </c>
      <c r="F1268" s="25" t="s">
        <v>125</v>
      </c>
      <c r="G1268" s="25" t="s">
        <v>662</v>
      </c>
      <c r="H1268" s="25" t="s">
        <v>23</v>
      </c>
      <c r="I1268" s="25" t="s">
        <v>747</v>
      </c>
      <c r="J1268" s="25" t="s">
        <v>748</v>
      </c>
      <c r="K1268" s="26">
        <v>500</v>
      </c>
      <c r="L1268" s="26">
        <v>0</v>
      </c>
      <c r="M1268" s="26">
        <v>500</v>
      </c>
      <c r="N1268" s="26">
        <v>0</v>
      </c>
      <c r="O1268" s="26">
        <v>0</v>
      </c>
      <c r="P1268" s="26">
        <v>500</v>
      </c>
      <c r="Q1268" s="26">
        <v>0</v>
      </c>
      <c r="R1268" s="25" t="s">
        <v>1658</v>
      </c>
    </row>
    <row r="1269" spans="1:18" ht="15" customHeight="1" x14ac:dyDescent="0.25">
      <c r="A1269" s="25" t="s">
        <v>736</v>
      </c>
      <c r="B1269" s="25" t="s">
        <v>18</v>
      </c>
      <c r="C1269" s="25" t="s">
        <v>661</v>
      </c>
      <c r="D1269" s="25" t="s">
        <v>25</v>
      </c>
      <c r="E1269" s="25" t="s">
        <v>124</v>
      </c>
      <c r="F1269" s="25" t="s">
        <v>125</v>
      </c>
      <c r="G1269" s="25" t="s">
        <v>662</v>
      </c>
      <c r="H1269" s="25" t="s">
        <v>23</v>
      </c>
      <c r="I1269" s="25" t="s">
        <v>751</v>
      </c>
      <c r="J1269" s="25" t="s">
        <v>752</v>
      </c>
      <c r="K1269" s="26">
        <v>1358</v>
      </c>
      <c r="L1269" s="26">
        <v>0</v>
      </c>
      <c r="M1269" s="26">
        <v>1358</v>
      </c>
      <c r="N1269" s="26">
        <v>0</v>
      </c>
      <c r="O1269" s="26">
        <v>2214.3000000000002</v>
      </c>
      <c r="P1269" s="26">
        <v>-856.3</v>
      </c>
      <c r="Q1269" s="26">
        <v>290.94</v>
      </c>
      <c r="R1269" s="25" t="s">
        <v>1658</v>
      </c>
    </row>
    <row r="1270" spans="1:18" ht="15" customHeight="1" x14ac:dyDescent="0.25">
      <c r="A1270" s="25" t="s">
        <v>736</v>
      </c>
      <c r="B1270" s="25" t="s">
        <v>18</v>
      </c>
      <c r="C1270" s="25" t="s">
        <v>661</v>
      </c>
      <c r="D1270" s="25" t="s">
        <v>25</v>
      </c>
      <c r="E1270" s="25" t="s">
        <v>124</v>
      </c>
      <c r="F1270" s="25" t="s">
        <v>125</v>
      </c>
      <c r="G1270" s="25" t="s">
        <v>662</v>
      </c>
      <c r="H1270" s="25" t="s">
        <v>23</v>
      </c>
      <c r="I1270" s="25" t="s">
        <v>833</v>
      </c>
      <c r="J1270" s="25" t="s">
        <v>834</v>
      </c>
      <c r="K1270" s="26">
        <v>0</v>
      </c>
      <c r="L1270" s="26">
        <v>0</v>
      </c>
      <c r="M1270" s="26">
        <v>0</v>
      </c>
      <c r="N1270" s="26">
        <v>0</v>
      </c>
      <c r="O1270" s="26">
        <v>1298.79</v>
      </c>
      <c r="P1270" s="26">
        <v>-1298.79</v>
      </c>
      <c r="Q1270" s="26">
        <v>450.48</v>
      </c>
      <c r="R1270" s="25" t="s">
        <v>1658</v>
      </c>
    </row>
    <row r="1271" spans="1:18" ht="15" customHeight="1" x14ac:dyDescent="0.25">
      <c r="A1271" s="25" t="s">
        <v>736</v>
      </c>
      <c r="B1271" s="25" t="s">
        <v>18</v>
      </c>
      <c r="C1271" s="25" t="s">
        <v>661</v>
      </c>
      <c r="D1271" s="25" t="s">
        <v>25</v>
      </c>
      <c r="E1271" s="25" t="s">
        <v>124</v>
      </c>
      <c r="F1271" s="25" t="s">
        <v>125</v>
      </c>
      <c r="G1271" s="25" t="s">
        <v>662</v>
      </c>
      <c r="H1271" s="25" t="s">
        <v>23</v>
      </c>
      <c r="I1271" s="25" t="s">
        <v>737</v>
      </c>
      <c r="J1271" s="25" t="s">
        <v>738</v>
      </c>
      <c r="K1271" s="26">
        <v>0</v>
      </c>
      <c r="L1271" s="26">
        <v>0</v>
      </c>
      <c r="M1271" s="26">
        <v>0</v>
      </c>
      <c r="N1271" s="26">
        <v>0</v>
      </c>
      <c r="O1271" s="26">
        <v>97.57</v>
      </c>
      <c r="P1271" s="26">
        <v>-97.57</v>
      </c>
      <c r="Q1271" s="26">
        <v>32.35</v>
      </c>
      <c r="R1271" s="25" t="s">
        <v>1658</v>
      </c>
    </row>
    <row r="1272" spans="1:18" ht="15" customHeight="1" x14ac:dyDescent="0.25">
      <c r="A1272" s="25" t="s">
        <v>736</v>
      </c>
      <c r="B1272" s="25" t="s">
        <v>18</v>
      </c>
      <c r="C1272" s="25" t="s">
        <v>661</v>
      </c>
      <c r="D1272" s="25" t="s">
        <v>25</v>
      </c>
      <c r="E1272" s="25" t="s">
        <v>124</v>
      </c>
      <c r="F1272" s="25" t="s">
        <v>125</v>
      </c>
      <c r="G1272" s="25" t="s">
        <v>662</v>
      </c>
      <c r="H1272" s="25" t="s">
        <v>23</v>
      </c>
      <c r="I1272" s="25" t="s">
        <v>743</v>
      </c>
      <c r="J1272" s="25" t="s">
        <v>744</v>
      </c>
      <c r="K1272" s="26">
        <v>0</v>
      </c>
      <c r="L1272" s="26">
        <v>0</v>
      </c>
      <c r="M1272" s="26">
        <v>0</v>
      </c>
      <c r="N1272" s="26">
        <v>0</v>
      </c>
      <c r="O1272" s="26">
        <v>110</v>
      </c>
      <c r="P1272" s="26">
        <v>-110</v>
      </c>
      <c r="Q1272" s="26">
        <v>40</v>
      </c>
      <c r="R1272" s="25" t="s">
        <v>1658</v>
      </c>
    </row>
    <row r="1273" spans="1:18" ht="15" customHeight="1" x14ac:dyDescent="0.25">
      <c r="A1273" s="25" t="s">
        <v>736</v>
      </c>
      <c r="B1273" s="25" t="s">
        <v>18</v>
      </c>
      <c r="C1273" s="25" t="s">
        <v>661</v>
      </c>
      <c r="D1273" s="25" t="s">
        <v>25</v>
      </c>
      <c r="E1273" s="25" t="s">
        <v>124</v>
      </c>
      <c r="F1273" s="25" t="s">
        <v>125</v>
      </c>
      <c r="G1273" s="25" t="s">
        <v>662</v>
      </c>
      <c r="H1273" s="25" t="s">
        <v>23</v>
      </c>
      <c r="I1273" s="25" t="s">
        <v>841</v>
      </c>
      <c r="J1273" s="25" t="s">
        <v>842</v>
      </c>
      <c r="K1273" s="26">
        <v>250</v>
      </c>
      <c r="L1273" s="26">
        <v>0</v>
      </c>
      <c r="M1273" s="26">
        <v>250</v>
      </c>
      <c r="N1273" s="26">
        <v>0</v>
      </c>
      <c r="O1273" s="26">
        <v>143.97999999999999</v>
      </c>
      <c r="P1273" s="26">
        <v>106.02</v>
      </c>
      <c r="Q1273" s="26">
        <v>143.97999999999999</v>
      </c>
      <c r="R1273" s="25" t="s">
        <v>1658</v>
      </c>
    </row>
    <row r="1274" spans="1:18" ht="15" customHeight="1" x14ac:dyDescent="0.25">
      <c r="A1274" s="25" t="s">
        <v>736</v>
      </c>
      <c r="B1274" s="25" t="s">
        <v>18</v>
      </c>
      <c r="C1274" s="25" t="s">
        <v>661</v>
      </c>
      <c r="D1274" s="25" t="s">
        <v>25</v>
      </c>
      <c r="E1274" s="25" t="s">
        <v>124</v>
      </c>
      <c r="F1274" s="25" t="s">
        <v>125</v>
      </c>
      <c r="G1274" s="25" t="s">
        <v>662</v>
      </c>
      <c r="H1274" s="25" t="s">
        <v>23</v>
      </c>
      <c r="I1274" s="25" t="s">
        <v>868</v>
      </c>
      <c r="J1274" s="25" t="s">
        <v>869</v>
      </c>
      <c r="K1274" s="26">
        <v>200</v>
      </c>
      <c r="L1274" s="26">
        <v>0</v>
      </c>
      <c r="M1274" s="26">
        <v>200</v>
      </c>
      <c r="N1274" s="26">
        <v>0</v>
      </c>
      <c r="O1274" s="26">
        <v>144.44999999999999</v>
      </c>
      <c r="P1274" s="26">
        <v>55.55</v>
      </c>
      <c r="Q1274" s="26">
        <v>0</v>
      </c>
      <c r="R1274" s="25" t="s">
        <v>1658</v>
      </c>
    </row>
    <row r="1275" spans="1:18" ht="15" customHeight="1" x14ac:dyDescent="0.25">
      <c r="A1275" s="25" t="s">
        <v>736</v>
      </c>
      <c r="B1275" s="25" t="s">
        <v>18</v>
      </c>
      <c r="C1275" s="25" t="s">
        <v>661</v>
      </c>
      <c r="D1275" s="25" t="s">
        <v>25</v>
      </c>
      <c r="E1275" s="25" t="s">
        <v>124</v>
      </c>
      <c r="F1275" s="25" t="s">
        <v>125</v>
      </c>
      <c r="G1275" s="25" t="s">
        <v>662</v>
      </c>
      <c r="H1275" s="25" t="s">
        <v>23</v>
      </c>
      <c r="I1275" s="25" t="s">
        <v>870</v>
      </c>
      <c r="J1275" s="25" t="s">
        <v>871</v>
      </c>
      <c r="K1275" s="26">
        <v>350</v>
      </c>
      <c r="L1275" s="26">
        <v>0</v>
      </c>
      <c r="M1275" s="26">
        <v>350</v>
      </c>
      <c r="N1275" s="26">
        <v>82.19</v>
      </c>
      <c r="O1275" s="26">
        <v>217.81</v>
      </c>
      <c r="P1275" s="26">
        <v>50</v>
      </c>
      <c r="Q1275" s="26">
        <v>24.3</v>
      </c>
      <c r="R1275" s="25" t="s">
        <v>1658</v>
      </c>
    </row>
    <row r="1276" spans="1:18" ht="15" customHeight="1" x14ac:dyDescent="0.25">
      <c r="A1276" s="25" t="s">
        <v>736</v>
      </c>
      <c r="B1276" s="25" t="s">
        <v>18</v>
      </c>
      <c r="C1276" s="25" t="s">
        <v>661</v>
      </c>
      <c r="D1276" s="25" t="s">
        <v>25</v>
      </c>
      <c r="E1276" s="25" t="s">
        <v>124</v>
      </c>
      <c r="F1276" s="25" t="s">
        <v>125</v>
      </c>
      <c r="G1276" s="25" t="s">
        <v>662</v>
      </c>
      <c r="H1276" s="25" t="s">
        <v>23</v>
      </c>
      <c r="I1276" s="25" t="s">
        <v>890</v>
      </c>
      <c r="J1276" s="25" t="s">
        <v>891</v>
      </c>
      <c r="K1276" s="26">
        <v>0</v>
      </c>
      <c r="L1276" s="26">
        <v>0</v>
      </c>
      <c r="M1276" s="26">
        <v>0</v>
      </c>
      <c r="N1276" s="26">
        <v>0</v>
      </c>
      <c r="O1276" s="26">
        <v>0</v>
      </c>
      <c r="P1276" s="26">
        <v>0</v>
      </c>
      <c r="Q1276" s="26">
        <v>0</v>
      </c>
      <c r="R1276" s="25" t="s">
        <v>1658</v>
      </c>
    </row>
    <row r="1277" spans="1:18" ht="15" customHeight="1" x14ac:dyDescent="0.25">
      <c r="A1277" s="25" t="s">
        <v>736</v>
      </c>
      <c r="B1277" s="25" t="s">
        <v>18</v>
      </c>
      <c r="C1277" s="25" t="s">
        <v>661</v>
      </c>
      <c r="D1277" s="25" t="s">
        <v>25</v>
      </c>
      <c r="E1277" s="25" t="s">
        <v>124</v>
      </c>
      <c r="F1277" s="25" t="s">
        <v>125</v>
      </c>
      <c r="G1277" s="25" t="s">
        <v>662</v>
      </c>
      <c r="H1277" s="25" t="s">
        <v>23</v>
      </c>
      <c r="I1277" s="25" t="s">
        <v>781</v>
      </c>
      <c r="J1277" s="25" t="s">
        <v>782</v>
      </c>
      <c r="K1277" s="26">
        <v>2400</v>
      </c>
      <c r="L1277" s="26">
        <v>0</v>
      </c>
      <c r="M1277" s="26">
        <v>2400</v>
      </c>
      <c r="N1277" s="26">
        <v>1124.1300000000001</v>
      </c>
      <c r="O1277" s="26">
        <v>775.87</v>
      </c>
      <c r="P1277" s="26">
        <v>500</v>
      </c>
      <c r="Q1277" s="26">
        <v>63</v>
      </c>
      <c r="R1277" s="25" t="s">
        <v>1658</v>
      </c>
    </row>
    <row r="1278" spans="1:18" ht="15" customHeight="1" x14ac:dyDescent="0.25">
      <c r="A1278" s="25" t="s">
        <v>736</v>
      </c>
      <c r="B1278" s="25" t="s">
        <v>18</v>
      </c>
      <c r="C1278" s="25" t="s">
        <v>661</v>
      </c>
      <c r="D1278" s="25" t="s">
        <v>25</v>
      </c>
      <c r="E1278" s="25" t="s">
        <v>124</v>
      </c>
      <c r="F1278" s="25" t="s">
        <v>125</v>
      </c>
      <c r="G1278" s="25" t="s">
        <v>662</v>
      </c>
      <c r="H1278" s="25" t="s">
        <v>23</v>
      </c>
      <c r="I1278" s="25" t="s">
        <v>880</v>
      </c>
      <c r="J1278" s="25" t="s">
        <v>881</v>
      </c>
      <c r="K1278" s="26">
        <v>3270</v>
      </c>
      <c r="L1278" s="26">
        <v>0</v>
      </c>
      <c r="M1278" s="26">
        <v>3270</v>
      </c>
      <c r="N1278" s="26">
        <v>0</v>
      </c>
      <c r="O1278" s="26">
        <v>0</v>
      </c>
      <c r="P1278" s="26">
        <v>3270</v>
      </c>
      <c r="Q1278" s="26">
        <v>0</v>
      </c>
      <c r="R1278" s="25" t="s">
        <v>1658</v>
      </c>
    </row>
    <row r="1279" spans="1:18" ht="15" customHeight="1" x14ac:dyDescent="0.25">
      <c r="A1279" s="25" t="s">
        <v>736</v>
      </c>
      <c r="B1279" s="25" t="s">
        <v>18</v>
      </c>
      <c r="C1279" s="25" t="s">
        <v>661</v>
      </c>
      <c r="D1279" s="25" t="s">
        <v>25</v>
      </c>
      <c r="E1279" s="25" t="s">
        <v>124</v>
      </c>
      <c r="F1279" s="25" t="s">
        <v>125</v>
      </c>
      <c r="G1279" s="25" t="s">
        <v>662</v>
      </c>
      <c r="H1279" s="25" t="s">
        <v>23</v>
      </c>
      <c r="I1279" s="25" t="s">
        <v>882</v>
      </c>
      <c r="J1279" s="25" t="s">
        <v>883</v>
      </c>
      <c r="K1279" s="26">
        <v>0</v>
      </c>
      <c r="L1279" s="26">
        <v>16000</v>
      </c>
      <c r="M1279" s="26">
        <v>16000</v>
      </c>
      <c r="N1279" s="26">
        <v>0</v>
      </c>
      <c r="O1279" s="26">
        <v>0</v>
      </c>
      <c r="P1279" s="26">
        <v>16000</v>
      </c>
      <c r="Q1279" s="26">
        <v>0</v>
      </c>
      <c r="R1279" s="25" t="s">
        <v>1658</v>
      </c>
    </row>
    <row r="1280" spans="1:18" ht="15" customHeight="1" x14ac:dyDescent="0.25">
      <c r="A1280" s="25" t="s">
        <v>736</v>
      </c>
      <c r="B1280" s="25" t="s">
        <v>18</v>
      </c>
      <c r="C1280" s="25" t="s">
        <v>661</v>
      </c>
      <c r="D1280" s="25" t="s">
        <v>25</v>
      </c>
      <c r="E1280" s="25" t="s">
        <v>124</v>
      </c>
      <c r="F1280" s="25" t="s">
        <v>125</v>
      </c>
      <c r="G1280" s="25" t="s">
        <v>662</v>
      </c>
      <c r="H1280" s="25" t="s">
        <v>23</v>
      </c>
      <c r="I1280" s="25" t="s">
        <v>894</v>
      </c>
      <c r="J1280" s="25" t="s">
        <v>895</v>
      </c>
      <c r="K1280" s="26">
        <v>15000</v>
      </c>
      <c r="L1280" s="26">
        <v>-6000</v>
      </c>
      <c r="M1280" s="26">
        <v>9000</v>
      </c>
      <c r="N1280" s="26">
        <v>2857.08</v>
      </c>
      <c r="O1280" s="26">
        <v>1786.33</v>
      </c>
      <c r="P1280" s="26">
        <v>4356.59</v>
      </c>
      <c r="Q1280" s="26">
        <v>587.08000000000004</v>
      </c>
      <c r="R1280" s="25" t="s">
        <v>1658</v>
      </c>
    </row>
    <row r="1281" spans="1:18" ht="15" customHeight="1" x14ac:dyDescent="0.25">
      <c r="A1281" s="25" t="s">
        <v>736</v>
      </c>
      <c r="B1281" s="25" t="s">
        <v>18</v>
      </c>
      <c r="C1281" s="25" t="s">
        <v>661</v>
      </c>
      <c r="D1281" s="25" t="s">
        <v>25</v>
      </c>
      <c r="E1281" s="25" t="s">
        <v>124</v>
      </c>
      <c r="F1281" s="25" t="s">
        <v>125</v>
      </c>
      <c r="G1281" s="25" t="s">
        <v>662</v>
      </c>
      <c r="H1281" s="25" t="s">
        <v>23</v>
      </c>
      <c r="I1281" s="25" t="s">
        <v>775</v>
      </c>
      <c r="J1281" s="25" t="s">
        <v>776</v>
      </c>
      <c r="K1281" s="26">
        <v>352</v>
      </c>
      <c r="L1281" s="26">
        <v>0</v>
      </c>
      <c r="M1281" s="26">
        <v>352</v>
      </c>
      <c r="N1281" s="26">
        <v>0</v>
      </c>
      <c r="O1281" s="26">
        <v>200</v>
      </c>
      <c r="P1281" s="26">
        <v>152</v>
      </c>
      <c r="Q1281" s="26">
        <v>0</v>
      </c>
      <c r="R1281" s="25" t="s">
        <v>1658</v>
      </c>
    </row>
    <row r="1282" spans="1:18" ht="15" customHeight="1" x14ac:dyDescent="0.25">
      <c r="A1282" s="25" t="s">
        <v>736</v>
      </c>
      <c r="B1282" s="25" t="s">
        <v>18</v>
      </c>
      <c r="C1282" s="25" t="s">
        <v>661</v>
      </c>
      <c r="D1282" s="25" t="s">
        <v>25</v>
      </c>
      <c r="E1282" s="25" t="s">
        <v>124</v>
      </c>
      <c r="F1282" s="25" t="s">
        <v>125</v>
      </c>
      <c r="G1282" s="25" t="s">
        <v>662</v>
      </c>
      <c r="H1282" s="25" t="s">
        <v>23</v>
      </c>
      <c r="I1282" s="25" t="s">
        <v>805</v>
      </c>
      <c r="J1282" s="25" t="s">
        <v>806</v>
      </c>
      <c r="K1282" s="26">
        <v>35000</v>
      </c>
      <c r="L1282" s="26">
        <v>0</v>
      </c>
      <c r="M1282" s="26">
        <v>35000</v>
      </c>
      <c r="N1282" s="26">
        <v>4570.04</v>
      </c>
      <c r="O1282" s="26">
        <v>11408.43</v>
      </c>
      <c r="P1282" s="26">
        <v>19021.53</v>
      </c>
      <c r="Q1282" s="26">
        <v>1929.96</v>
      </c>
      <c r="R1282" s="25" t="s">
        <v>1658</v>
      </c>
    </row>
    <row r="1283" spans="1:18" ht="15" customHeight="1" x14ac:dyDescent="0.25">
      <c r="A1283" s="25" t="s">
        <v>736</v>
      </c>
      <c r="B1283" s="25" t="s">
        <v>18</v>
      </c>
      <c r="C1283" s="25" t="s">
        <v>661</v>
      </c>
      <c r="D1283" s="25" t="s">
        <v>25</v>
      </c>
      <c r="E1283" s="25" t="s">
        <v>124</v>
      </c>
      <c r="F1283" s="25" t="s">
        <v>125</v>
      </c>
      <c r="G1283" s="25" t="s">
        <v>662</v>
      </c>
      <c r="H1283" s="25" t="s">
        <v>23</v>
      </c>
      <c r="I1283" s="25" t="s">
        <v>898</v>
      </c>
      <c r="J1283" s="25" t="s">
        <v>899</v>
      </c>
      <c r="K1283" s="26">
        <v>29000</v>
      </c>
      <c r="L1283" s="26">
        <v>0</v>
      </c>
      <c r="M1283" s="26">
        <v>29000</v>
      </c>
      <c r="N1283" s="26">
        <v>0</v>
      </c>
      <c r="O1283" s="26">
        <v>6246.24</v>
      </c>
      <c r="P1283" s="26">
        <v>22753.759999999998</v>
      </c>
      <c r="Q1283" s="26">
        <v>4186.6400000000003</v>
      </c>
      <c r="R1283" s="25" t="s">
        <v>1658</v>
      </c>
    </row>
    <row r="1284" spans="1:18" ht="15" customHeight="1" x14ac:dyDescent="0.25">
      <c r="A1284" s="25" t="s">
        <v>736</v>
      </c>
      <c r="B1284" s="25" t="s">
        <v>18</v>
      </c>
      <c r="C1284" s="25" t="s">
        <v>661</v>
      </c>
      <c r="D1284" s="25" t="s">
        <v>25</v>
      </c>
      <c r="E1284" s="25" t="s">
        <v>124</v>
      </c>
      <c r="F1284" s="25" t="s">
        <v>125</v>
      </c>
      <c r="G1284" s="25" t="s">
        <v>662</v>
      </c>
      <c r="H1284" s="25" t="s">
        <v>23</v>
      </c>
      <c r="I1284" s="25" t="s">
        <v>835</v>
      </c>
      <c r="J1284" s="25" t="s">
        <v>836</v>
      </c>
      <c r="K1284" s="26">
        <v>4500</v>
      </c>
      <c r="L1284" s="26">
        <v>0</v>
      </c>
      <c r="M1284" s="26">
        <v>4500</v>
      </c>
      <c r="N1284" s="26">
        <v>0</v>
      </c>
      <c r="O1284" s="26">
        <v>3647.16</v>
      </c>
      <c r="P1284" s="26">
        <v>852.84</v>
      </c>
      <c r="Q1284" s="26">
        <v>768.85</v>
      </c>
      <c r="R1284" s="25" t="s">
        <v>1658</v>
      </c>
    </row>
    <row r="1285" spans="1:18" ht="15" customHeight="1" x14ac:dyDescent="0.25">
      <c r="A1285" s="25" t="s">
        <v>736</v>
      </c>
      <c r="B1285" s="25" t="s">
        <v>18</v>
      </c>
      <c r="C1285" s="25" t="s">
        <v>661</v>
      </c>
      <c r="D1285" s="25" t="s">
        <v>25</v>
      </c>
      <c r="E1285" s="25" t="s">
        <v>124</v>
      </c>
      <c r="F1285" s="25" t="s">
        <v>125</v>
      </c>
      <c r="G1285" s="25" t="s">
        <v>662</v>
      </c>
      <c r="H1285" s="25" t="s">
        <v>23</v>
      </c>
      <c r="I1285" s="25" t="s">
        <v>926</v>
      </c>
      <c r="J1285" s="25" t="s">
        <v>927</v>
      </c>
      <c r="K1285" s="26">
        <v>5000</v>
      </c>
      <c r="L1285" s="26">
        <v>0</v>
      </c>
      <c r="M1285" s="26">
        <v>5000</v>
      </c>
      <c r="N1285" s="26">
        <v>1207.29</v>
      </c>
      <c r="O1285" s="26">
        <v>2681.1</v>
      </c>
      <c r="P1285" s="26">
        <v>1111.6099999999999</v>
      </c>
      <c r="Q1285" s="26">
        <v>664.65</v>
      </c>
      <c r="R1285" s="25" t="s">
        <v>1658</v>
      </c>
    </row>
    <row r="1286" spans="1:18" ht="15" customHeight="1" x14ac:dyDescent="0.25">
      <c r="A1286" s="25" t="s">
        <v>736</v>
      </c>
      <c r="B1286" s="25" t="s">
        <v>18</v>
      </c>
      <c r="C1286" s="25" t="s">
        <v>661</v>
      </c>
      <c r="D1286" s="25" t="s">
        <v>25</v>
      </c>
      <c r="E1286" s="25" t="s">
        <v>124</v>
      </c>
      <c r="F1286" s="25" t="s">
        <v>125</v>
      </c>
      <c r="G1286" s="25" t="s">
        <v>662</v>
      </c>
      <c r="H1286" s="25" t="s">
        <v>23</v>
      </c>
      <c r="I1286" s="25" t="s">
        <v>845</v>
      </c>
      <c r="J1286" s="25" t="s">
        <v>846</v>
      </c>
      <c r="K1286" s="26">
        <v>3400</v>
      </c>
      <c r="L1286" s="26">
        <v>0</v>
      </c>
      <c r="M1286" s="26">
        <v>3400</v>
      </c>
      <c r="N1286" s="26">
        <v>0</v>
      </c>
      <c r="O1286" s="26">
        <v>1833.14</v>
      </c>
      <c r="P1286" s="26">
        <v>1566.86</v>
      </c>
      <c r="Q1286" s="26">
        <v>305.33999999999997</v>
      </c>
      <c r="R1286" s="25" t="s">
        <v>1658</v>
      </c>
    </row>
    <row r="1287" spans="1:18" ht="15" customHeight="1" x14ac:dyDescent="0.25">
      <c r="A1287" s="25" t="s">
        <v>736</v>
      </c>
      <c r="B1287" s="25" t="s">
        <v>18</v>
      </c>
      <c r="C1287" s="25" t="s">
        <v>661</v>
      </c>
      <c r="D1287" s="25" t="s">
        <v>25</v>
      </c>
      <c r="E1287" s="25" t="s">
        <v>124</v>
      </c>
      <c r="F1287" s="25" t="s">
        <v>125</v>
      </c>
      <c r="G1287" s="25" t="s">
        <v>662</v>
      </c>
      <c r="H1287" s="25" t="s">
        <v>23</v>
      </c>
      <c r="I1287" s="25" t="s">
        <v>992</v>
      </c>
      <c r="J1287" s="25" t="s">
        <v>993</v>
      </c>
      <c r="K1287" s="26">
        <v>21000</v>
      </c>
      <c r="L1287" s="26">
        <v>0</v>
      </c>
      <c r="M1287" s="26">
        <v>21000</v>
      </c>
      <c r="N1287" s="26">
        <v>0</v>
      </c>
      <c r="O1287" s="26">
        <v>4057</v>
      </c>
      <c r="P1287" s="26">
        <v>16943</v>
      </c>
      <c r="Q1287" s="26">
        <v>1495</v>
      </c>
      <c r="R1287" s="25" t="s">
        <v>1658</v>
      </c>
    </row>
    <row r="1288" spans="1:18" ht="15" customHeight="1" x14ac:dyDescent="0.25">
      <c r="A1288" s="25" t="s">
        <v>736</v>
      </c>
      <c r="B1288" s="25" t="s">
        <v>18</v>
      </c>
      <c r="C1288" s="25" t="s">
        <v>661</v>
      </c>
      <c r="D1288" s="25" t="s">
        <v>25</v>
      </c>
      <c r="E1288" s="25" t="s">
        <v>124</v>
      </c>
      <c r="F1288" s="25" t="s">
        <v>125</v>
      </c>
      <c r="G1288" s="25" t="s">
        <v>662</v>
      </c>
      <c r="H1288" s="25" t="s">
        <v>23</v>
      </c>
      <c r="I1288" s="25" t="s">
        <v>769</v>
      </c>
      <c r="J1288" s="25" t="s">
        <v>770</v>
      </c>
      <c r="K1288" s="26">
        <v>21298</v>
      </c>
      <c r="L1288" s="26">
        <v>-3000</v>
      </c>
      <c r="M1288" s="26">
        <v>18298</v>
      </c>
      <c r="N1288" s="26">
        <v>550</v>
      </c>
      <c r="O1288" s="26">
        <v>9326.92</v>
      </c>
      <c r="P1288" s="26">
        <v>8421.08</v>
      </c>
      <c r="Q1288" s="26">
        <v>0</v>
      </c>
      <c r="R1288" s="25" t="s">
        <v>1658</v>
      </c>
    </row>
    <row r="1289" spans="1:18" ht="15" customHeight="1" x14ac:dyDescent="0.25">
      <c r="A1289" s="25" t="s">
        <v>736</v>
      </c>
      <c r="B1289" s="25" t="s">
        <v>18</v>
      </c>
      <c r="C1289" s="25" t="s">
        <v>661</v>
      </c>
      <c r="D1289" s="25" t="s">
        <v>25</v>
      </c>
      <c r="E1289" s="25" t="s">
        <v>124</v>
      </c>
      <c r="F1289" s="25" t="s">
        <v>125</v>
      </c>
      <c r="G1289" s="25" t="s">
        <v>662</v>
      </c>
      <c r="H1289" s="25" t="s">
        <v>23</v>
      </c>
      <c r="I1289" s="25" t="s">
        <v>1137</v>
      </c>
      <c r="J1289" s="25" t="s">
        <v>1138</v>
      </c>
      <c r="K1289" s="26">
        <v>3000</v>
      </c>
      <c r="L1289" s="26">
        <v>0</v>
      </c>
      <c r="M1289" s="26">
        <v>3000</v>
      </c>
      <c r="N1289" s="26">
        <v>0</v>
      </c>
      <c r="O1289" s="26">
        <v>1358</v>
      </c>
      <c r="P1289" s="26">
        <v>1642</v>
      </c>
      <c r="Q1289" s="26">
        <v>0</v>
      </c>
      <c r="R1289" s="25" t="s">
        <v>1658</v>
      </c>
    </row>
    <row r="1290" spans="1:18" ht="15" customHeight="1" x14ac:dyDescent="0.25">
      <c r="A1290" s="25" t="s">
        <v>736</v>
      </c>
      <c r="B1290" s="25" t="s">
        <v>18</v>
      </c>
      <c r="C1290" s="25" t="s">
        <v>661</v>
      </c>
      <c r="D1290" s="25" t="s">
        <v>25</v>
      </c>
      <c r="E1290" s="25" t="s">
        <v>124</v>
      </c>
      <c r="F1290" s="25" t="s">
        <v>125</v>
      </c>
      <c r="G1290" s="25" t="s">
        <v>662</v>
      </c>
      <c r="H1290" s="25" t="s">
        <v>23</v>
      </c>
      <c r="I1290" s="25" t="s">
        <v>908</v>
      </c>
      <c r="J1290" s="25" t="s">
        <v>909</v>
      </c>
      <c r="K1290" s="26">
        <v>0</v>
      </c>
      <c r="L1290" s="26">
        <v>0</v>
      </c>
      <c r="M1290" s="26">
        <v>0</v>
      </c>
      <c r="N1290" s="26">
        <v>0</v>
      </c>
      <c r="O1290" s="26">
        <v>0</v>
      </c>
      <c r="P1290" s="26">
        <v>0</v>
      </c>
      <c r="Q1290" s="26">
        <v>0</v>
      </c>
      <c r="R1290" s="25" t="s">
        <v>1658</v>
      </c>
    </row>
    <row r="1291" spans="1:18" ht="15" customHeight="1" x14ac:dyDescent="0.25">
      <c r="A1291" s="25" t="s">
        <v>736</v>
      </c>
      <c r="B1291" s="25" t="s">
        <v>18</v>
      </c>
      <c r="C1291" s="25" t="s">
        <v>661</v>
      </c>
      <c r="D1291" s="25" t="s">
        <v>25</v>
      </c>
      <c r="E1291" s="25" t="s">
        <v>124</v>
      </c>
      <c r="F1291" s="25" t="s">
        <v>125</v>
      </c>
      <c r="G1291" s="25" t="s">
        <v>662</v>
      </c>
      <c r="H1291" s="25" t="s">
        <v>23</v>
      </c>
      <c r="I1291" s="25" t="s">
        <v>892</v>
      </c>
      <c r="J1291" s="25" t="s">
        <v>893</v>
      </c>
      <c r="K1291" s="26">
        <v>0</v>
      </c>
      <c r="L1291" s="26">
        <v>0</v>
      </c>
      <c r="M1291" s="26">
        <v>0</v>
      </c>
      <c r="N1291" s="26">
        <v>0</v>
      </c>
      <c r="O1291" s="26">
        <v>0</v>
      </c>
      <c r="P1291" s="26">
        <v>0</v>
      </c>
      <c r="Q1291" s="26">
        <v>0</v>
      </c>
      <c r="R1291" s="25" t="s">
        <v>1658</v>
      </c>
    </row>
    <row r="1292" spans="1:18" ht="15" customHeight="1" x14ac:dyDescent="0.25">
      <c r="A1292" s="25" t="s">
        <v>736</v>
      </c>
      <c r="B1292" s="25" t="s">
        <v>18</v>
      </c>
      <c r="C1292" s="25" t="s">
        <v>661</v>
      </c>
      <c r="D1292" s="25" t="s">
        <v>25</v>
      </c>
      <c r="E1292" s="25" t="s">
        <v>124</v>
      </c>
      <c r="F1292" s="25" t="s">
        <v>125</v>
      </c>
      <c r="G1292" s="25" t="s">
        <v>662</v>
      </c>
      <c r="H1292" s="25" t="s">
        <v>23</v>
      </c>
      <c r="I1292" s="25" t="s">
        <v>811</v>
      </c>
      <c r="J1292" s="25" t="s">
        <v>812</v>
      </c>
      <c r="K1292" s="26">
        <v>3270</v>
      </c>
      <c r="L1292" s="26">
        <v>0</v>
      </c>
      <c r="M1292" s="26">
        <v>3270</v>
      </c>
      <c r="N1292" s="26">
        <v>0</v>
      </c>
      <c r="O1292" s="26">
        <v>800</v>
      </c>
      <c r="P1292" s="26">
        <v>2470</v>
      </c>
      <c r="Q1292" s="26">
        <v>0</v>
      </c>
      <c r="R1292" s="25" t="s">
        <v>1658</v>
      </c>
    </row>
    <row r="1293" spans="1:18" ht="15" customHeight="1" x14ac:dyDescent="0.25">
      <c r="A1293" s="25" t="s">
        <v>736</v>
      </c>
      <c r="B1293" s="25" t="s">
        <v>18</v>
      </c>
      <c r="C1293" s="25" t="s">
        <v>123</v>
      </c>
      <c r="D1293" s="25" t="s">
        <v>25</v>
      </c>
      <c r="E1293" s="25" t="s">
        <v>124</v>
      </c>
      <c r="F1293" s="25" t="s">
        <v>125</v>
      </c>
      <c r="G1293" s="25" t="s">
        <v>126</v>
      </c>
      <c r="H1293" s="25" t="s">
        <v>23</v>
      </c>
      <c r="I1293" s="25" t="s">
        <v>777</v>
      </c>
      <c r="J1293" s="25" t="s">
        <v>778</v>
      </c>
      <c r="K1293" s="26">
        <v>165500</v>
      </c>
      <c r="L1293" s="26">
        <v>0</v>
      </c>
      <c r="M1293" s="26">
        <v>165500</v>
      </c>
      <c r="N1293" s="26">
        <v>0</v>
      </c>
      <c r="O1293" s="26">
        <v>103885.58</v>
      </c>
      <c r="P1293" s="26">
        <v>61614.42</v>
      </c>
      <c r="Q1293" s="26">
        <v>0</v>
      </c>
      <c r="R1293" s="25" t="s">
        <v>1659</v>
      </c>
    </row>
    <row r="1294" spans="1:18" ht="15" customHeight="1" x14ac:dyDescent="0.25">
      <c r="A1294" s="25" t="s">
        <v>736</v>
      </c>
      <c r="B1294" s="25" t="s">
        <v>18</v>
      </c>
      <c r="C1294" s="25" t="s">
        <v>123</v>
      </c>
      <c r="D1294" s="25" t="s">
        <v>25</v>
      </c>
      <c r="E1294" s="25" t="s">
        <v>124</v>
      </c>
      <c r="F1294" s="25" t="s">
        <v>125</v>
      </c>
      <c r="G1294" s="25" t="s">
        <v>126</v>
      </c>
      <c r="H1294" s="25" t="s">
        <v>23</v>
      </c>
      <c r="I1294" s="25" t="s">
        <v>751</v>
      </c>
      <c r="J1294" s="25" t="s">
        <v>752</v>
      </c>
      <c r="K1294" s="26">
        <v>12660</v>
      </c>
      <c r="L1294" s="26">
        <v>0</v>
      </c>
      <c r="M1294" s="26">
        <v>12660</v>
      </c>
      <c r="N1294" s="26">
        <v>0</v>
      </c>
      <c r="O1294" s="26">
        <v>8533.06</v>
      </c>
      <c r="P1294" s="26">
        <v>4126.9399999999996</v>
      </c>
      <c r="Q1294" s="26">
        <v>0</v>
      </c>
      <c r="R1294" s="25" t="s">
        <v>1659</v>
      </c>
    </row>
    <row r="1295" spans="1:18" ht="15" customHeight="1" x14ac:dyDescent="0.25">
      <c r="A1295" s="25" t="s">
        <v>736</v>
      </c>
      <c r="B1295" s="25" t="s">
        <v>18</v>
      </c>
      <c r="C1295" s="25" t="s">
        <v>123</v>
      </c>
      <c r="D1295" s="25" t="s">
        <v>25</v>
      </c>
      <c r="E1295" s="25" t="s">
        <v>124</v>
      </c>
      <c r="F1295" s="25" t="s">
        <v>125</v>
      </c>
      <c r="G1295" s="25" t="s">
        <v>126</v>
      </c>
      <c r="H1295" s="25" t="s">
        <v>23</v>
      </c>
      <c r="I1295" s="25" t="s">
        <v>870</v>
      </c>
      <c r="J1295" s="25" t="s">
        <v>871</v>
      </c>
      <c r="K1295" s="26">
        <v>1000</v>
      </c>
      <c r="L1295" s="26">
        <v>0</v>
      </c>
      <c r="M1295" s="26">
        <v>1000</v>
      </c>
      <c r="N1295" s="26">
        <v>0.1</v>
      </c>
      <c r="O1295" s="26">
        <v>424.9</v>
      </c>
      <c r="P1295" s="26">
        <v>575</v>
      </c>
      <c r="Q1295" s="26">
        <v>0</v>
      </c>
      <c r="R1295" s="25" t="s">
        <v>1659</v>
      </c>
    </row>
    <row r="1296" spans="1:18" ht="15" customHeight="1" x14ac:dyDescent="0.25">
      <c r="A1296" s="25" t="s">
        <v>736</v>
      </c>
      <c r="B1296" s="25" t="s">
        <v>18</v>
      </c>
      <c r="C1296" s="25" t="s">
        <v>123</v>
      </c>
      <c r="D1296" s="25" t="s">
        <v>25</v>
      </c>
      <c r="E1296" s="25" t="s">
        <v>124</v>
      </c>
      <c r="F1296" s="25" t="s">
        <v>125</v>
      </c>
      <c r="G1296" s="25" t="s">
        <v>126</v>
      </c>
      <c r="H1296" s="25" t="s">
        <v>23</v>
      </c>
      <c r="I1296" s="25" t="s">
        <v>1079</v>
      </c>
      <c r="J1296" s="25" t="s">
        <v>1080</v>
      </c>
      <c r="K1296" s="26">
        <v>1000</v>
      </c>
      <c r="L1296" s="26">
        <v>0</v>
      </c>
      <c r="M1296" s="26">
        <v>1000</v>
      </c>
      <c r="N1296" s="26">
        <v>0</v>
      </c>
      <c r="O1296" s="26">
        <v>107</v>
      </c>
      <c r="P1296" s="26">
        <v>893</v>
      </c>
      <c r="Q1296" s="26">
        <v>0</v>
      </c>
      <c r="R1296" s="25" t="s">
        <v>1659</v>
      </c>
    </row>
    <row r="1297" spans="1:18" ht="15" customHeight="1" x14ac:dyDescent="0.25">
      <c r="A1297" s="25" t="s">
        <v>736</v>
      </c>
      <c r="B1297" s="25" t="s">
        <v>18</v>
      </c>
      <c r="C1297" s="25" t="s">
        <v>123</v>
      </c>
      <c r="D1297" s="25" t="s">
        <v>25</v>
      </c>
      <c r="E1297" s="25" t="s">
        <v>124</v>
      </c>
      <c r="F1297" s="25" t="s">
        <v>125</v>
      </c>
      <c r="G1297" s="25" t="s">
        <v>126</v>
      </c>
      <c r="H1297" s="25" t="s">
        <v>23</v>
      </c>
      <c r="I1297" s="25" t="s">
        <v>781</v>
      </c>
      <c r="J1297" s="25" t="s">
        <v>782</v>
      </c>
      <c r="K1297" s="26">
        <v>4382</v>
      </c>
      <c r="L1297" s="26">
        <v>0</v>
      </c>
      <c r="M1297" s="26">
        <v>4382</v>
      </c>
      <c r="N1297" s="26">
        <v>433.55</v>
      </c>
      <c r="O1297" s="26">
        <v>66.45</v>
      </c>
      <c r="P1297" s="26">
        <v>3882</v>
      </c>
      <c r="Q1297" s="26">
        <v>0</v>
      </c>
      <c r="R1297" s="25" t="s">
        <v>1659</v>
      </c>
    </row>
    <row r="1298" spans="1:18" ht="15" customHeight="1" x14ac:dyDescent="0.25">
      <c r="A1298" s="25" t="s">
        <v>736</v>
      </c>
      <c r="B1298" s="25" t="s">
        <v>18</v>
      </c>
      <c r="C1298" s="25" t="s">
        <v>123</v>
      </c>
      <c r="D1298" s="25" t="s">
        <v>25</v>
      </c>
      <c r="E1298" s="25" t="s">
        <v>124</v>
      </c>
      <c r="F1298" s="25" t="s">
        <v>125</v>
      </c>
      <c r="G1298" s="25" t="s">
        <v>126</v>
      </c>
      <c r="H1298" s="25" t="s">
        <v>23</v>
      </c>
      <c r="I1298" s="25" t="s">
        <v>880</v>
      </c>
      <c r="J1298" s="25" t="s">
        <v>881</v>
      </c>
      <c r="K1298" s="26">
        <v>3000</v>
      </c>
      <c r="L1298" s="26">
        <v>0</v>
      </c>
      <c r="M1298" s="26">
        <v>3000</v>
      </c>
      <c r="N1298" s="26">
        <v>0</v>
      </c>
      <c r="O1298" s="26">
        <v>0</v>
      </c>
      <c r="P1298" s="26">
        <v>3000</v>
      </c>
      <c r="Q1298" s="26">
        <v>0</v>
      </c>
      <c r="R1298" s="25" t="s">
        <v>1659</v>
      </c>
    </row>
    <row r="1299" spans="1:18" ht="15" customHeight="1" x14ac:dyDescent="0.25">
      <c r="A1299" s="25" t="s">
        <v>736</v>
      </c>
      <c r="B1299" s="25" t="s">
        <v>18</v>
      </c>
      <c r="C1299" s="25" t="s">
        <v>123</v>
      </c>
      <c r="D1299" s="25" t="s">
        <v>25</v>
      </c>
      <c r="E1299" s="25" t="s">
        <v>124</v>
      </c>
      <c r="F1299" s="25" t="s">
        <v>125</v>
      </c>
      <c r="G1299" s="25" t="s">
        <v>126</v>
      </c>
      <c r="H1299" s="25" t="s">
        <v>23</v>
      </c>
      <c r="I1299" s="25" t="s">
        <v>783</v>
      </c>
      <c r="J1299" s="25" t="s">
        <v>784</v>
      </c>
      <c r="K1299" s="26">
        <v>0</v>
      </c>
      <c r="L1299" s="26">
        <v>0</v>
      </c>
      <c r="M1299" s="26">
        <v>0</v>
      </c>
      <c r="N1299" s="26">
        <v>0</v>
      </c>
      <c r="O1299" s="26">
        <v>0</v>
      </c>
      <c r="P1299" s="26">
        <v>0</v>
      </c>
      <c r="Q1299" s="26">
        <v>0</v>
      </c>
      <c r="R1299" s="25" t="s">
        <v>1659</v>
      </c>
    </row>
    <row r="1300" spans="1:18" ht="15" customHeight="1" x14ac:dyDescent="0.25">
      <c r="A1300" s="25" t="s">
        <v>736</v>
      </c>
      <c r="B1300" s="25" t="s">
        <v>18</v>
      </c>
      <c r="C1300" s="25" t="s">
        <v>123</v>
      </c>
      <c r="D1300" s="25" t="s">
        <v>25</v>
      </c>
      <c r="E1300" s="25" t="s">
        <v>124</v>
      </c>
      <c r="F1300" s="25" t="s">
        <v>125</v>
      </c>
      <c r="G1300" s="25" t="s">
        <v>126</v>
      </c>
      <c r="H1300" s="25" t="s">
        <v>23</v>
      </c>
      <c r="I1300" s="25" t="s">
        <v>779</v>
      </c>
      <c r="J1300" s="25" t="s">
        <v>780</v>
      </c>
      <c r="K1300" s="26">
        <v>3000</v>
      </c>
      <c r="L1300" s="26">
        <v>0</v>
      </c>
      <c r="M1300" s="26">
        <v>3000</v>
      </c>
      <c r="N1300" s="26">
        <v>0</v>
      </c>
      <c r="O1300" s="26">
        <v>0</v>
      </c>
      <c r="P1300" s="26">
        <v>3000</v>
      </c>
      <c r="Q1300" s="26">
        <v>0</v>
      </c>
      <c r="R1300" s="25" t="s">
        <v>1659</v>
      </c>
    </row>
    <row r="1301" spans="1:18" ht="15" customHeight="1" x14ac:dyDescent="0.25">
      <c r="A1301" s="25" t="s">
        <v>736</v>
      </c>
      <c r="B1301" s="25" t="s">
        <v>18</v>
      </c>
      <c r="C1301" s="25" t="s">
        <v>123</v>
      </c>
      <c r="D1301" s="25" t="s">
        <v>25</v>
      </c>
      <c r="E1301" s="25" t="s">
        <v>124</v>
      </c>
      <c r="F1301" s="25" t="s">
        <v>125</v>
      </c>
      <c r="G1301" s="25" t="s">
        <v>126</v>
      </c>
      <c r="H1301" s="25" t="s">
        <v>23</v>
      </c>
      <c r="I1301" s="25" t="s">
        <v>930</v>
      </c>
      <c r="J1301" s="25" t="s">
        <v>931</v>
      </c>
      <c r="K1301" s="26">
        <v>0</v>
      </c>
      <c r="L1301" s="26">
        <v>0</v>
      </c>
      <c r="M1301" s="26">
        <v>0</v>
      </c>
      <c r="N1301" s="26">
        <v>0</v>
      </c>
      <c r="O1301" s="26">
        <v>0</v>
      </c>
      <c r="P1301" s="26">
        <v>0</v>
      </c>
      <c r="Q1301" s="26">
        <v>0</v>
      </c>
      <c r="R1301" s="25" t="s">
        <v>1659</v>
      </c>
    </row>
    <row r="1302" spans="1:18" ht="15" customHeight="1" x14ac:dyDescent="0.25">
      <c r="A1302" s="25" t="s">
        <v>736</v>
      </c>
      <c r="B1302" s="25" t="s">
        <v>18</v>
      </c>
      <c r="C1302" s="25" t="s">
        <v>123</v>
      </c>
      <c r="D1302" s="25" t="s">
        <v>25</v>
      </c>
      <c r="E1302" s="25" t="s">
        <v>124</v>
      </c>
      <c r="F1302" s="25" t="s">
        <v>125</v>
      </c>
      <c r="G1302" s="25" t="s">
        <v>126</v>
      </c>
      <c r="H1302" s="25" t="s">
        <v>23</v>
      </c>
      <c r="I1302" s="25" t="s">
        <v>894</v>
      </c>
      <c r="J1302" s="25" t="s">
        <v>895</v>
      </c>
      <c r="K1302" s="26">
        <v>13200</v>
      </c>
      <c r="L1302" s="26">
        <v>0</v>
      </c>
      <c r="M1302" s="26">
        <v>13200</v>
      </c>
      <c r="N1302" s="26">
        <v>2935.05</v>
      </c>
      <c r="O1302" s="26">
        <v>1414.95</v>
      </c>
      <c r="P1302" s="26">
        <v>8850</v>
      </c>
      <c r="Q1302" s="26">
        <v>80.58</v>
      </c>
      <c r="R1302" s="25" t="s">
        <v>1659</v>
      </c>
    </row>
    <row r="1303" spans="1:18" ht="15" customHeight="1" x14ac:dyDescent="0.25">
      <c r="A1303" s="25" t="s">
        <v>736</v>
      </c>
      <c r="B1303" s="25" t="s">
        <v>18</v>
      </c>
      <c r="C1303" s="25" t="s">
        <v>123</v>
      </c>
      <c r="D1303" s="25" t="s">
        <v>25</v>
      </c>
      <c r="E1303" s="25" t="s">
        <v>124</v>
      </c>
      <c r="F1303" s="25" t="s">
        <v>125</v>
      </c>
      <c r="G1303" s="25" t="s">
        <v>126</v>
      </c>
      <c r="H1303" s="25" t="s">
        <v>23</v>
      </c>
      <c r="I1303" s="25" t="s">
        <v>1053</v>
      </c>
      <c r="J1303" s="25" t="s">
        <v>1054</v>
      </c>
      <c r="K1303" s="26">
        <v>4500</v>
      </c>
      <c r="L1303" s="26">
        <v>0</v>
      </c>
      <c r="M1303" s="26">
        <v>4500</v>
      </c>
      <c r="N1303" s="26">
        <v>148.80000000000001</v>
      </c>
      <c r="O1303" s="26">
        <v>4126.2</v>
      </c>
      <c r="P1303" s="26">
        <v>225</v>
      </c>
      <c r="Q1303" s="26">
        <v>0</v>
      </c>
      <c r="R1303" s="25" t="s">
        <v>1659</v>
      </c>
    </row>
    <row r="1304" spans="1:18" ht="15" customHeight="1" x14ac:dyDescent="0.25">
      <c r="A1304" s="25" t="s">
        <v>736</v>
      </c>
      <c r="B1304" s="25" t="s">
        <v>18</v>
      </c>
      <c r="C1304" s="25" t="s">
        <v>123</v>
      </c>
      <c r="D1304" s="25" t="s">
        <v>25</v>
      </c>
      <c r="E1304" s="25" t="s">
        <v>124</v>
      </c>
      <c r="F1304" s="25" t="s">
        <v>125</v>
      </c>
      <c r="G1304" s="25" t="s">
        <v>126</v>
      </c>
      <c r="H1304" s="25" t="s">
        <v>23</v>
      </c>
      <c r="I1304" s="25" t="s">
        <v>1135</v>
      </c>
      <c r="J1304" s="25" t="s">
        <v>1136</v>
      </c>
      <c r="K1304" s="26">
        <v>300</v>
      </c>
      <c r="L1304" s="26">
        <v>0</v>
      </c>
      <c r="M1304" s="26">
        <v>300</v>
      </c>
      <c r="N1304" s="26">
        <v>0</v>
      </c>
      <c r="O1304" s="26">
        <v>0</v>
      </c>
      <c r="P1304" s="26">
        <v>300</v>
      </c>
      <c r="Q1304" s="26">
        <v>0</v>
      </c>
      <c r="R1304" s="25" t="s">
        <v>1659</v>
      </c>
    </row>
    <row r="1305" spans="1:18" ht="15" customHeight="1" x14ac:dyDescent="0.25">
      <c r="A1305" s="25" t="s">
        <v>736</v>
      </c>
      <c r="B1305" s="25" t="s">
        <v>18</v>
      </c>
      <c r="C1305" s="25" t="s">
        <v>123</v>
      </c>
      <c r="D1305" s="25" t="s">
        <v>25</v>
      </c>
      <c r="E1305" s="25" t="s">
        <v>124</v>
      </c>
      <c r="F1305" s="25" t="s">
        <v>125</v>
      </c>
      <c r="G1305" s="25" t="s">
        <v>126</v>
      </c>
      <c r="H1305" s="25" t="s">
        <v>23</v>
      </c>
      <c r="I1305" s="25" t="s">
        <v>775</v>
      </c>
      <c r="J1305" s="25" t="s">
        <v>776</v>
      </c>
      <c r="K1305" s="26">
        <v>3000</v>
      </c>
      <c r="L1305" s="26">
        <v>0</v>
      </c>
      <c r="M1305" s="26">
        <v>3000</v>
      </c>
      <c r="N1305" s="26">
        <v>925</v>
      </c>
      <c r="O1305" s="26">
        <v>576.04999999999995</v>
      </c>
      <c r="P1305" s="26">
        <v>1498.95</v>
      </c>
      <c r="Q1305" s="26">
        <v>0</v>
      </c>
      <c r="R1305" s="25" t="s">
        <v>1659</v>
      </c>
    </row>
    <row r="1306" spans="1:18" ht="15" customHeight="1" x14ac:dyDescent="0.25">
      <c r="A1306" s="25" t="s">
        <v>736</v>
      </c>
      <c r="B1306" s="25" t="s">
        <v>18</v>
      </c>
      <c r="C1306" s="25" t="s">
        <v>123</v>
      </c>
      <c r="D1306" s="25" t="s">
        <v>25</v>
      </c>
      <c r="E1306" s="25" t="s">
        <v>124</v>
      </c>
      <c r="F1306" s="25" t="s">
        <v>125</v>
      </c>
      <c r="G1306" s="25" t="s">
        <v>126</v>
      </c>
      <c r="H1306" s="25" t="s">
        <v>23</v>
      </c>
      <c r="I1306" s="25" t="s">
        <v>805</v>
      </c>
      <c r="J1306" s="25" t="s">
        <v>806</v>
      </c>
      <c r="K1306" s="26">
        <v>31500</v>
      </c>
      <c r="L1306" s="26">
        <v>0</v>
      </c>
      <c r="M1306" s="26">
        <v>31500</v>
      </c>
      <c r="N1306" s="26">
        <v>2135.04</v>
      </c>
      <c r="O1306" s="26">
        <v>22864.959999999999</v>
      </c>
      <c r="P1306" s="26">
        <v>6500</v>
      </c>
      <c r="Q1306" s="26">
        <v>2071.29</v>
      </c>
      <c r="R1306" s="25" t="s">
        <v>1659</v>
      </c>
    </row>
    <row r="1307" spans="1:18" ht="15" customHeight="1" x14ac:dyDescent="0.25">
      <c r="A1307" s="25" t="s">
        <v>736</v>
      </c>
      <c r="B1307" s="25" t="s">
        <v>18</v>
      </c>
      <c r="C1307" s="25" t="s">
        <v>123</v>
      </c>
      <c r="D1307" s="25" t="s">
        <v>25</v>
      </c>
      <c r="E1307" s="25" t="s">
        <v>124</v>
      </c>
      <c r="F1307" s="25" t="s">
        <v>125</v>
      </c>
      <c r="G1307" s="25" t="s">
        <v>126</v>
      </c>
      <c r="H1307" s="25" t="s">
        <v>23</v>
      </c>
      <c r="I1307" s="25" t="s">
        <v>898</v>
      </c>
      <c r="J1307" s="25" t="s">
        <v>899</v>
      </c>
      <c r="K1307" s="26">
        <v>6200</v>
      </c>
      <c r="L1307" s="26">
        <v>0</v>
      </c>
      <c r="M1307" s="26">
        <v>6200</v>
      </c>
      <c r="N1307" s="26">
        <v>704.63</v>
      </c>
      <c r="O1307" s="26">
        <v>4295.37</v>
      </c>
      <c r="P1307" s="26">
        <v>1200</v>
      </c>
      <c r="Q1307" s="26">
        <v>172.33</v>
      </c>
      <c r="R1307" s="25" t="s">
        <v>1659</v>
      </c>
    </row>
    <row r="1308" spans="1:18" ht="15" customHeight="1" x14ac:dyDescent="0.25">
      <c r="A1308" s="25" t="s">
        <v>736</v>
      </c>
      <c r="B1308" s="25" t="s">
        <v>18</v>
      </c>
      <c r="C1308" s="25" t="s">
        <v>123</v>
      </c>
      <c r="D1308" s="25" t="s">
        <v>25</v>
      </c>
      <c r="E1308" s="25" t="s">
        <v>124</v>
      </c>
      <c r="F1308" s="25" t="s">
        <v>125</v>
      </c>
      <c r="G1308" s="25" t="s">
        <v>126</v>
      </c>
      <c r="H1308" s="25" t="s">
        <v>23</v>
      </c>
      <c r="I1308" s="25" t="s">
        <v>835</v>
      </c>
      <c r="J1308" s="25" t="s">
        <v>836</v>
      </c>
      <c r="K1308" s="26">
        <v>9000</v>
      </c>
      <c r="L1308" s="26">
        <v>0</v>
      </c>
      <c r="M1308" s="26">
        <v>9000</v>
      </c>
      <c r="N1308" s="26">
        <v>0</v>
      </c>
      <c r="O1308" s="26">
        <v>632.70000000000005</v>
      </c>
      <c r="P1308" s="26">
        <v>8367.2999999999993</v>
      </c>
      <c r="Q1308" s="26">
        <v>0</v>
      </c>
      <c r="R1308" s="25" t="s">
        <v>1659</v>
      </c>
    </row>
    <row r="1309" spans="1:18" ht="15" customHeight="1" x14ac:dyDescent="0.25">
      <c r="A1309" s="25" t="s">
        <v>736</v>
      </c>
      <c r="B1309" s="25" t="s">
        <v>18</v>
      </c>
      <c r="C1309" s="25" t="s">
        <v>123</v>
      </c>
      <c r="D1309" s="25" t="s">
        <v>25</v>
      </c>
      <c r="E1309" s="25" t="s">
        <v>124</v>
      </c>
      <c r="F1309" s="25" t="s">
        <v>125</v>
      </c>
      <c r="G1309" s="25" t="s">
        <v>126</v>
      </c>
      <c r="H1309" s="25" t="s">
        <v>23</v>
      </c>
      <c r="I1309" s="25" t="s">
        <v>926</v>
      </c>
      <c r="J1309" s="25" t="s">
        <v>927</v>
      </c>
      <c r="K1309" s="26">
        <v>10000</v>
      </c>
      <c r="L1309" s="26">
        <v>0</v>
      </c>
      <c r="M1309" s="26">
        <v>10000</v>
      </c>
      <c r="N1309" s="26">
        <v>0</v>
      </c>
      <c r="O1309" s="26">
        <v>6144.93</v>
      </c>
      <c r="P1309" s="26">
        <v>3855.07</v>
      </c>
      <c r="Q1309" s="26">
        <v>0</v>
      </c>
      <c r="R1309" s="25" t="s">
        <v>1659</v>
      </c>
    </row>
    <row r="1310" spans="1:18" ht="15" customHeight="1" x14ac:dyDescent="0.25">
      <c r="A1310" s="25" t="s">
        <v>736</v>
      </c>
      <c r="B1310" s="25" t="s">
        <v>18</v>
      </c>
      <c r="C1310" s="25" t="s">
        <v>123</v>
      </c>
      <c r="D1310" s="25" t="s">
        <v>25</v>
      </c>
      <c r="E1310" s="25" t="s">
        <v>124</v>
      </c>
      <c r="F1310" s="25" t="s">
        <v>125</v>
      </c>
      <c r="G1310" s="25" t="s">
        <v>126</v>
      </c>
      <c r="H1310" s="25" t="s">
        <v>23</v>
      </c>
      <c r="I1310" s="25" t="s">
        <v>769</v>
      </c>
      <c r="J1310" s="25" t="s">
        <v>770</v>
      </c>
      <c r="K1310" s="26">
        <v>8000</v>
      </c>
      <c r="L1310" s="26">
        <v>0</v>
      </c>
      <c r="M1310" s="26">
        <v>8000</v>
      </c>
      <c r="N1310" s="26">
        <v>2171.33</v>
      </c>
      <c r="O1310" s="26">
        <v>3083.67</v>
      </c>
      <c r="P1310" s="26">
        <v>2745</v>
      </c>
      <c r="Q1310" s="26">
        <v>745</v>
      </c>
      <c r="R1310" s="25" t="s">
        <v>1659</v>
      </c>
    </row>
    <row r="1311" spans="1:18" ht="15" customHeight="1" x14ac:dyDescent="0.25">
      <c r="A1311" s="25" t="s">
        <v>736</v>
      </c>
      <c r="B1311" s="25" t="s">
        <v>18</v>
      </c>
      <c r="C1311" s="25" t="s">
        <v>123</v>
      </c>
      <c r="D1311" s="25" t="s">
        <v>25</v>
      </c>
      <c r="E1311" s="25" t="s">
        <v>124</v>
      </c>
      <c r="F1311" s="25" t="s">
        <v>125</v>
      </c>
      <c r="G1311" s="25" t="s">
        <v>126</v>
      </c>
      <c r="H1311" s="25" t="s">
        <v>23</v>
      </c>
      <c r="I1311" s="25" t="s">
        <v>908</v>
      </c>
      <c r="J1311" s="25" t="s">
        <v>909</v>
      </c>
      <c r="K1311" s="26">
        <v>0</v>
      </c>
      <c r="L1311" s="26">
        <v>0</v>
      </c>
      <c r="M1311" s="26">
        <v>0</v>
      </c>
      <c r="N1311" s="26">
        <v>0</v>
      </c>
      <c r="O1311" s="26">
        <v>0</v>
      </c>
      <c r="P1311" s="26">
        <v>0</v>
      </c>
      <c r="Q1311" s="26">
        <v>0</v>
      </c>
      <c r="R1311" s="25" t="s">
        <v>1659</v>
      </c>
    </row>
    <row r="1312" spans="1:18" ht="15" customHeight="1" x14ac:dyDescent="0.25">
      <c r="A1312" s="25" t="s">
        <v>736</v>
      </c>
      <c r="B1312" s="25" t="s">
        <v>18</v>
      </c>
      <c r="C1312" s="25" t="s">
        <v>123</v>
      </c>
      <c r="D1312" s="25" t="s">
        <v>25</v>
      </c>
      <c r="E1312" s="25" t="s">
        <v>124</v>
      </c>
      <c r="F1312" s="25" t="s">
        <v>125</v>
      </c>
      <c r="G1312" s="25" t="s">
        <v>126</v>
      </c>
      <c r="H1312" s="25" t="s">
        <v>23</v>
      </c>
      <c r="I1312" s="25" t="s">
        <v>853</v>
      </c>
      <c r="J1312" s="25" t="s">
        <v>854</v>
      </c>
      <c r="K1312" s="26">
        <v>9400</v>
      </c>
      <c r="L1312" s="26">
        <v>0</v>
      </c>
      <c r="M1312" s="26">
        <v>9400</v>
      </c>
      <c r="N1312" s="26">
        <v>0</v>
      </c>
      <c r="O1312" s="26">
        <v>8278.14</v>
      </c>
      <c r="P1312" s="26">
        <v>1121.8599999999999</v>
      </c>
      <c r="Q1312" s="26">
        <v>31.7</v>
      </c>
      <c r="R1312" s="25" t="s">
        <v>1659</v>
      </c>
    </row>
    <row r="1313" spans="1:18" ht="15" customHeight="1" x14ac:dyDescent="0.25">
      <c r="A1313" s="25" t="s">
        <v>736</v>
      </c>
      <c r="B1313" s="25" t="s">
        <v>18</v>
      </c>
      <c r="C1313" s="25" t="s">
        <v>282</v>
      </c>
      <c r="D1313" s="25" t="s">
        <v>25</v>
      </c>
      <c r="E1313" s="25" t="s">
        <v>124</v>
      </c>
      <c r="F1313" s="25" t="s">
        <v>125</v>
      </c>
      <c r="G1313" s="25" t="s">
        <v>283</v>
      </c>
      <c r="H1313" s="25" t="s">
        <v>23</v>
      </c>
      <c r="I1313" s="25" t="s">
        <v>793</v>
      </c>
      <c r="J1313" s="25" t="s">
        <v>794</v>
      </c>
      <c r="K1313" s="26">
        <v>100769</v>
      </c>
      <c r="L1313" s="26">
        <v>0</v>
      </c>
      <c r="M1313" s="26">
        <v>100769</v>
      </c>
      <c r="N1313" s="26">
        <v>0</v>
      </c>
      <c r="O1313" s="26">
        <v>48405.04</v>
      </c>
      <c r="P1313" s="26">
        <v>52363.96</v>
      </c>
      <c r="Q1313" s="26">
        <v>7682.36</v>
      </c>
      <c r="R1313" s="25" t="s">
        <v>1660</v>
      </c>
    </row>
    <row r="1314" spans="1:18" ht="15" customHeight="1" x14ac:dyDescent="0.25">
      <c r="A1314" s="25" t="s">
        <v>736</v>
      </c>
      <c r="B1314" s="25" t="s">
        <v>18</v>
      </c>
      <c r="C1314" s="25" t="s">
        <v>282</v>
      </c>
      <c r="D1314" s="25" t="s">
        <v>25</v>
      </c>
      <c r="E1314" s="25" t="s">
        <v>124</v>
      </c>
      <c r="F1314" s="25" t="s">
        <v>125</v>
      </c>
      <c r="G1314" s="25" t="s">
        <v>283</v>
      </c>
      <c r="H1314" s="25" t="s">
        <v>23</v>
      </c>
      <c r="I1314" s="25" t="s">
        <v>777</v>
      </c>
      <c r="J1314" s="25" t="s">
        <v>778</v>
      </c>
      <c r="K1314" s="26">
        <v>165000</v>
      </c>
      <c r="L1314" s="26">
        <v>0</v>
      </c>
      <c r="M1314" s="26">
        <v>165000</v>
      </c>
      <c r="N1314" s="26">
        <v>0</v>
      </c>
      <c r="O1314" s="26">
        <v>107625.94</v>
      </c>
      <c r="P1314" s="26">
        <v>57374.06</v>
      </c>
      <c r="Q1314" s="26">
        <v>36</v>
      </c>
      <c r="R1314" s="25" t="s">
        <v>1660</v>
      </c>
    </row>
    <row r="1315" spans="1:18" ht="15" customHeight="1" x14ac:dyDescent="0.25">
      <c r="A1315" s="25" t="s">
        <v>736</v>
      </c>
      <c r="B1315" s="25" t="s">
        <v>18</v>
      </c>
      <c r="C1315" s="25" t="s">
        <v>282</v>
      </c>
      <c r="D1315" s="25" t="s">
        <v>25</v>
      </c>
      <c r="E1315" s="25" t="s">
        <v>124</v>
      </c>
      <c r="F1315" s="25" t="s">
        <v>125</v>
      </c>
      <c r="G1315" s="25" t="s">
        <v>283</v>
      </c>
      <c r="H1315" s="25" t="s">
        <v>23</v>
      </c>
      <c r="I1315" s="25" t="s">
        <v>761</v>
      </c>
      <c r="J1315" s="25" t="s">
        <v>762</v>
      </c>
      <c r="K1315" s="26">
        <v>0</v>
      </c>
      <c r="L1315" s="26">
        <v>0</v>
      </c>
      <c r="M1315" s="26">
        <v>0</v>
      </c>
      <c r="N1315" s="26">
        <v>0</v>
      </c>
      <c r="O1315" s="26">
        <v>100</v>
      </c>
      <c r="P1315" s="26">
        <v>-100</v>
      </c>
      <c r="Q1315" s="26">
        <v>0</v>
      </c>
      <c r="R1315" s="25" t="s">
        <v>1660</v>
      </c>
    </row>
    <row r="1316" spans="1:18" ht="15" customHeight="1" x14ac:dyDescent="0.25">
      <c r="A1316" s="25" t="s">
        <v>736</v>
      </c>
      <c r="B1316" s="25" t="s">
        <v>18</v>
      </c>
      <c r="C1316" s="25" t="s">
        <v>282</v>
      </c>
      <c r="D1316" s="25" t="s">
        <v>25</v>
      </c>
      <c r="E1316" s="25" t="s">
        <v>124</v>
      </c>
      <c r="F1316" s="25" t="s">
        <v>125</v>
      </c>
      <c r="G1316" s="25" t="s">
        <v>283</v>
      </c>
      <c r="H1316" s="25" t="s">
        <v>23</v>
      </c>
      <c r="I1316" s="25" t="s">
        <v>751</v>
      </c>
      <c r="J1316" s="25" t="s">
        <v>752</v>
      </c>
      <c r="K1316" s="26">
        <v>20331</v>
      </c>
      <c r="L1316" s="26">
        <v>0</v>
      </c>
      <c r="M1316" s="26">
        <v>20331</v>
      </c>
      <c r="N1316" s="26">
        <v>0</v>
      </c>
      <c r="O1316" s="26">
        <v>12982.29</v>
      </c>
      <c r="P1316" s="26">
        <v>7348.71</v>
      </c>
      <c r="Q1316" s="26">
        <v>628.45000000000005</v>
      </c>
      <c r="R1316" s="25" t="s">
        <v>1660</v>
      </c>
    </row>
    <row r="1317" spans="1:18" ht="15" customHeight="1" x14ac:dyDescent="0.25">
      <c r="A1317" s="25" t="s">
        <v>736</v>
      </c>
      <c r="B1317" s="25" t="s">
        <v>18</v>
      </c>
      <c r="C1317" s="25" t="s">
        <v>282</v>
      </c>
      <c r="D1317" s="25" t="s">
        <v>25</v>
      </c>
      <c r="E1317" s="25" t="s">
        <v>124</v>
      </c>
      <c r="F1317" s="25" t="s">
        <v>125</v>
      </c>
      <c r="G1317" s="25" t="s">
        <v>283</v>
      </c>
      <c r="H1317" s="25" t="s">
        <v>23</v>
      </c>
      <c r="I1317" s="25" t="s">
        <v>833</v>
      </c>
      <c r="J1317" s="25" t="s">
        <v>834</v>
      </c>
      <c r="K1317" s="26">
        <v>5891</v>
      </c>
      <c r="L1317" s="26">
        <v>0</v>
      </c>
      <c r="M1317" s="26">
        <v>5891</v>
      </c>
      <c r="N1317" s="26">
        <v>0</v>
      </c>
      <c r="O1317" s="26">
        <v>3287.37</v>
      </c>
      <c r="P1317" s="26">
        <v>2603.63</v>
      </c>
      <c r="Q1317" s="26">
        <v>661.7</v>
      </c>
      <c r="R1317" s="25" t="s">
        <v>1660</v>
      </c>
    </row>
    <row r="1318" spans="1:18" ht="15" customHeight="1" x14ac:dyDescent="0.25">
      <c r="A1318" s="25" t="s">
        <v>736</v>
      </c>
      <c r="B1318" s="25" t="s">
        <v>18</v>
      </c>
      <c r="C1318" s="25" t="s">
        <v>282</v>
      </c>
      <c r="D1318" s="25" t="s">
        <v>25</v>
      </c>
      <c r="E1318" s="25" t="s">
        <v>124</v>
      </c>
      <c r="F1318" s="25" t="s">
        <v>125</v>
      </c>
      <c r="G1318" s="25" t="s">
        <v>283</v>
      </c>
      <c r="H1318" s="25" t="s">
        <v>23</v>
      </c>
      <c r="I1318" s="25" t="s">
        <v>737</v>
      </c>
      <c r="J1318" s="25" t="s">
        <v>738</v>
      </c>
      <c r="K1318" s="26">
        <v>1470</v>
      </c>
      <c r="L1318" s="26">
        <v>0</v>
      </c>
      <c r="M1318" s="26">
        <v>1470</v>
      </c>
      <c r="N1318" s="26">
        <v>0</v>
      </c>
      <c r="O1318" s="26">
        <v>594.9</v>
      </c>
      <c r="P1318" s="26">
        <v>875.1</v>
      </c>
      <c r="Q1318" s="26">
        <v>94.82</v>
      </c>
      <c r="R1318" s="25" t="s">
        <v>1660</v>
      </c>
    </row>
    <row r="1319" spans="1:18" ht="15" customHeight="1" x14ac:dyDescent="0.25">
      <c r="A1319" s="25" t="s">
        <v>736</v>
      </c>
      <c r="B1319" s="25" t="s">
        <v>18</v>
      </c>
      <c r="C1319" s="25" t="s">
        <v>282</v>
      </c>
      <c r="D1319" s="25" t="s">
        <v>25</v>
      </c>
      <c r="E1319" s="25" t="s">
        <v>124</v>
      </c>
      <c r="F1319" s="25" t="s">
        <v>125</v>
      </c>
      <c r="G1319" s="25" t="s">
        <v>283</v>
      </c>
      <c r="H1319" s="25" t="s">
        <v>23</v>
      </c>
      <c r="I1319" s="25" t="s">
        <v>743</v>
      </c>
      <c r="J1319" s="25" t="s">
        <v>744</v>
      </c>
      <c r="K1319" s="26">
        <v>0</v>
      </c>
      <c r="L1319" s="26">
        <v>0</v>
      </c>
      <c r="M1319" s="26">
        <v>0</v>
      </c>
      <c r="N1319" s="26">
        <v>0</v>
      </c>
      <c r="O1319" s="26">
        <v>201</v>
      </c>
      <c r="P1319" s="26">
        <v>-201</v>
      </c>
      <c r="Q1319" s="26">
        <v>32</v>
      </c>
      <c r="R1319" s="25" t="s">
        <v>1660</v>
      </c>
    </row>
    <row r="1320" spans="1:18" ht="15" customHeight="1" x14ac:dyDescent="0.25">
      <c r="A1320" s="25" t="s">
        <v>736</v>
      </c>
      <c r="B1320" s="25" t="s">
        <v>18</v>
      </c>
      <c r="C1320" s="25" t="s">
        <v>282</v>
      </c>
      <c r="D1320" s="25" t="s">
        <v>25</v>
      </c>
      <c r="E1320" s="25" t="s">
        <v>124</v>
      </c>
      <c r="F1320" s="25" t="s">
        <v>125</v>
      </c>
      <c r="G1320" s="25" t="s">
        <v>283</v>
      </c>
      <c r="H1320" s="25" t="s">
        <v>23</v>
      </c>
      <c r="I1320" s="25" t="s">
        <v>841</v>
      </c>
      <c r="J1320" s="25" t="s">
        <v>842</v>
      </c>
      <c r="K1320" s="26">
        <v>0</v>
      </c>
      <c r="L1320" s="26">
        <v>1000</v>
      </c>
      <c r="M1320" s="26">
        <v>1000</v>
      </c>
      <c r="N1320" s="26">
        <v>0</v>
      </c>
      <c r="O1320" s="26">
        <v>0</v>
      </c>
      <c r="P1320" s="26">
        <v>1000</v>
      </c>
      <c r="Q1320" s="26">
        <v>0</v>
      </c>
      <c r="R1320" s="25" t="s">
        <v>1660</v>
      </c>
    </row>
    <row r="1321" spans="1:18" ht="15" customHeight="1" x14ac:dyDescent="0.25">
      <c r="A1321" s="25" t="s">
        <v>736</v>
      </c>
      <c r="B1321" s="25" t="s">
        <v>18</v>
      </c>
      <c r="C1321" s="25" t="s">
        <v>282</v>
      </c>
      <c r="D1321" s="25" t="s">
        <v>25</v>
      </c>
      <c r="E1321" s="25" t="s">
        <v>124</v>
      </c>
      <c r="F1321" s="25" t="s">
        <v>125</v>
      </c>
      <c r="G1321" s="25" t="s">
        <v>283</v>
      </c>
      <c r="H1321" s="25" t="s">
        <v>23</v>
      </c>
      <c r="I1321" s="25" t="s">
        <v>797</v>
      </c>
      <c r="J1321" s="25" t="s">
        <v>798</v>
      </c>
      <c r="K1321" s="26">
        <v>0</v>
      </c>
      <c r="L1321" s="26">
        <v>0</v>
      </c>
      <c r="M1321" s="26">
        <v>0</v>
      </c>
      <c r="N1321" s="26">
        <v>0</v>
      </c>
      <c r="O1321" s="26">
        <v>0</v>
      </c>
      <c r="P1321" s="26">
        <v>0</v>
      </c>
      <c r="Q1321" s="26">
        <v>0</v>
      </c>
      <c r="R1321" s="25" t="s">
        <v>1660</v>
      </c>
    </row>
    <row r="1322" spans="1:18" ht="15" customHeight="1" x14ac:dyDescent="0.25">
      <c r="A1322" s="25" t="s">
        <v>736</v>
      </c>
      <c r="B1322" s="25" t="s">
        <v>18</v>
      </c>
      <c r="C1322" s="25" t="s">
        <v>282</v>
      </c>
      <c r="D1322" s="25" t="s">
        <v>25</v>
      </c>
      <c r="E1322" s="25" t="s">
        <v>124</v>
      </c>
      <c r="F1322" s="25" t="s">
        <v>125</v>
      </c>
      <c r="G1322" s="25" t="s">
        <v>283</v>
      </c>
      <c r="H1322" s="25" t="s">
        <v>23</v>
      </c>
      <c r="I1322" s="25" t="s">
        <v>868</v>
      </c>
      <c r="J1322" s="25" t="s">
        <v>869</v>
      </c>
      <c r="K1322" s="26">
        <v>800</v>
      </c>
      <c r="L1322" s="26">
        <v>-500</v>
      </c>
      <c r="M1322" s="26">
        <v>300</v>
      </c>
      <c r="N1322" s="26">
        <v>0</v>
      </c>
      <c r="O1322" s="26">
        <v>0</v>
      </c>
      <c r="P1322" s="26">
        <v>300</v>
      </c>
      <c r="Q1322" s="26">
        <v>0</v>
      </c>
      <c r="R1322" s="25" t="s">
        <v>1660</v>
      </c>
    </row>
    <row r="1323" spans="1:18" ht="15" customHeight="1" x14ac:dyDescent="0.25">
      <c r="A1323" s="25" t="s">
        <v>736</v>
      </c>
      <c r="B1323" s="25" t="s">
        <v>18</v>
      </c>
      <c r="C1323" s="25" t="s">
        <v>282</v>
      </c>
      <c r="D1323" s="25" t="s">
        <v>25</v>
      </c>
      <c r="E1323" s="25" t="s">
        <v>124</v>
      </c>
      <c r="F1323" s="25" t="s">
        <v>125</v>
      </c>
      <c r="G1323" s="25" t="s">
        <v>283</v>
      </c>
      <c r="H1323" s="25" t="s">
        <v>23</v>
      </c>
      <c r="I1323" s="25" t="s">
        <v>870</v>
      </c>
      <c r="J1323" s="25" t="s">
        <v>871</v>
      </c>
      <c r="K1323" s="26">
        <v>1000</v>
      </c>
      <c r="L1323" s="26">
        <v>-500</v>
      </c>
      <c r="M1323" s="26">
        <v>500</v>
      </c>
      <c r="N1323" s="26">
        <v>0</v>
      </c>
      <c r="O1323" s="26">
        <v>0</v>
      </c>
      <c r="P1323" s="26">
        <v>500</v>
      </c>
      <c r="Q1323" s="26">
        <v>0</v>
      </c>
      <c r="R1323" s="25" t="s">
        <v>1660</v>
      </c>
    </row>
    <row r="1324" spans="1:18" ht="15" customHeight="1" x14ac:dyDescent="0.25">
      <c r="A1324" s="25" t="s">
        <v>736</v>
      </c>
      <c r="B1324" s="25" t="s">
        <v>18</v>
      </c>
      <c r="C1324" s="25" t="s">
        <v>282</v>
      </c>
      <c r="D1324" s="25" t="s">
        <v>25</v>
      </c>
      <c r="E1324" s="25" t="s">
        <v>124</v>
      </c>
      <c r="F1324" s="25" t="s">
        <v>125</v>
      </c>
      <c r="G1324" s="25" t="s">
        <v>283</v>
      </c>
      <c r="H1324" s="25" t="s">
        <v>23</v>
      </c>
      <c r="I1324" s="25" t="s">
        <v>872</v>
      </c>
      <c r="J1324" s="25" t="s">
        <v>873</v>
      </c>
      <c r="K1324" s="26">
        <v>0</v>
      </c>
      <c r="L1324" s="26">
        <v>275</v>
      </c>
      <c r="M1324" s="26">
        <v>275</v>
      </c>
      <c r="N1324" s="26">
        <v>0</v>
      </c>
      <c r="O1324" s="26">
        <v>275</v>
      </c>
      <c r="P1324" s="26">
        <v>0</v>
      </c>
      <c r="Q1324" s="26">
        <v>275</v>
      </c>
      <c r="R1324" s="25" t="s">
        <v>1660</v>
      </c>
    </row>
    <row r="1325" spans="1:18" ht="15" customHeight="1" x14ac:dyDescent="0.25">
      <c r="A1325" s="25" t="s">
        <v>736</v>
      </c>
      <c r="B1325" s="25" t="s">
        <v>18</v>
      </c>
      <c r="C1325" s="25" t="s">
        <v>282</v>
      </c>
      <c r="D1325" s="25" t="s">
        <v>25</v>
      </c>
      <c r="E1325" s="25" t="s">
        <v>124</v>
      </c>
      <c r="F1325" s="25" t="s">
        <v>125</v>
      </c>
      <c r="G1325" s="25" t="s">
        <v>283</v>
      </c>
      <c r="H1325" s="25" t="s">
        <v>23</v>
      </c>
      <c r="I1325" s="25" t="s">
        <v>1079</v>
      </c>
      <c r="J1325" s="25" t="s">
        <v>1080</v>
      </c>
      <c r="K1325" s="26">
        <v>1000</v>
      </c>
      <c r="L1325" s="26">
        <v>0</v>
      </c>
      <c r="M1325" s="26">
        <v>1000</v>
      </c>
      <c r="N1325" s="26">
        <v>0</v>
      </c>
      <c r="O1325" s="26">
        <v>229.58</v>
      </c>
      <c r="P1325" s="26">
        <v>770.42</v>
      </c>
      <c r="Q1325" s="26">
        <v>0</v>
      </c>
      <c r="R1325" s="25" t="s">
        <v>1660</v>
      </c>
    </row>
    <row r="1326" spans="1:18" ht="15" customHeight="1" x14ac:dyDescent="0.25">
      <c r="A1326" s="25" t="s">
        <v>736</v>
      </c>
      <c r="B1326" s="25" t="s">
        <v>18</v>
      </c>
      <c r="C1326" s="25" t="s">
        <v>282</v>
      </c>
      <c r="D1326" s="25" t="s">
        <v>25</v>
      </c>
      <c r="E1326" s="25" t="s">
        <v>124</v>
      </c>
      <c r="F1326" s="25" t="s">
        <v>125</v>
      </c>
      <c r="G1326" s="25" t="s">
        <v>283</v>
      </c>
      <c r="H1326" s="25" t="s">
        <v>23</v>
      </c>
      <c r="I1326" s="25" t="s">
        <v>890</v>
      </c>
      <c r="J1326" s="25" t="s">
        <v>891</v>
      </c>
      <c r="K1326" s="26">
        <v>4500</v>
      </c>
      <c r="L1326" s="26">
        <v>-750</v>
      </c>
      <c r="M1326" s="26">
        <v>3750</v>
      </c>
      <c r="N1326" s="26">
        <v>583</v>
      </c>
      <c r="O1326" s="26">
        <v>167</v>
      </c>
      <c r="P1326" s="26">
        <v>3000</v>
      </c>
      <c r="Q1326" s="26">
        <v>0</v>
      </c>
      <c r="R1326" s="25" t="s">
        <v>1660</v>
      </c>
    </row>
    <row r="1327" spans="1:18" ht="15" customHeight="1" x14ac:dyDescent="0.25">
      <c r="A1327" s="25" t="s">
        <v>736</v>
      </c>
      <c r="B1327" s="25" t="s">
        <v>18</v>
      </c>
      <c r="C1327" s="25" t="s">
        <v>282</v>
      </c>
      <c r="D1327" s="25" t="s">
        <v>25</v>
      </c>
      <c r="E1327" s="25" t="s">
        <v>124</v>
      </c>
      <c r="F1327" s="25" t="s">
        <v>125</v>
      </c>
      <c r="G1327" s="25" t="s">
        <v>283</v>
      </c>
      <c r="H1327" s="25" t="s">
        <v>23</v>
      </c>
      <c r="I1327" s="25" t="s">
        <v>781</v>
      </c>
      <c r="J1327" s="25" t="s">
        <v>782</v>
      </c>
      <c r="K1327" s="26">
        <v>3200</v>
      </c>
      <c r="L1327" s="26">
        <v>0</v>
      </c>
      <c r="M1327" s="26">
        <v>3200</v>
      </c>
      <c r="N1327" s="26">
        <v>610.9</v>
      </c>
      <c r="O1327" s="26">
        <v>397.1</v>
      </c>
      <c r="P1327" s="26">
        <v>2192</v>
      </c>
      <c r="Q1327" s="26">
        <v>0</v>
      </c>
      <c r="R1327" s="25" t="s">
        <v>1660</v>
      </c>
    </row>
    <row r="1328" spans="1:18" ht="15" customHeight="1" x14ac:dyDescent="0.25">
      <c r="A1328" s="25" t="s">
        <v>736</v>
      </c>
      <c r="B1328" s="25" t="s">
        <v>18</v>
      </c>
      <c r="C1328" s="25" t="s">
        <v>282</v>
      </c>
      <c r="D1328" s="25" t="s">
        <v>25</v>
      </c>
      <c r="E1328" s="25" t="s">
        <v>124</v>
      </c>
      <c r="F1328" s="25" t="s">
        <v>125</v>
      </c>
      <c r="G1328" s="25" t="s">
        <v>283</v>
      </c>
      <c r="H1328" s="25" t="s">
        <v>23</v>
      </c>
      <c r="I1328" s="25" t="s">
        <v>880</v>
      </c>
      <c r="J1328" s="25" t="s">
        <v>881</v>
      </c>
      <c r="K1328" s="26">
        <v>2500</v>
      </c>
      <c r="L1328" s="26">
        <v>0</v>
      </c>
      <c r="M1328" s="26">
        <v>2500</v>
      </c>
      <c r="N1328" s="26">
        <v>0</v>
      </c>
      <c r="O1328" s="26">
        <v>0</v>
      </c>
      <c r="P1328" s="26">
        <v>2500</v>
      </c>
      <c r="Q1328" s="26">
        <v>0</v>
      </c>
      <c r="R1328" s="25" t="s">
        <v>1660</v>
      </c>
    </row>
    <row r="1329" spans="1:18" ht="15" customHeight="1" x14ac:dyDescent="0.25">
      <c r="A1329" s="25" t="s">
        <v>736</v>
      </c>
      <c r="B1329" s="25" t="s">
        <v>18</v>
      </c>
      <c r="C1329" s="25" t="s">
        <v>282</v>
      </c>
      <c r="D1329" s="25" t="s">
        <v>25</v>
      </c>
      <c r="E1329" s="25" t="s">
        <v>124</v>
      </c>
      <c r="F1329" s="25" t="s">
        <v>125</v>
      </c>
      <c r="G1329" s="25" t="s">
        <v>283</v>
      </c>
      <c r="H1329" s="25" t="s">
        <v>23</v>
      </c>
      <c r="I1329" s="25" t="s">
        <v>849</v>
      </c>
      <c r="J1329" s="25" t="s">
        <v>850</v>
      </c>
      <c r="K1329" s="26">
        <v>1000</v>
      </c>
      <c r="L1329" s="26">
        <v>0</v>
      </c>
      <c r="M1329" s="26">
        <v>1000</v>
      </c>
      <c r="N1329" s="26">
        <v>0</v>
      </c>
      <c r="O1329" s="26">
        <v>0</v>
      </c>
      <c r="P1329" s="26">
        <v>1000</v>
      </c>
      <c r="Q1329" s="26">
        <v>0</v>
      </c>
      <c r="R1329" s="25" t="s">
        <v>1660</v>
      </c>
    </row>
    <row r="1330" spans="1:18" ht="15" customHeight="1" x14ac:dyDescent="0.25">
      <c r="A1330" s="25" t="s">
        <v>736</v>
      </c>
      <c r="B1330" s="25" t="s">
        <v>18</v>
      </c>
      <c r="C1330" s="25" t="s">
        <v>282</v>
      </c>
      <c r="D1330" s="25" t="s">
        <v>25</v>
      </c>
      <c r="E1330" s="25" t="s">
        <v>124</v>
      </c>
      <c r="F1330" s="25" t="s">
        <v>125</v>
      </c>
      <c r="G1330" s="25" t="s">
        <v>283</v>
      </c>
      <c r="H1330" s="25" t="s">
        <v>23</v>
      </c>
      <c r="I1330" s="25" t="s">
        <v>1085</v>
      </c>
      <c r="J1330" s="25" t="s">
        <v>1086</v>
      </c>
      <c r="K1330" s="26">
        <v>0</v>
      </c>
      <c r="L1330" s="26">
        <v>0</v>
      </c>
      <c r="M1330" s="26">
        <v>0</v>
      </c>
      <c r="N1330" s="26">
        <v>0</v>
      </c>
      <c r="O1330" s="26">
        <v>0</v>
      </c>
      <c r="P1330" s="26">
        <v>0</v>
      </c>
      <c r="Q1330" s="26">
        <v>0</v>
      </c>
      <c r="R1330" s="25" t="s">
        <v>1660</v>
      </c>
    </row>
    <row r="1331" spans="1:18" ht="15" customHeight="1" x14ac:dyDescent="0.25">
      <c r="A1331" s="25" t="s">
        <v>736</v>
      </c>
      <c r="B1331" s="25" t="s">
        <v>18</v>
      </c>
      <c r="C1331" s="25" t="s">
        <v>282</v>
      </c>
      <c r="D1331" s="25" t="s">
        <v>25</v>
      </c>
      <c r="E1331" s="25" t="s">
        <v>124</v>
      </c>
      <c r="F1331" s="25" t="s">
        <v>125</v>
      </c>
      <c r="G1331" s="25" t="s">
        <v>283</v>
      </c>
      <c r="H1331" s="25" t="s">
        <v>23</v>
      </c>
      <c r="I1331" s="25" t="s">
        <v>779</v>
      </c>
      <c r="J1331" s="25" t="s">
        <v>780</v>
      </c>
      <c r="K1331" s="26">
        <v>5100</v>
      </c>
      <c r="L1331" s="26">
        <v>0</v>
      </c>
      <c r="M1331" s="26">
        <v>5100</v>
      </c>
      <c r="N1331" s="26">
        <v>0</v>
      </c>
      <c r="O1331" s="26">
        <v>0</v>
      </c>
      <c r="P1331" s="26">
        <v>5100</v>
      </c>
      <c r="Q1331" s="26">
        <v>0</v>
      </c>
      <c r="R1331" s="25" t="s">
        <v>1660</v>
      </c>
    </row>
    <row r="1332" spans="1:18" ht="15" customHeight="1" x14ac:dyDescent="0.25">
      <c r="A1332" s="25" t="s">
        <v>736</v>
      </c>
      <c r="B1332" s="25" t="s">
        <v>18</v>
      </c>
      <c r="C1332" s="25" t="s">
        <v>282</v>
      </c>
      <c r="D1332" s="25" t="s">
        <v>25</v>
      </c>
      <c r="E1332" s="25" t="s">
        <v>124</v>
      </c>
      <c r="F1332" s="25" t="s">
        <v>125</v>
      </c>
      <c r="G1332" s="25" t="s">
        <v>283</v>
      </c>
      <c r="H1332" s="25" t="s">
        <v>23</v>
      </c>
      <c r="I1332" s="25" t="s">
        <v>1087</v>
      </c>
      <c r="J1332" s="25" t="s">
        <v>1088</v>
      </c>
      <c r="K1332" s="26">
        <v>15500</v>
      </c>
      <c r="L1332" s="26">
        <v>-1000</v>
      </c>
      <c r="M1332" s="26">
        <v>14500</v>
      </c>
      <c r="N1332" s="26">
        <v>3001.89</v>
      </c>
      <c r="O1332" s="26">
        <v>2948.32</v>
      </c>
      <c r="P1332" s="26">
        <v>8549.7900000000009</v>
      </c>
      <c r="Q1332" s="26">
        <v>0</v>
      </c>
      <c r="R1332" s="25" t="s">
        <v>1660</v>
      </c>
    </row>
    <row r="1333" spans="1:18" ht="15" customHeight="1" x14ac:dyDescent="0.25">
      <c r="A1333" s="25" t="s">
        <v>736</v>
      </c>
      <c r="B1333" s="25" t="s">
        <v>18</v>
      </c>
      <c r="C1333" s="25" t="s">
        <v>282</v>
      </c>
      <c r="D1333" s="25" t="s">
        <v>25</v>
      </c>
      <c r="E1333" s="25" t="s">
        <v>124</v>
      </c>
      <c r="F1333" s="25" t="s">
        <v>125</v>
      </c>
      <c r="G1333" s="25" t="s">
        <v>283</v>
      </c>
      <c r="H1333" s="25" t="s">
        <v>23</v>
      </c>
      <c r="I1333" s="25" t="s">
        <v>775</v>
      </c>
      <c r="J1333" s="25" t="s">
        <v>776</v>
      </c>
      <c r="K1333" s="26">
        <v>1000</v>
      </c>
      <c r="L1333" s="26">
        <v>0</v>
      </c>
      <c r="M1333" s="26">
        <v>1000</v>
      </c>
      <c r="N1333" s="26">
        <v>23.62</v>
      </c>
      <c r="O1333" s="26">
        <v>556</v>
      </c>
      <c r="P1333" s="26">
        <v>420.38</v>
      </c>
      <c r="Q1333" s="26">
        <v>0</v>
      </c>
      <c r="R1333" s="25" t="s">
        <v>1660</v>
      </c>
    </row>
    <row r="1334" spans="1:18" ht="15" customHeight="1" x14ac:dyDescent="0.25">
      <c r="A1334" s="25" t="s">
        <v>736</v>
      </c>
      <c r="B1334" s="25" t="s">
        <v>18</v>
      </c>
      <c r="C1334" s="25" t="s">
        <v>282</v>
      </c>
      <c r="D1334" s="25" t="s">
        <v>25</v>
      </c>
      <c r="E1334" s="25" t="s">
        <v>124</v>
      </c>
      <c r="F1334" s="25" t="s">
        <v>125</v>
      </c>
      <c r="G1334" s="25" t="s">
        <v>283</v>
      </c>
      <c r="H1334" s="25" t="s">
        <v>23</v>
      </c>
      <c r="I1334" s="25" t="s">
        <v>805</v>
      </c>
      <c r="J1334" s="25" t="s">
        <v>806</v>
      </c>
      <c r="K1334" s="26">
        <v>30000</v>
      </c>
      <c r="L1334" s="26">
        <v>0</v>
      </c>
      <c r="M1334" s="26">
        <v>30000</v>
      </c>
      <c r="N1334" s="26">
        <v>0</v>
      </c>
      <c r="O1334" s="26">
        <v>13564.14</v>
      </c>
      <c r="P1334" s="26">
        <v>16435.86</v>
      </c>
      <c r="Q1334" s="26">
        <v>1074.03</v>
      </c>
      <c r="R1334" s="25" t="s">
        <v>1660</v>
      </c>
    </row>
    <row r="1335" spans="1:18" ht="15" customHeight="1" x14ac:dyDescent="0.25">
      <c r="A1335" s="25" t="s">
        <v>736</v>
      </c>
      <c r="B1335" s="25" t="s">
        <v>18</v>
      </c>
      <c r="C1335" s="25" t="s">
        <v>282</v>
      </c>
      <c r="D1335" s="25" t="s">
        <v>25</v>
      </c>
      <c r="E1335" s="25" t="s">
        <v>124</v>
      </c>
      <c r="F1335" s="25" t="s">
        <v>125</v>
      </c>
      <c r="G1335" s="25" t="s">
        <v>283</v>
      </c>
      <c r="H1335" s="25" t="s">
        <v>23</v>
      </c>
      <c r="I1335" s="25" t="s">
        <v>898</v>
      </c>
      <c r="J1335" s="25" t="s">
        <v>899</v>
      </c>
      <c r="K1335" s="26">
        <v>8000</v>
      </c>
      <c r="L1335" s="26">
        <v>0</v>
      </c>
      <c r="M1335" s="26">
        <v>8000</v>
      </c>
      <c r="N1335" s="26">
        <v>0</v>
      </c>
      <c r="O1335" s="26">
        <v>3111.02</v>
      </c>
      <c r="P1335" s="26">
        <v>4888.9799999999996</v>
      </c>
      <c r="Q1335" s="26">
        <v>721.34</v>
      </c>
      <c r="R1335" s="25" t="s">
        <v>1660</v>
      </c>
    </row>
    <row r="1336" spans="1:18" ht="15" customHeight="1" x14ac:dyDescent="0.25">
      <c r="A1336" s="25" t="s">
        <v>736</v>
      </c>
      <c r="B1336" s="25" t="s">
        <v>18</v>
      </c>
      <c r="C1336" s="25" t="s">
        <v>282</v>
      </c>
      <c r="D1336" s="25" t="s">
        <v>25</v>
      </c>
      <c r="E1336" s="25" t="s">
        <v>124</v>
      </c>
      <c r="F1336" s="25" t="s">
        <v>125</v>
      </c>
      <c r="G1336" s="25" t="s">
        <v>283</v>
      </c>
      <c r="H1336" s="25" t="s">
        <v>23</v>
      </c>
      <c r="I1336" s="25" t="s">
        <v>835</v>
      </c>
      <c r="J1336" s="25" t="s">
        <v>836</v>
      </c>
      <c r="K1336" s="26">
        <v>13600</v>
      </c>
      <c r="L1336" s="26">
        <v>0</v>
      </c>
      <c r="M1336" s="26">
        <v>13600</v>
      </c>
      <c r="N1336" s="26">
        <v>0</v>
      </c>
      <c r="O1336" s="26">
        <v>13314.69</v>
      </c>
      <c r="P1336" s="26">
        <v>285.31</v>
      </c>
      <c r="Q1336" s="26">
        <v>146.35</v>
      </c>
      <c r="R1336" s="25" t="s">
        <v>1660</v>
      </c>
    </row>
    <row r="1337" spans="1:18" ht="15" customHeight="1" x14ac:dyDescent="0.25">
      <c r="A1337" s="25" t="s">
        <v>736</v>
      </c>
      <c r="B1337" s="25" t="s">
        <v>18</v>
      </c>
      <c r="C1337" s="25" t="s">
        <v>282</v>
      </c>
      <c r="D1337" s="25" t="s">
        <v>25</v>
      </c>
      <c r="E1337" s="25" t="s">
        <v>124</v>
      </c>
      <c r="F1337" s="25" t="s">
        <v>125</v>
      </c>
      <c r="G1337" s="25" t="s">
        <v>283</v>
      </c>
      <c r="H1337" s="25" t="s">
        <v>23</v>
      </c>
      <c r="I1337" s="25" t="s">
        <v>926</v>
      </c>
      <c r="J1337" s="25" t="s">
        <v>927</v>
      </c>
      <c r="K1337" s="26">
        <v>16000</v>
      </c>
      <c r="L1337" s="26">
        <v>0</v>
      </c>
      <c r="M1337" s="26">
        <v>16000</v>
      </c>
      <c r="N1337" s="26">
        <v>0</v>
      </c>
      <c r="O1337" s="26">
        <v>9828.39</v>
      </c>
      <c r="P1337" s="26">
        <v>6171.61</v>
      </c>
      <c r="Q1337" s="26">
        <v>0</v>
      </c>
      <c r="R1337" s="25" t="s">
        <v>1660</v>
      </c>
    </row>
    <row r="1338" spans="1:18" ht="15" customHeight="1" x14ac:dyDescent="0.25">
      <c r="A1338" s="25" t="s">
        <v>736</v>
      </c>
      <c r="B1338" s="25" t="s">
        <v>18</v>
      </c>
      <c r="C1338" s="25" t="s">
        <v>282</v>
      </c>
      <c r="D1338" s="25" t="s">
        <v>25</v>
      </c>
      <c r="E1338" s="25" t="s">
        <v>124</v>
      </c>
      <c r="F1338" s="25" t="s">
        <v>125</v>
      </c>
      <c r="G1338" s="25" t="s">
        <v>283</v>
      </c>
      <c r="H1338" s="25" t="s">
        <v>23</v>
      </c>
      <c r="I1338" s="25" t="s">
        <v>845</v>
      </c>
      <c r="J1338" s="25" t="s">
        <v>846</v>
      </c>
      <c r="K1338" s="26">
        <v>4800</v>
      </c>
      <c r="L1338" s="26">
        <v>0</v>
      </c>
      <c r="M1338" s="26">
        <v>4800</v>
      </c>
      <c r="N1338" s="26">
        <v>0</v>
      </c>
      <c r="O1338" s="26">
        <v>3970.2</v>
      </c>
      <c r="P1338" s="26">
        <v>829.8</v>
      </c>
      <c r="Q1338" s="26">
        <v>286.61</v>
      </c>
      <c r="R1338" s="25" t="s">
        <v>1660</v>
      </c>
    </row>
    <row r="1339" spans="1:18" ht="15" customHeight="1" x14ac:dyDescent="0.25">
      <c r="A1339" s="25" t="s">
        <v>736</v>
      </c>
      <c r="B1339" s="25" t="s">
        <v>18</v>
      </c>
      <c r="C1339" s="25" t="s">
        <v>282</v>
      </c>
      <c r="D1339" s="25" t="s">
        <v>25</v>
      </c>
      <c r="E1339" s="25" t="s">
        <v>124</v>
      </c>
      <c r="F1339" s="25" t="s">
        <v>125</v>
      </c>
      <c r="G1339" s="25" t="s">
        <v>283</v>
      </c>
      <c r="H1339" s="25" t="s">
        <v>23</v>
      </c>
      <c r="I1339" s="25" t="s">
        <v>799</v>
      </c>
      <c r="J1339" s="25" t="s">
        <v>800</v>
      </c>
      <c r="K1339" s="26">
        <v>1700</v>
      </c>
      <c r="L1339" s="26">
        <v>0</v>
      </c>
      <c r="M1339" s="26">
        <v>1700</v>
      </c>
      <c r="N1339" s="26">
        <v>751.08</v>
      </c>
      <c r="O1339" s="26">
        <v>748.03</v>
      </c>
      <c r="P1339" s="26">
        <v>200.89</v>
      </c>
      <c r="Q1339" s="26">
        <v>149.65</v>
      </c>
      <c r="R1339" s="25" t="s">
        <v>1660</v>
      </c>
    </row>
    <row r="1340" spans="1:18" ht="15" customHeight="1" x14ac:dyDescent="0.25">
      <c r="A1340" s="25" t="s">
        <v>736</v>
      </c>
      <c r="B1340" s="25" t="s">
        <v>18</v>
      </c>
      <c r="C1340" s="25" t="s">
        <v>282</v>
      </c>
      <c r="D1340" s="25" t="s">
        <v>25</v>
      </c>
      <c r="E1340" s="25" t="s">
        <v>124</v>
      </c>
      <c r="F1340" s="25" t="s">
        <v>125</v>
      </c>
      <c r="G1340" s="25" t="s">
        <v>283</v>
      </c>
      <c r="H1340" s="25" t="s">
        <v>23</v>
      </c>
      <c r="I1340" s="25" t="s">
        <v>769</v>
      </c>
      <c r="J1340" s="25" t="s">
        <v>770</v>
      </c>
      <c r="K1340" s="26">
        <v>8000</v>
      </c>
      <c r="L1340" s="26">
        <v>1475</v>
      </c>
      <c r="M1340" s="26">
        <v>9475</v>
      </c>
      <c r="N1340" s="26">
        <v>2674.23</v>
      </c>
      <c r="O1340" s="26">
        <v>4539.5200000000004</v>
      </c>
      <c r="P1340" s="26">
        <v>2261.25</v>
      </c>
      <c r="Q1340" s="26">
        <v>599.38</v>
      </c>
      <c r="R1340" s="25" t="s">
        <v>1660</v>
      </c>
    </row>
    <row r="1341" spans="1:18" ht="15" customHeight="1" x14ac:dyDescent="0.25">
      <c r="A1341" s="25" t="s">
        <v>736</v>
      </c>
      <c r="B1341" s="25" t="s">
        <v>18</v>
      </c>
      <c r="C1341" s="25" t="s">
        <v>282</v>
      </c>
      <c r="D1341" s="25" t="s">
        <v>25</v>
      </c>
      <c r="E1341" s="25" t="s">
        <v>124</v>
      </c>
      <c r="F1341" s="25" t="s">
        <v>125</v>
      </c>
      <c r="G1341" s="25" t="s">
        <v>283</v>
      </c>
      <c r="H1341" s="25" t="s">
        <v>23</v>
      </c>
      <c r="I1341" s="25" t="s">
        <v>908</v>
      </c>
      <c r="J1341" s="25" t="s">
        <v>909</v>
      </c>
      <c r="K1341" s="26">
        <v>1000</v>
      </c>
      <c r="L1341" s="26">
        <v>0</v>
      </c>
      <c r="M1341" s="26">
        <v>1000</v>
      </c>
      <c r="N1341" s="26">
        <v>0</v>
      </c>
      <c r="O1341" s="26">
        <v>0</v>
      </c>
      <c r="P1341" s="26">
        <v>1000</v>
      </c>
      <c r="Q1341" s="26">
        <v>0</v>
      </c>
      <c r="R1341" s="25" t="s">
        <v>1660</v>
      </c>
    </row>
    <row r="1342" spans="1:18" ht="15" customHeight="1" x14ac:dyDescent="0.25">
      <c r="A1342" s="25" t="s">
        <v>736</v>
      </c>
      <c r="B1342" s="25" t="s">
        <v>18</v>
      </c>
      <c r="C1342" s="25" t="s">
        <v>282</v>
      </c>
      <c r="D1342" s="25" t="s">
        <v>25</v>
      </c>
      <c r="E1342" s="25" t="s">
        <v>124</v>
      </c>
      <c r="F1342" s="25" t="s">
        <v>125</v>
      </c>
      <c r="G1342" s="25" t="s">
        <v>283</v>
      </c>
      <c r="H1342" s="25" t="s">
        <v>23</v>
      </c>
      <c r="I1342" s="25" t="s">
        <v>892</v>
      </c>
      <c r="J1342" s="25" t="s">
        <v>893</v>
      </c>
      <c r="K1342" s="26">
        <v>10500</v>
      </c>
      <c r="L1342" s="26">
        <v>0</v>
      </c>
      <c r="M1342" s="26">
        <v>10500</v>
      </c>
      <c r="N1342" s="26">
        <v>3251.97</v>
      </c>
      <c r="O1342" s="26">
        <v>1248.03</v>
      </c>
      <c r="P1342" s="26">
        <v>6000</v>
      </c>
      <c r="Q1342" s="26">
        <v>0</v>
      </c>
      <c r="R1342" s="25" t="s">
        <v>1660</v>
      </c>
    </row>
    <row r="1343" spans="1:18" ht="15" customHeight="1" x14ac:dyDescent="0.25">
      <c r="A1343" s="25" t="s">
        <v>736</v>
      </c>
      <c r="B1343" s="25" t="s">
        <v>18</v>
      </c>
      <c r="C1343" s="25" t="s">
        <v>282</v>
      </c>
      <c r="D1343" s="25" t="s">
        <v>25</v>
      </c>
      <c r="E1343" s="25" t="s">
        <v>124</v>
      </c>
      <c r="F1343" s="25" t="s">
        <v>125</v>
      </c>
      <c r="G1343" s="25" t="s">
        <v>283</v>
      </c>
      <c r="H1343" s="25" t="s">
        <v>23</v>
      </c>
      <c r="I1343" s="25" t="s">
        <v>811</v>
      </c>
      <c r="J1343" s="25" t="s">
        <v>812</v>
      </c>
      <c r="K1343" s="26">
        <v>54577</v>
      </c>
      <c r="L1343" s="26">
        <v>0</v>
      </c>
      <c r="M1343" s="26">
        <v>54577</v>
      </c>
      <c r="N1343" s="26">
        <v>0</v>
      </c>
      <c r="O1343" s="26">
        <v>41478.959999999999</v>
      </c>
      <c r="P1343" s="26">
        <v>13098.04</v>
      </c>
      <c r="Q1343" s="26">
        <v>20373.96</v>
      </c>
      <c r="R1343" s="25" t="s">
        <v>1660</v>
      </c>
    </row>
    <row r="1344" spans="1:18" ht="15" customHeight="1" x14ac:dyDescent="0.25">
      <c r="A1344" s="25" t="s">
        <v>736</v>
      </c>
      <c r="B1344" s="25" t="s">
        <v>18</v>
      </c>
      <c r="C1344" s="25" t="s">
        <v>282</v>
      </c>
      <c r="D1344" s="25" t="s">
        <v>25</v>
      </c>
      <c r="E1344" s="25" t="s">
        <v>124</v>
      </c>
      <c r="F1344" s="25" t="s">
        <v>125</v>
      </c>
      <c r="G1344" s="25" t="s">
        <v>283</v>
      </c>
      <c r="H1344" s="25" t="s">
        <v>23</v>
      </c>
      <c r="I1344" s="25" t="s">
        <v>853</v>
      </c>
      <c r="J1344" s="25" t="s">
        <v>854</v>
      </c>
      <c r="K1344" s="26">
        <v>7000</v>
      </c>
      <c r="L1344" s="26">
        <v>0</v>
      </c>
      <c r="M1344" s="26">
        <v>7000</v>
      </c>
      <c r="N1344" s="26">
        <v>0</v>
      </c>
      <c r="O1344" s="26">
        <v>6295.13</v>
      </c>
      <c r="P1344" s="26">
        <v>704.87</v>
      </c>
      <c r="Q1344" s="26">
        <v>220.55</v>
      </c>
      <c r="R1344" s="25" t="s">
        <v>1660</v>
      </c>
    </row>
    <row r="1345" spans="1:18" ht="15" customHeight="1" x14ac:dyDescent="0.25">
      <c r="A1345" s="25" t="s">
        <v>736</v>
      </c>
      <c r="B1345" s="25" t="s">
        <v>18</v>
      </c>
      <c r="C1345" s="25" t="s">
        <v>371</v>
      </c>
      <c r="D1345" s="25" t="s">
        <v>25</v>
      </c>
      <c r="E1345" s="25" t="s">
        <v>124</v>
      </c>
      <c r="F1345" s="25" t="s">
        <v>125</v>
      </c>
      <c r="G1345" s="25" t="s">
        <v>372</v>
      </c>
      <c r="H1345" s="25" t="s">
        <v>23</v>
      </c>
      <c r="I1345" s="25" t="s">
        <v>777</v>
      </c>
      <c r="J1345" s="25" t="s">
        <v>778</v>
      </c>
      <c r="K1345" s="26">
        <v>30000</v>
      </c>
      <c r="L1345" s="26">
        <v>12820</v>
      </c>
      <c r="M1345" s="26">
        <v>42820</v>
      </c>
      <c r="N1345" s="26">
        <v>0</v>
      </c>
      <c r="O1345" s="26">
        <v>15909.65</v>
      </c>
      <c r="P1345" s="26">
        <v>26910.35</v>
      </c>
      <c r="Q1345" s="26">
        <v>2724</v>
      </c>
      <c r="R1345" s="25" t="s">
        <v>1661</v>
      </c>
    </row>
    <row r="1346" spans="1:18" ht="15" customHeight="1" x14ac:dyDescent="0.25">
      <c r="A1346" s="25" t="s">
        <v>736</v>
      </c>
      <c r="B1346" s="25" t="s">
        <v>18</v>
      </c>
      <c r="C1346" s="25" t="s">
        <v>371</v>
      </c>
      <c r="D1346" s="25" t="s">
        <v>25</v>
      </c>
      <c r="E1346" s="25" t="s">
        <v>124</v>
      </c>
      <c r="F1346" s="25" t="s">
        <v>125</v>
      </c>
      <c r="G1346" s="25" t="s">
        <v>372</v>
      </c>
      <c r="H1346" s="25" t="s">
        <v>23</v>
      </c>
      <c r="I1346" s="25" t="s">
        <v>751</v>
      </c>
      <c r="J1346" s="25" t="s">
        <v>752</v>
      </c>
      <c r="K1346" s="26">
        <v>2295</v>
      </c>
      <c r="L1346" s="26">
        <v>0</v>
      </c>
      <c r="M1346" s="26">
        <v>2295</v>
      </c>
      <c r="N1346" s="26">
        <v>0</v>
      </c>
      <c r="O1346" s="26">
        <v>1946.39</v>
      </c>
      <c r="P1346" s="26">
        <v>348.61</v>
      </c>
      <c r="Q1346" s="26">
        <v>208.4</v>
      </c>
      <c r="R1346" s="25" t="s">
        <v>1661</v>
      </c>
    </row>
    <row r="1347" spans="1:18" ht="15" customHeight="1" x14ac:dyDescent="0.25">
      <c r="A1347" s="25" t="s">
        <v>736</v>
      </c>
      <c r="B1347" s="25" t="s">
        <v>18</v>
      </c>
      <c r="C1347" s="25" t="s">
        <v>371</v>
      </c>
      <c r="D1347" s="25" t="s">
        <v>25</v>
      </c>
      <c r="E1347" s="25" t="s">
        <v>124</v>
      </c>
      <c r="F1347" s="25" t="s">
        <v>125</v>
      </c>
      <c r="G1347" s="25" t="s">
        <v>372</v>
      </c>
      <c r="H1347" s="25" t="s">
        <v>23</v>
      </c>
      <c r="I1347" s="25" t="s">
        <v>841</v>
      </c>
      <c r="J1347" s="25" t="s">
        <v>842</v>
      </c>
      <c r="K1347" s="26">
        <v>1500</v>
      </c>
      <c r="L1347" s="26">
        <v>0</v>
      </c>
      <c r="M1347" s="26">
        <v>1500</v>
      </c>
      <c r="N1347" s="26">
        <v>0</v>
      </c>
      <c r="O1347" s="26">
        <v>243.48</v>
      </c>
      <c r="P1347" s="26">
        <v>1256.52</v>
      </c>
      <c r="Q1347" s="26">
        <v>113.69</v>
      </c>
      <c r="R1347" s="25" t="s">
        <v>1661</v>
      </c>
    </row>
    <row r="1348" spans="1:18" ht="15" customHeight="1" x14ac:dyDescent="0.25">
      <c r="A1348" s="25" t="s">
        <v>736</v>
      </c>
      <c r="B1348" s="25" t="s">
        <v>18</v>
      </c>
      <c r="C1348" s="25" t="s">
        <v>371</v>
      </c>
      <c r="D1348" s="25" t="s">
        <v>25</v>
      </c>
      <c r="E1348" s="25" t="s">
        <v>124</v>
      </c>
      <c r="F1348" s="25" t="s">
        <v>125</v>
      </c>
      <c r="G1348" s="25" t="s">
        <v>372</v>
      </c>
      <c r="H1348" s="25" t="s">
        <v>23</v>
      </c>
      <c r="I1348" s="25" t="s">
        <v>868</v>
      </c>
      <c r="J1348" s="25" t="s">
        <v>869</v>
      </c>
      <c r="K1348" s="26">
        <v>600</v>
      </c>
      <c r="L1348" s="26">
        <v>0</v>
      </c>
      <c r="M1348" s="26">
        <v>600</v>
      </c>
      <c r="N1348" s="26">
        <v>200.7</v>
      </c>
      <c r="O1348" s="26">
        <v>299.3</v>
      </c>
      <c r="P1348" s="26">
        <v>100</v>
      </c>
      <c r="Q1348" s="26">
        <v>24.2</v>
      </c>
      <c r="R1348" s="25" t="s">
        <v>1661</v>
      </c>
    </row>
    <row r="1349" spans="1:18" ht="15" customHeight="1" x14ac:dyDescent="0.25">
      <c r="A1349" s="25" t="s">
        <v>736</v>
      </c>
      <c r="B1349" s="25" t="s">
        <v>18</v>
      </c>
      <c r="C1349" s="25" t="s">
        <v>371</v>
      </c>
      <c r="D1349" s="25" t="s">
        <v>25</v>
      </c>
      <c r="E1349" s="25" t="s">
        <v>124</v>
      </c>
      <c r="F1349" s="25" t="s">
        <v>125</v>
      </c>
      <c r="G1349" s="25" t="s">
        <v>372</v>
      </c>
      <c r="H1349" s="25" t="s">
        <v>23</v>
      </c>
      <c r="I1349" s="25" t="s">
        <v>870</v>
      </c>
      <c r="J1349" s="25" t="s">
        <v>871</v>
      </c>
      <c r="K1349" s="26">
        <v>500</v>
      </c>
      <c r="L1349" s="26">
        <v>0</v>
      </c>
      <c r="M1349" s="26">
        <v>500</v>
      </c>
      <c r="N1349" s="26">
        <v>0</v>
      </c>
      <c r="O1349" s="26">
        <v>139.03</v>
      </c>
      <c r="P1349" s="26">
        <v>360.97</v>
      </c>
      <c r="Q1349" s="26">
        <v>0</v>
      </c>
      <c r="R1349" s="25" t="s">
        <v>1661</v>
      </c>
    </row>
    <row r="1350" spans="1:18" ht="15" customHeight="1" x14ac:dyDescent="0.25">
      <c r="A1350" s="25" t="s">
        <v>736</v>
      </c>
      <c r="B1350" s="25" t="s">
        <v>18</v>
      </c>
      <c r="C1350" s="25" t="s">
        <v>371</v>
      </c>
      <c r="D1350" s="25" t="s">
        <v>25</v>
      </c>
      <c r="E1350" s="25" t="s">
        <v>124</v>
      </c>
      <c r="F1350" s="25" t="s">
        <v>125</v>
      </c>
      <c r="G1350" s="25" t="s">
        <v>372</v>
      </c>
      <c r="H1350" s="25" t="s">
        <v>23</v>
      </c>
      <c r="I1350" s="25" t="s">
        <v>890</v>
      </c>
      <c r="J1350" s="25" t="s">
        <v>891</v>
      </c>
      <c r="K1350" s="26">
        <v>500</v>
      </c>
      <c r="L1350" s="26">
        <v>0</v>
      </c>
      <c r="M1350" s="26">
        <v>500</v>
      </c>
      <c r="N1350" s="26">
        <v>259.38</v>
      </c>
      <c r="O1350" s="26">
        <v>216.63</v>
      </c>
      <c r="P1350" s="26">
        <v>23.99</v>
      </c>
      <c r="Q1350" s="26">
        <v>72.849999999999994</v>
      </c>
      <c r="R1350" s="25" t="s">
        <v>1661</v>
      </c>
    </row>
    <row r="1351" spans="1:18" ht="15" customHeight="1" x14ac:dyDescent="0.25">
      <c r="A1351" s="25" t="s">
        <v>736</v>
      </c>
      <c r="B1351" s="25" t="s">
        <v>18</v>
      </c>
      <c r="C1351" s="25" t="s">
        <v>371</v>
      </c>
      <c r="D1351" s="25" t="s">
        <v>25</v>
      </c>
      <c r="E1351" s="25" t="s">
        <v>124</v>
      </c>
      <c r="F1351" s="25" t="s">
        <v>125</v>
      </c>
      <c r="G1351" s="25" t="s">
        <v>372</v>
      </c>
      <c r="H1351" s="25" t="s">
        <v>23</v>
      </c>
      <c r="I1351" s="25" t="s">
        <v>880</v>
      </c>
      <c r="J1351" s="25" t="s">
        <v>881</v>
      </c>
      <c r="K1351" s="26">
        <v>0</v>
      </c>
      <c r="L1351" s="26">
        <v>1000</v>
      </c>
      <c r="M1351" s="26">
        <v>1000</v>
      </c>
      <c r="N1351" s="26">
        <v>250</v>
      </c>
      <c r="O1351" s="26">
        <v>0</v>
      </c>
      <c r="P1351" s="26">
        <v>750</v>
      </c>
      <c r="Q1351" s="26">
        <v>0</v>
      </c>
      <c r="R1351" s="25" t="s">
        <v>1661</v>
      </c>
    </row>
    <row r="1352" spans="1:18" ht="15" customHeight="1" x14ac:dyDescent="0.25">
      <c r="A1352" s="25" t="s">
        <v>736</v>
      </c>
      <c r="B1352" s="25" t="s">
        <v>18</v>
      </c>
      <c r="C1352" s="25" t="s">
        <v>371</v>
      </c>
      <c r="D1352" s="25" t="s">
        <v>25</v>
      </c>
      <c r="E1352" s="25" t="s">
        <v>124</v>
      </c>
      <c r="F1352" s="25" t="s">
        <v>125</v>
      </c>
      <c r="G1352" s="25" t="s">
        <v>372</v>
      </c>
      <c r="H1352" s="25" t="s">
        <v>23</v>
      </c>
      <c r="I1352" s="25" t="s">
        <v>779</v>
      </c>
      <c r="J1352" s="25" t="s">
        <v>780</v>
      </c>
      <c r="K1352" s="26">
        <v>200</v>
      </c>
      <c r="L1352" s="26">
        <v>0</v>
      </c>
      <c r="M1352" s="26">
        <v>200</v>
      </c>
      <c r="N1352" s="26">
        <v>0</v>
      </c>
      <c r="O1352" s="26">
        <v>0</v>
      </c>
      <c r="P1352" s="26">
        <v>200</v>
      </c>
      <c r="Q1352" s="26">
        <v>0</v>
      </c>
      <c r="R1352" s="25" t="s">
        <v>1661</v>
      </c>
    </row>
    <row r="1353" spans="1:18" ht="15" customHeight="1" x14ac:dyDescent="0.25">
      <c r="A1353" s="25" t="s">
        <v>736</v>
      </c>
      <c r="B1353" s="25" t="s">
        <v>18</v>
      </c>
      <c r="C1353" s="25" t="s">
        <v>371</v>
      </c>
      <c r="D1353" s="25" t="s">
        <v>25</v>
      </c>
      <c r="E1353" s="25" t="s">
        <v>124</v>
      </c>
      <c r="F1353" s="25" t="s">
        <v>125</v>
      </c>
      <c r="G1353" s="25" t="s">
        <v>372</v>
      </c>
      <c r="H1353" s="25" t="s">
        <v>23</v>
      </c>
      <c r="I1353" s="25" t="s">
        <v>894</v>
      </c>
      <c r="J1353" s="25" t="s">
        <v>895</v>
      </c>
      <c r="K1353" s="26">
        <v>0</v>
      </c>
      <c r="L1353" s="26">
        <v>10000</v>
      </c>
      <c r="M1353" s="26">
        <v>10000</v>
      </c>
      <c r="N1353" s="26">
        <v>9095</v>
      </c>
      <c r="O1353" s="26">
        <v>0</v>
      </c>
      <c r="P1353" s="26">
        <v>905</v>
      </c>
      <c r="Q1353" s="26">
        <v>0</v>
      </c>
      <c r="R1353" s="25" t="s">
        <v>1661</v>
      </c>
    </row>
    <row r="1354" spans="1:18" ht="15" customHeight="1" x14ac:dyDescent="0.25">
      <c r="A1354" s="25" t="s">
        <v>736</v>
      </c>
      <c r="B1354" s="25" t="s">
        <v>18</v>
      </c>
      <c r="C1354" s="25" t="s">
        <v>371</v>
      </c>
      <c r="D1354" s="25" t="s">
        <v>25</v>
      </c>
      <c r="E1354" s="25" t="s">
        <v>124</v>
      </c>
      <c r="F1354" s="25" t="s">
        <v>125</v>
      </c>
      <c r="G1354" s="25" t="s">
        <v>372</v>
      </c>
      <c r="H1354" s="25" t="s">
        <v>23</v>
      </c>
      <c r="I1354" s="25" t="s">
        <v>805</v>
      </c>
      <c r="J1354" s="25" t="s">
        <v>806</v>
      </c>
      <c r="K1354" s="26">
        <v>15000</v>
      </c>
      <c r="L1354" s="26">
        <v>0</v>
      </c>
      <c r="M1354" s="26">
        <v>15000</v>
      </c>
      <c r="N1354" s="26">
        <v>0</v>
      </c>
      <c r="O1354" s="26">
        <v>6531.45</v>
      </c>
      <c r="P1354" s="26">
        <v>8468.5499999999993</v>
      </c>
      <c r="Q1354" s="26">
        <v>2379.0700000000002</v>
      </c>
      <c r="R1354" s="25" t="s">
        <v>1661</v>
      </c>
    </row>
    <row r="1355" spans="1:18" ht="15" customHeight="1" x14ac:dyDescent="0.25">
      <c r="A1355" s="25" t="s">
        <v>736</v>
      </c>
      <c r="B1355" s="25" t="s">
        <v>18</v>
      </c>
      <c r="C1355" s="25" t="s">
        <v>371</v>
      </c>
      <c r="D1355" s="25" t="s">
        <v>25</v>
      </c>
      <c r="E1355" s="25" t="s">
        <v>124</v>
      </c>
      <c r="F1355" s="25" t="s">
        <v>125</v>
      </c>
      <c r="G1355" s="25" t="s">
        <v>372</v>
      </c>
      <c r="H1355" s="25" t="s">
        <v>23</v>
      </c>
      <c r="I1355" s="25" t="s">
        <v>898</v>
      </c>
      <c r="J1355" s="25" t="s">
        <v>899</v>
      </c>
      <c r="K1355" s="26">
        <v>14000</v>
      </c>
      <c r="L1355" s="26">
        <v>0</v>
      </c>
      <c r="M1355" s="26">
        <v>14000</v>
      </c>
      <c r="N1355" s="26">
        <v>6000</v>
      </c>
      <c r="O1355" s="26">
        <v>2573.5500000000002</v>
      </c>
      <c r="P1355" s="26">
        <v>5426.45</v>
      </c>
      <c r="Q1355" s="26">
        <v>1270.79</v>
      </c>
      <c r="R1355" s="25" t="s">
        <v>1661</v>
      </c>
    </row>
    <row r="1356" spans="1:18" ht="15" customHeight="1" x14ac:dyDescent="0.25">
      <c r="A1356" s="25" t="s">
        <v>736</v>
      </c>
      <c r="B1356" s="25" t="s">
        <v>18</v>
      </c>
      <c r="C1356" s="25" t="s">
        <v>371</v>
      </c>
      <c r="D1356" s="25" t="s">
        <v>25</v>
      </c>
      <c r="E1356" s="25" t="s">
        <v>124</v>
      </c>
      <c r="F1356" s="25" t="s">
        <v>125</v>
      </c>
      <c r="G1356" s="25" t="s">
        <v>372</v>
      </c>
      <c r="H1356" s="25" t="s">
        <v>23</v>
      </c>
      <c r="I1356" s="25" t="s">
        <v>835</v>
      </c>
      <c r="J1356" s="25" t="s">
        <v>836</v>
      </c>
      <c r="K1356" s="26">
        <v>2000</v>
      </c>
      <c r="L1356" s="26">
        <v>0</v>
      </c>
      <c r="M1356" s="26">
        <v>2000</v>
      </c>
      <c r="N1356" s="26">
        <v>0</v>
      </c>
      <c r="O1356" s="26">
        <v>635.26</v>
      </c>
      <c r="P1356" s="26">
        <v>1364.74</v>
      </c>
      <c r="Q1356" s="26">
        <v>178.81</v>
      </c>
      <c r="R1356" s="25" t="s">
        <v>1661</v>
      </c>
    </row>
    <row r="1357" spans="1:18" ht="15" customHeight="1" x14ac:dyDescent="0.25">
      <c r="A1357" s="25" t="s">
        <v>736</v>
      </c>
      <c r="B1357" s="25" t="s">
        <v>18</v>
      </c>
      <c r="C1357" s="25" t="s">
        <v>371</v>
      </c>
      <c r="D1357" s="25" t="s">
        <v>25</v>
      </c>
      <c r="E1357" s="25" t="s">
        <v>124</v>
      </c>
      <c r="F1357" s="25" t="s">
        <v>125</v>
      </c>
      <c r="G1357" s="25" t="s">
        <v>372</v>
      </c>
      <c r="H1357" s="25" t="s">
        <v>23</v>
      </c>
      <c r="I1357" s="25" t="s">
        <v>926</v>
      </c>
      <c r="J1357" s="25" t="s">
        <v>927</v>
      </c>
      <c r="K1357" s="26">
        <v>1500</v>
      </c>
      <c r="L1357" s="26">
        <v>0</v>
      </c>
      <c r="M1357" s="26">
        <v>1500</v>
      </c>
      <c r="N1357" s="26">
        <v>407.5</v>
      </c>
      <c r="O1357" s="26">
        <v>492.5</v>
      </c>
      <c r="P1357" s="26">
        <v>600</v>
      </c>
      <c r="Q1357" s="26">
        <v>0</v>
      </c>
      <c r="R1357" s="25" t="s">
        <v>1661</v>
      </c>
    </row>
    <row r="1358" spans="1:18" ht="15" customHeight="1" x14ac:dyDescent="0.25">
      <c r="A1358" s="25" t="s">
        <v>736</v>
      </c>
      <c r="B1358" s="25" t="s">
        <v>18</v>
      </c>
      <c r="C1358" s="25" t="s">
        <v>371</v>
      </c>
      <c r="D1358" s="25" t="s">
        <v>25</v>
      </c>
      <c r="E1358" s="25" t="s">
        <v>124</v>
      </c>
      <c r="F1358" s="25" t="s">
        <v>125</v>
      </c>
      <c r="G1358" s="25" t="s">
        <v>372</v>
      </c>
      <c r="H1358" s="25" t="s">
        <v>23</v>
      </c>
      <c r="I1358" s="25" t="s">
        <v>845</v>
      </c>
      <c r="J1358" s="25" t="s">
        <v>846</v>
      </c>
      <c r="K1358" s="26">
        <v>2000</v>
      </c>
      <c r="L1358" s="26">
        <v>0</v>
      </c>
      <c r="M1358" s="26">
        <v>2000</v>
      </c>
      <c r="N1358" s="26">
        <v>0</v>
      </c>
      <c r="O1358" s="26">
        <v>1061.4000000000001</v>
      </c>
      <c r="P1358" s="26">
        <v>938.6</v>
      </c>
      <c r="Q1358" s="26">
        <v>177.08</v>
      </c>
      <c r="R1358" s="25" t="s">
        <v>1661</v>
      </c>
    </row>
    <row r="1359" spans="1:18" ht="15" customHeight="1" x14ac:dyDescent="0.25">
      <c r="A1359" s="25" t="s">
        <v>736</v>
      </c>
      <c r="B1359" s="25" t="s">
        <v>18</v>
      </c>
      <c r="C1359" s="25" t="s">
        <v>371</v>
      </c>
      <c r="D1359" s="25" t="s">
        <v>25</v>
      </c>
      <c r="E1359" s="25" t="s">
        <v>124</v>
      </c>
      <c r="F1359" s="25" t="s">
        <v>125</v>
      </c>
      <c r="G1359" s="25" t="s">
        <v>372</v>
      </c>
      <c r="H1359" s="25" t="s">
        <v>23</v>
      </c>
      <c r="I1359" s="25" t="s">
        <v>769</v>
      </c>
      <c r="J1359" s="25" t="s">
        <v>770</v>
      </c>
      <c r="K1359" s="26">
        <v>10000</v>
      </c>
      <c r="L1359" s="26">
        <v>3500</v>
      </c>
      <c r="M1359" s="26">
        <v>13500</v>
      </c>
      <c r="N1359" s="26">
        <v>1906.27</v>
      </c>
      <c r="O1359" s="26">
        <v>3307.93</v>
      </c>
      <c r="P1359" s="26">
        <v>8285.7999999999993</v>
      </c>
      <c r="Q1359" s="26">
        <v>2146.09</v>
      </c>
      <c r="R1359" s="25" t="s">
        <v>1661</v>
      </c>
    </row>
    <row r="1360" spans="1:18" ht="15" customHeight="1" x14ac:dyDescent="0.25">
      <c r="A1360" s="25" t="s">
        <v>736</v>
      </c>
      <c r="B1360" s="25" t="s">
        <v>18</v>
      </c>
      <c r="C1360" s="25" t="s">
        <v>371</v>
      </c>
      <c r="D1360" s="25" t="s">
        <v>25</v>
      </c>
      <c r="E1360" s="25" t="s">
        <v>124</v>
      </c>
      <c r="F1360" s="25" t="s">
        <v>125</v>
      </c>
      <c r="G1360" s="25" t="s">
        <v>372</v>
      </c>
      <c r="H1360" s="25" t="s">
        <v>23</v>
      </c>
      <c r="I1360" s="25" t="s">
        <v>892</v>
      </c>
      <c r="J1360" s="25" t="s">
        <v>893</v>
      </c>
      <c r="K1360" s="26">
        <v>2500</v>
      </c>
      <c r="L1360" s="26">
        <v>8000</v>
      </c>
      <c r="M1360" s="26">
        <v>10500</v>
      </c>
      <c r="N1360" s="26">
        <v>175</v>
      </c>
      <c r="O1360" s="26">
        <v>478.54</v>
      </c>
      <c r="P1360" s="26">
        <v>9846.4599999999991</v>
      </c>
      <c r="Q1360" s="26">
        <v>370.6</v>
      </c>
      <c r="R1360" s="25" t="s">
        <v>1661</v>
      </c>
    </row>
    <row r="1361" spans="1:18" ht="15" customHeight="1" x14ac:dyDescent="0.25">
      <c r="A1361" s="25" t="s">
        <v>736</v>
      </c>
      <c r="B1361" s="25" t="s">
        <v>18</v>
      </c>
      <c r="C1361" s="25" t="s">
        <v>369</v>
      </c>
      <c r="D1361" s="25" t="s">
        <v>25</v>
      </c>
      <c r="E1361" s="25" t="s">
        <v>124</v>
      </c>
      <c r="F1361" s="25" t="s">
        <v>125</v>
      </c>
      <c r="G1361" s="25" t="s">
        <v>370</v>
      </c>
      <c r="H1361" s="25" t="s">
        <v>23</v>
      </c>
      <c r="I1361" s="25" t="s">
        <v>793</v>
      </c>
      <c r="J1361" s="25" t="s">
        <v>794</v>
      </c>
      <c r="K1361" s="26">
        <v>105337</v>
      </c>
      <c r="L1361" s="26">
        <v>0</v>
      </c>
      <c r="M1361" s="26">
        <v>105337</v>
      </c>
      <c r="N1361" s="26">
        <v>0</v>
      </c>
      <c r="O1361" s="26">
        <v>58347.07</v>
      </c>
      <c r="P1361" s="26">
        <v>46989.93</v>
      </c>
      <c r="Q1361" s="26">
        <v>12697.58</v>
      </c>
      <c r="R1361" s="25" t="s">
        <v>1662</v>
      </c>
    </row>
    <row r="1362" spans="1:18" ht="15" customHeight="1" x14ac:dyDescent="0.25">
      <c r="A1362" s="25" t="s">
        <v>736</v>
      </c>
      <c r="B1362" s="25" t="s">
        <v>18</v>
      </c>
      <c r="C1362" s="25" t="s">
        <v>369</v>
      </c>
      <c r="D1362" s="25" t="s">
        <v>25</v>
      </c>
      <c r="E1362" s="25" t="s">
        <v>124</v>
      </c>
      <c r="F1362" s="25" t="s">
        <v>125</v>
      </c>
      <c r="G1362" s="25" t="s">
        <v>370</v>
      </c>
      <c r="H1362" s="25" t="s">
        <v>23</v>
      </c>
      <c r="I1362" s="25" t="s">
        <v>771</v>
      </c>
      <c r="J1362" s="25" t="s">
        <v>772</v>
      </c>
      <c r="K1362" s="26">
        <v>0</v>
      </c>
      <c r="L1362" s="26">
        <v>0</v>
      </c>
      <c r="M1362" s="26">
        <v>0</v>
      </c>
      <c r="N1362" s="26">
        <v>0</v>
      </c>
      <c r="O1362" s="26">
        <v>28.66</v>
      </c>
      <c r="P1362" s="26">
        <v>-28.66</v>
      </c>
      <c r="Q1362" s="26">
        <v>28.66</v>
      </c>
      <c r="R1362" s="25" t="s">
        <v>1662</v>
      </c>
    </row>
    <row r="1363" spans="1:18" ht="15" customHeight="1" x14ac:dyDescent="0.25">
      <c r="A1363" s="25" t="s">
        <v>736</v>
      </c>
      <c r="B1363" s="25" t="s">
        <v>18</v>
      </c>
      <c r="C1363" s="25" t="s">
        <v>369</v>
      </c>
      <c r="D1363" s="25" t="s">
        <v>25</v>
      </c>
      <c r="E1363" s="25" t="s">
        <v>124</v>
      </c>
      <c r="F1363" s="25" t="s">
        <v>125</v>
      </c>
      <c r="G1363" s="25" t="s">
        <v>370</v>
      </c>
      <c r="H1363" s="25" t="s">
        <v>23</v>
      </c>
      <c r="I1363" s="25" t="s">
        <v>777</v>
      </c>
      <c r="J1363" s="25" t="s">
        <v>778</v>
      </c>
      <c r="K1363" s="26">
        <v>15000</v>
      </c>
      <c r="L1363" s="26">
        <v>0</v>
      </c>
      <c r="M1363" s="26">
        <v>15000</v>
      </c>
      <c r="N1363" s="26">
        <v>0</v>
      </c>
      <c r="O1363" s="26">
        <v>4300.45</v>
      </c>
      <c r="P1363" s="26">
        <v>10699.55</v>
      </c>
      <c r="Q1363" s="26">
        <v>0</v>
      </c>
      <c r="R1363" s="25" t="s">
        <v>1662</v>
      </c>
    </row>
    <row r="1364" spans="1:18" ht="15" customHeight="1" x14ac:dyDescent="0.25">
      <c r="A1364" s="25" t="s">
        <v>736</v>
      </c>
      <c r="B1364" s="25" t="s">
        <v>18</v>
      </c>
      <c r="C1364" s="25" t="s">
        <v>369</v>
      </c>
      <c r="D1364" s="25" t="s">
        <v>25</v>
      </c>
      <c r="E1364" s="25" t="s">
        <v>124</v>
      </c>
      <c r="F1364" s="25" t="s">
        <v>125</v>
      </c>
      <c r="G1364" s="25" t="s">
        <v>370</v>
      </c>
      <c r="H1364" s="25" t="s">
        <v>23</v>
      </c>
      <c r="I1364" s="25" t="s">
        <v>765</v>
      </c>
      <c r="J1364" s="25" t="s">
        <v>766</v>
      </c>
      <c r="K1364" s="26">
        <v>15000</v>
      </c>
      <c r="L1364" s="26">
        <v>0</v>
      </c>
      <c r="M1364" s="26">
        <v>15000</v>
      </c>
      <c r="N1364" s="26">
        <v>0</v>
      </c>
      <c r="O1364" s="26">
        <v>9621.7999999999993</v>
      </c>
      <c r="P1364" s="26">
        <v>5378.2</v>
      </c>
      <c r="Q1364" s="26">
        <v>2238.5300000000002</v>
      </c>
      <c r="R1364" s="25" t="s">
        <v>1662</v>
      </c>
    </row>
    <row r="1365" spans="1:18" ht="15" customHeight="1" x14ac:dyDescent="0.25">
      <c r="A1365" s="25" t="s">
        <v>736</v>
      </c>
      <c r="B1365" s="25" t="s">
        <v>18</v>
      </c>
      <c r="C1365" s="25" t="s">
        <v>369</v>
      </c>
      <c r="D1365" s="25" t="s">
        <v>25</v>
      </c>
      <c r="E1365" s="25" t="s">
        <v>124</v>
      </c>
      <c r="F1365" s="25" t="s">
        <v>125</v>
      </c>
      <c r="G1365" s="25" t="s">
        <v>370</v>
      </c>
      <c r="H1365" s="25" t="s">
        <v>23</v>
      </c>
      <c r="I1365" s="25" t="s">
        <v>761</v>
      </c>
      <c r="J1365" s="25" t="s">
        <v>762</v>
      </c>
      <c r="K1365" s="26">
        <v>1500</v>
      </c>
      <c r="L1365" s="26">
        <v>0</v>
      </c>
      <c r="M1365" s="26">
        <v>1500</v>
      </c>
      <c r="N1365" s="26">
        <v>0</v>
      </c>
      <c r="O1365" s="26">
        <v>1024.7</v>
      </c>
      <c r="P1365" s="26">
        <v>475.3</v>
      </c>
      <c r="Q1365" s="26">
        <v>0</v>
      </c>
      <c r="R1365" s="25" t="s">
        <v>1662</v>
      </c>
    </row>
    <row r="1366" spans="1:18" ht="15" customHeight="1" x14ac:dyDescent="0.25">
      <c r="A1366" s="25" t="s">
        <v>736</v>
      </c>
      <c r="B1366" s="25" t="s">
        <v>18</v>
      </c>
      <c r="C1366" s="25" t="s">
        <v>369</v>
      </c>
      <c r="D1366" s="25" t="s">
        <v>25</v>
      </c>
      <c r="E1366" s="25" t="s">
        <v>124</v>
      </c>
      <c r="F1366" s="25" t="s">
        <v>125</v>
      </c>
      <c r="G1366" s="25" t="s">
        <v>370</v>
      </c>
      <c r="H1366" s="25" t="s">
        <v>23</v>
      </c>
      <c r="I1366" s="25" t="s">
        <v>741</v>
      </c>
      <c r="J1366" s="25" t="s">
        <v>742</v>
      </c>
      <c r="K1366" s="26">
        <v>0</v>
      </c>
      <c r="L1366" s="26">
        <v>0</v>
      </c>
      <c r="M1366" s="26">
        <v>0</v>
      </c>
      <c r="N1366" s="26">
        <v>0</v>
      </c>
      <c r="O1366" s="26">
        <v>1600.99</v>
      </c>
      <c r="P1366" s="26">
        <v>-1600.99</v>
      </c>
      <c r="Q1366" s="26">
        <v>296.5</v>
      </c>
      <c r="R1366" s="25" t="s">
        <v>1662</v>
      </c>
    </row>
    <row r="1367" spans="1:18" ht="15" customHeight="1" x14ac:dyDescent="0.25">
      <c r="A1367" s="25" t="s">
        <v>736</v>
      </c>
      <c r="B1367" s="25" t="s">
        <v>18</v>
      </c>
      <c r="C1367" s="25" t="s">
        <v>369</v>
      </c>
      <c r="D1367" s="25" t="s">
        <v>25</v>
      </c>
      <c r="E1367" s="25" t="s">
        <v>124</v>
      </c>
      <c r="F1367" s="25" t="s">
        <v>125</v>
      </c>
      <c r="G1367" s="25" t="s">
        <v>370</v>
      </c>
      <c r="H1367" s="25" t="s">
        <v>23</v>
      </c>
      <c r="I1367" s="25" t="s">
        <v>747</v>
      </c>
      <c r="J1367" s="25" t="s">
        <v>748</v>
      </c>
      <c r="K1367" s="26">
        <v>0</v>
      </c>
      <c r="L1367" s="26">
        <v>0</v>
      </c>
      <c r="M1367" s="26">
        <v>0</v>
      </c>
      <c r="N1367" s="26">
        <v>0</v>
      </c>
      <c r="O1367" s="26">
        <v>791.21</v>
      </c>
      <c r="P1367" s="26">
        <v>-791.21</v>
      </c>
      <c r="Q1367" s="26">
        <v>0</v>
      </c>
      <c r="R1367" s="25" t="s">
        <v>1662</v>
      </c>
    </row>
    <row r="1368" spans="1:18" ht="15" customHeight="1" x14ac:dyDescent="0.25">
      <c r="A1368" s="25" t="s">
        <v>736</v>
      </c>
      <c r="B1368" s="25" t="s">
        <v>18</v>
      </c>
      <c r="C1368" s="25" t="s">
        <v>369</v>
      </c>
      <c r="D1368" s="25" t="s">
        <v>25</v>
      </c>
      <c r="E1368" s="25" t="s">
        <v>124</v>
      </c>
      <c r="F1368" s="25" t="s">
        <v>125</v>
      </c>
      <c r="G1368" s="25" t="s">
        <v>370</v>
      </c>
      <c r="H1368" s="25" t="s">
        <v>23</v>
      </c>
      <c r="I1368" s="25" t="s">
        <v>751</v>
      </c>
      <c r="J1368" s="25" t="s">
        <v>752</v>
      </c>
      <c r="K1368" s="26">
        <v>9338</v>
      </c>
      <c r="L1368" s="26">
        <v>0</v>
      </c>
      <c r="M1368" s="26">
        <v>9338</v>
      </c>
      <c r="N1368" s="26">
        <v>0</v>
      </c>
      <c r="O1368" s="26">
        <v>5764.32</v>
      </c>
      <c r="P1368" s="26">
        <v>3573.68</v>
      </c>
      <c r="Q1368" s="26">
        <v>1138.43</v>
      </c>
      <c r="R1368" s="25" t="s">
        <v>1662</v>
      </c>
    </row>
    <row r="1369" spans="1:18" ht="15" customHeight="1" x14ac:dyDescent="0.25">
      <c r="A1369" s="25" t="s">
        <v>736</v>
      </c>
      <c r="B1369" s="25" t="s">
        <v>18</v>
      </c>
      <c r="C1369" s="25" t="s">
        <v>369</v>
      </c>
      <c r="D1369" s="25" t="s">
        <v>25</v>
      </c>
      <c r="E1369" s="25" t="s">
        <v>124</v>
      </c>
      <c r="F1369" s="25" t="s">
        <v>125</v>
      </c>
      <c r="G1369" s="25" t="s">
        <v>370</v>
      </c>
      <c r="H1369" s="25" t="s">
        <v>23</v>
      </c>
      <c r="I1369" s="25" t="s">
        <v>833</v>
      </c>
      <c r="J1369" s="25" t="s">
        <v>834</v>
      </c>
      <c r="K1369" s="26">
        <v>5297</v>
      </c>
      <c r="L1369" s="26">
        <v>0</v>
      </c>
      <c r="M1369" s="26">
        <v>5297</v>
      </c>
      <c r="N1369" s="26">
        <v>0</v>
      </c>
      <c r="O1369" s="26">
        <v>7597.18</v>
      </c>
      <c r="P1369" s="26">
        <v>-2300.1799999999998</v>
      </c>
      <c r="Q1369" s="26">
        <v>1625.92</v>
      </c>
      <c r="R1369" s="25" t="s">
        <v>1662</v>
      </c>
    </row>
    <row r="1370" spans="1:18" ht="15" customHeight="1" x14ac:dyDescent="0.25">
      <c r="A1370" s="25" t="s">
        <v>736</v>
      </c>
      <c r="B1370" s="25" t="s">
        <v>18</v>
      </c>
      <c r="C1370" s="25" t="s">
        <v>369</v>
      </c>
      <c r="D1370" s="25" t="s">
        <v>25</v>
      </c>
      <c r="E1370" s="25" t="s">
        <v>124</v>
      </c>
      <c r="F1370" s="25" t="s">
        <v>125</v>
      </c>
      <c r="G1370" s="25" t="s">
        <v>370</v>
      </c>
      <c r="H1370" s="25" t="s">
        <v>23</v>
      </c>
      <c r="I1370" s="25" t="s">
        <v>819</v>
      </c>
      <c r="J1370" s="25" t="s">
        <v>820</v>
      </c>
      <c r="K1370" s="26">
        <v>1965</v>
      </c>
      <c r="L1370" s="26">
        <v>0</v>
      </c>
      <c r="M1370" s="26">
        <v>1965</v>
      </c>
      <c r="N1370" s="26">
        <v>0</v>
      </c>
      <c r="O1370" s="26">
        <v>0</v>
      </c>
      <c r="P1370" s="26">
        <v>1965</v>
      </c>
      <c r="Q1370" s="26">
        <v>0</v>
      </c>
      <c r="R1370" s="25" t="s">
        <v>1662</v>
      </c>
    </row>
    <row r="1371" spans="1:18" ht="15" customHeight="1" x14ac:dyDescent="0.25">
      <c r="A1371" s="25" t="s">
        <v>736</v>
      </c>
      <c r="B1371" s="25" t="s">
        <v>18</v>
      </c>
      <c r="C1371" s="25" t="s">
        <v>369</v>
      </c>
      <c r="D1371" s="25" t="s">
        <v>25</v>
      </c>
      <c r="E1371" s="25" t="s">
        <v>124</v>
      </c>
      <c r="F1371" s="25" t="s">
        <v>125</v>
      </c>
      <c r="G1371" s="25" t="s">
        <v>370</v>
      </c>
      <c r="H1371" s="25" t="s">
        <v>23</v>
      </c>
      <c r="I1371" s="25" t="s">
        <v>988</v>
      </c>
      <c r="J1371" s="25" t="s">
        <v>989</v>
      </c>
      <c r="K1371" s="26">
        <v>0</v>
      </c>
      <c r="L1371" s="26">
        <v>0</v>
      </c>
      <c r="M1371" s="26">
        <v>0</v>
      </c>
      <c r="N1371" s="26">
        <v>0</v>
      </c>
      <c r="O1371" s="26">
        <v>3.68</v>
      </c>
      <c r="P1371" s="26">
        <v>-3.68</v>
      </c>
      <c r="Q1371" s="26">
        <v>3.68</v>
      </c>
      <c r="R1371" s="25" t="s">
        <v>1662</v>
      </c>
    </row>
    <row r="1372" spans="1:18" ht="15" customHeight="1" x14ac:dyDescent="0.25">
      <c r="A1372" s="25" t="s">
        <v>736</v>
      </c>
      <c r="B1372" s="25" t="s">
        <v>18</v>
      </c>
      <c r="C1372" s="25" t="s">
        <v>369</v>
      </c>
      <c r="D1372" s="25" t="s">
        <v>25</v>
      </c>
      <c r="E1372" s="25" t="s">
        <v>124</v>
      </c>
      <c r="F1372" s="25" t="s">
        <v>125</v>
      </c>
      <c r="G1372" s="25" t="s">
        <v>370</v>
      </c>
      <c r="H1372" s="25" t="s">
        <v>23</v>
      </c>
      <c r="I1372" s="25" t="s">
        <v>737</v>
      </c>
      <c r="J1372" s="25" t="s">
        <v>738</v>
      </c>
      <c r="K1372" s="26">
        <v>1470</v>
      </c>
      <c r="L1372" s="26">
        <v>0</v>
      </c>
      <c r="M1372" s="26">
        <v>1470</v>
      </c>
      <c r="N1372" s="26">
        <v>0</v>
      </c>
      <c r="O1372" s="26">
        <v>936.44</v>
      </c>
      <c r="P1372" s="26">
        <v>533.55999999999995</v>
      </c>
      <c r="Q1372" s="26">
        <v>174.79</v>
      </c>
      <c r="R1372" s="25" t="s">
        <v>1662</v>
      </c>
    </row>
    <row r="1373" spans="1:18" ht="15" customHeight="1" x14ac:dyDescent="0.25">
      <c r="A1373" s="25" t="s">
        <v>736</v>
      </c>
      <c r="B1373" s="25" t="s">
        <v>18</v>
      </c>
      <c r="C1373" s="25" t="s">
        <v>369</v>
      </c>
      <c r="D1373" s="25" t="s">
        <v>25</v>
      </c>
      <c r="E1373" s="25" t="s">
        <v>124</v>
      </c>
      <c r="F1373" s="25" t="s">
        <v>125</v>
      </c>
      <c r="G1373" s="25" t="s">
        <v>370</v>
      </c>
      <c r="H1373" s="25" t="s">
        <v>23</v>
      </c>
      <c r="I1373" s="25" t="s">
        <v>743</v>
      </c>
      <c r="J1373" s="25" t="s">
        <v>744</v>
      </c>
      <c r="K1373" s="26">
        <v>0</v>
      </c>
      <c r="L1373" s="26">
        <v>0</v>
      </c>
      <c r="M1373" s="26">
        <v>0</v>
      </c>
      <c r="N1373" s="26">
        <v>0</v>
      </c>
      <c r="O1373" s="26">
        <v>614.54999999999995</v>
      </c>
      <c r="P1373" s="26">
        <v>-614.54999999999995</v>
      </c>
      <c r="Q1373" s="26">
        <v>137.69999999999999</v>
      </c>
      <c r="R1373" s="25" t="s">
        <v>1662</v>
      </c>
    </row>
    <row r="1374" spans="1:18" ht="15" customHeight="1" x14ac:dyDescent="0.25">
      <c r="A1374" s="25" t="s">
        <v>736</v>
      </c>
      <c r="B1374" s="25" t="s">
        <v>18</v>
      </c>
      <c r="C1374" s="25" t="s">
        <v>369</v>
      </c>
      <c r="D1374" s="25" t="s">
        <v>25</v>
      </c>
      <c r="E1374" s="25" t="s">
        <v>124</v>
      </c>
      <c r="F1374" s="25" t="s">
        <v>125</v>
      </c>
      <c r="G1374" s="25" t="s">
        <v>370</v>
      </c>
      <c r="H1374" s="25" t="s">
        <v>23</v>
      </c>
      <c r="I1374" s="25" t="s">
        <v>825</v>
      </c>
      <c r="J1374" s="25" t="s">
        <v>826</v>
      </c>
      <c r="K1374" s="26">
        <v>2500</v>
      </c>
      <c r="L1374" s="26">
        <v>0</v>
      </c>
      <c r="M1374" s="26">
        <v>2500</v>
      </c>
      <c r="N1374" s="26">
        <v>0</v>
      </c>
      <c r="O1374" s="26">
        <v>850</v>
      </c>
      <c r="P1374" s="26">
        <v>1650</v>
      </c>
      <c r="Q1374" s="26">
        <v>40</v>
      </c>
      <c r="R1374" s="25" t="s">
        <v>1662</v>
      </c>
    </row>
    <row r="1375" spans="1:18" ht="15" customHeight="1" x14ac:dyDescent="0.25">
      <c r="A1375" s="25" t="s">
        <v>736</v>
      </c>
      <c r="B1375" s="25" t="s">
        <v>18</v>
      </c>
      <c r="C1375" s="25" t="s">
        <v>369</v>
      </c>
      <c r="D1375" s="25" t="s">
        <v>25</v>
      </c>
      <c r="E1375" s="25" t="s">
        <v>124</v>
      </c>
      <c r="F1375" s="25" t="s">
        <v>125</v>
      </c>
      <c r="G1375" s="25" t="s">
        <v>370</v>
      </c>
      <c r="H1375" s="25" t="s">
        <v>23</v>
      </c>
      <c r="I1375" s="25" t="s">
        <v>868</v>
      </c>
      <c r="J1375" s="25" t="s">
        <v>869</v>
      </c>
      <c r="K1375" s="26">
        <v>0</v>
      </c>
      <c r="L1375" s="26">
        <v>350</v>
      </c>
      <c r="M1375" s="26">
        <v>350</v>
      </c>
      <c r="N1375" s="26">
        <v>0</v>
      </c>
      <c r="O1375" s="26">
        <v>0</v>
      </c>
      <c r="P1375" s="26">
        <v>350</v>
      </c>
      <c r="Q1375" s="26">
        <v>0</v>
      </c>
      <c r="R1375" s="25" t="s">
        <v>1662</v>
      </c>
    </row>
    <row r="1376" spans="1:18" ht="15" customHeight="1" x14ac:dyDescent="0.25">
      <c r="A1376" s="25" t="s">
        <v>736</v>
      </c>
      <c r="B1376" s="25" t="s">
        <v>18</v>
      </c>
      <c r="C1376" s="25" t="s">
        <v>369</v>
      </c>
      <c r="D1376" s="25" t="s">
        <v>25</v>
      </c>
      <c r="E1376" s="25" t="s">
        <v>124</v>
      </c>
      <c r="F1376" s="25" t="s">
        <v>125</v>
      </c>
      <c r="G1376" s="25" t="s">
        <v>370</v>
      </c>
      <c r="H1376" s="25" t="s">
        <v>23</v>
      </c>
      <c r="I1376" s="25" t="s">
        <v>890</v>
      </c>
      <c r="J1376" s="25" t="s">
        <v>891</v>
      </c>
      <c r="K1376" s="26">
        <v>17000</v>
      </c>
      <c r="L1376" s="26">
        <v>0</v>
      </c>
      <c r="M1376" s="26">
        <v>17000</v>
      </c>
      <c r="N1376" s="26">
        <v>5157.3500000000004</v>
      </c>
      <c r="O1376" s="26">
        <v>11840.32</v>
      </c>
      <c r="P1376" s="26">
        <v>2.33</v>
      </c>
      <c r="Q1376" s="26">
        <v>1138.81</v>
      </c>
      <c r="R1376" s="25" t="s">
        <v>1662</v>
      </c>
    </row>
    <row r="1377" spans="1:18" ht="15" customHeight="1" x14ac:dyDescent="0.25">
      <c r="A1377" s="25" t="s">
        <v>736</v>
      </c>
      <c r="B1377" s="25" t="s">
        <v>18</v>
      </c>
      <c r="C1377" s="25" t="s">
        <v>369</v>
      </c>
      <c r="D1377" s="25" t="s">
        <v>25</v>
      </c>
      <c r="E1377" s="25" t="s">
        <v>124</v>
      </c>
      <c r="F1377" s="25" t="s">
        <v>125</v>
      </c>
      <c r="G1377" s="25" t="s">
        <v>370</v>
      </c>
      <c r="H1377" s="25" t="s">
        <v>23</v>
      </c>
      <c r="I1377" s="25" t="s">
        <v>781</v>
      </c>
      <c r="J1377" s="25" t="s">
        <v>782</v>
      </c>
      <c r="K1377" s="26">
        <v>6000</v>
      </c>
      <c r="L1377" s="26">
        <v>0</v>
      </c>
      <c r="M1377" s="26">
        <v>6000</v>
      </c>
      <c r="N1377" s="26">
        <v>1787.18</v>
      </c>
      <c r="O1377" s="26">
        <v>4321.24</v>
      </c>
      <c r="P1377" s="26">
        <v>-108.42</v>
      </c>
      <c r="Q1377" s="26">
        <v>830.18</v>
      </c>
      <c r="R1377" s="25" t="s">
        <v>1662</v>
      </c>
    </row>
    <row r="1378" spans="1:18" ht="15" customHeight="1" x14ac:dyDescent="0.25">
      <c r="A1378" s="25" t="s">
        <v>736</v>
      </c>
      <c r="B1378" s="25" t="s">
        <v>18</v>
      </c>
      <c r="C1378" s="25" t="s">
        <v>369</v>
      </c>
      <c r="D1378" s="25" t="s">
        <v>25</v>
      </c>
      <c r="E1378" s="25" t="s">
        <v>124</v>
      </c>
      <c r="F1378" s="25" t="s">
        <v>125</v>
      </c>
      <c r="G1378" s="25" t="s">
        <v>370</v>
      </c>
      <c r="H1378" s="25" t="s">
        <v>23</v>
      </c>
      <c r="I1378" s="25" t="s">
        <v>779</v>
      </c>
      <c r="J1378" s="25" t="s">
        <v>780</v>
      </c>
      <c r="K1378" s="26">
        <v>850</v>
      </c>
      <c r="L1378" s="26">
        <v>0</v>
      </c>
      <c r="M1378" s="26">
        <v>850</v>
      </c>
      <c r="N1378" s="26">
        <v>0</v>
      </c>
      <c r="O1378" s="26">
        <v>0</v>
      </c>
      <c r="P1378" s="26">
        <v>850</v>
      </c>
      <c r="Q1378" s="26">
        <v>0</v>
      </c>
      <c r="R1378" s="25" t="s">
        <v>1662</v>
      </c>
    </row>
    <row r="1379" spans="1:18" ht="15" customHeight="1" x14ac:dyDescent="0.25">
      <c r="A1379" s="25" t="s">
        <v>736</v>
      </c>
      <c r="B1379" s="25" t="s">
        <v>18</v>
      </c>
      <c r="C1379" s="25" t="s">
        <v>369</v>
      </c>
      <c r="D1379" s="25" t="s">
        <v>25</v>
      </c>
      <c r="E1379" s="25" t="s">
        <v>124</v>
      </c>
      <c r="F1379" s="25" t="s">
        <v>125</v>
      </c>
      <c r="G1379" s="25" t="s">
        <v>370</v>
      </c>
      <c r="H1379" s="25" t="s">
        <v>23</v>
      </c>
      <c r="I1379" s="25" t="s">
        <v>882</v>
      </c>
      <c r="J1379" s="25" t="s">
        <v>883</v>
      </c>
      <c r="K1379" s="26">
        <v>22000</v>
      </c>
      <c r="L1379" s="26">
        <v>-11150</v>
      </c>
      <c r="M1379" s="26">
        <v>10850</v>
      </c>
      <c r="N1379" s="26">
        <v>0</v>
      </c>
      <c r="O1379" s="26">
        <v>995.3</v>
      </c>
      <c r="P1379" s="26">
        <v>9854.7000000000007</v>
      </c>
      <c r="Q1379" s="26">
        <v>519.96</v>
      </c>
      <c r="R1379" s="25" t="s">
        <v>1662</v>
      </c>
    </row>
    <row r="1380" spans="1:18" ht="15" customHeight="1" x14ac:dyDescent="0.25">
      <c r="A1380" s="25" t="s">
        <v>736</v>
      </c>
      <c r="B1380" s="25" t="s">
        <v>18</v>
      </c>
      <c r="C1380" s="25" t="s">
        <v>369</v>
      </c>
      <c r="D1380" s="25" t="s">
        <v>25</v>
      </c>
      <c r="E1380" s="25" t="s">
        <v>124</v>
      </c>
      <c r="F1380" s="25" t="s">
        <v>125</v>
      </c>
      <c r="G1380" s="25" t="s">
        <v>370</v>
      </c>
      <c r="H1380" s="25" t="s">
        <v>23</v>
      </c>
      <c r="I1380" s="25" t="s">
        <v>894</v>
      </c>
      <c r="J1380" s="25" t="s">
        <v>895</v>
      </c>
      <c r="K1380" s="26">
        <v>10000</v>
      </c>
      <c r="L1380" s="26">
        <v>0</v>
      </c>
      <c r="M1380" s="26">
        <v>10000</v>
      </c>
      <c r="N1380" s="26">
        <v>6186.55</v>
      </c>
      <c r="O1380" s="26">
        <v>4156.38</v>
      </c>
      <c r="P1380" s="26">
        <v>-342.93</v>
      </c>
      <c r="Q1380" s="26">
        <v>441.35</v>
      </c>
      <c r="R1380" s="25" t="s">
        <v>1662</v>
      </c>
    </row>
    <row r="1381" spans="1:18" ht="15" customHeight="1" x14ac:dyDescent="0.25">
      <c r="A1381" s="25" t="s">
        <v>736</v>
      </c>
      <c r="B1381" s="25" t="s">
        <v>18</v>
      </c>
      <c r="C1381" s="25" t="s">
        <v>369</v>
      </c>
      <c r="D1381" s="25" t="s">
        <v>25</v>
      </c>
      <c r="E1381" s="25" t="s">
        <v>124</v>
      </c>
      <c r="F1381" s="25" t="s">
        <v>125</v>
      </c>
      <c r="G1381" s="25" t="s">
        <v>370</v>
      </c>
      <c r="H1381" s="25" t="s">
        <v>23</v>
      </c>
      <c r="I1381" s="25" t="s">
        <v>805</v>
      </c>
      <c r="J1381" s="25" t="s">
        <v>806</v>
      </c>
      <c r="K1381" s="26">
        <v>80000</v>
      </c>
      <c r="L1381" s="26">
        <v>0</v>
      </c>
      <c r="M1381" s="26">
        <v>80000</v>
      </c>
      <c r="N1381" s="26">
        <v>16096.64</v>
      </c>
      <c r="O1381" s="26">
        <v>42213.54</v>
      </c>
      <c r="P1381" s="26">
        <v>21689.82</v>
      </c>
      <c r="Q1381" s="26">
        <v>8166.52</v>
      </c>
      <c r="R1381" s="25" t="s">
        <v>1662</v>
      </c>
    </row>
    <row r="1382" spans="1:18" ht="15" customHeight="1" x14ac:dyDescent="0.25">
      <c r="A1382" s="25" t="s">
        <v>736</v>
      </c>
      <c r="B1382" s="25" t="s">
        <v>18</v>
      </c>
      <c r="C1382" s="25" t="s">
        <v>369</v>
      </c>
      <c r="D1382" s="25" t="s">
        <v>25</v>
      </c>
      <c r="E1382" s="25" t="s">
        <v>124</v>
      </c>
      <c r="F1382" s="25" t="s">
        <v>125</v>
      </c>
      <c r="G1382" s="25" t="s">
        <v>370</v>
      </c>
      <c r="H1382" s="25" t="s">
        <v>23</v>
      </c>
      <c r="I1382" s="25" t="s">
        <v>898</v>
      </c>
      <c r="J1382" s="25" t="s">
        <v>899</v>
      </c>
      <c r="K1382" s="26">
        <v>30000</v>
      </c>
      <c r="L1382" s="26">
        <v>0</v>
      </c>
      <c r="M1382" s="26">
        <v>30000</v>
      </c>
      <c r="N1382" s="26">
        <v>0</v>
      </c>
      <c r="O1382" s="26">
        <v>5662.06</v>
      </c>
      <c r="P1382" s="26">
        <v>24337.94</v>
      </c>
      <c r="Q1382" s="26">
        <v>3139.13</v>
      </c>
      <c r="R1382" s="25" t="s">
        <v>1662</v>
      </c>
    </row>
    <row r="1383" spans="1:18" ht="15" customHeight="1" x14ac:dyDescent="0.25">
      <c r="A1383" s="25" t="s">
        <v>736</v>
      </c>
      <c r="B1383" s="25" t="s">
        <v>18</v>
      </c>
      <c r="C1383" s="25" t="s">
        <v>369</v>
      </c>
      <c r="D1383" s="25" t="s">
        <v>25</v>
      </c>
      <c r="E1383" s="25" t="s">
        <v>124</v>
      </c>
      <c r="F1383" s="25" t="s">
        <v>125</v>
      </c>
      <c r="G1383" s="25" t="s">
        <v>370</v>
      </c>
      <c r="H1383" s="25" t="s">
        <v>23</v>
      </c>
      <c r="I1383" s="25" t="s">
        <v>1081</v>
      </c>
      <c r="J1383" s="25" t="s">
        <v>1082</v>
      </c>
      <c r="K1383" s="26">
        <v>3000</v>
      </c>
      <c r="L1383" s="26">
        <v>0</v>
      </c>
      <c r="M1383" s="26">
        <v>3000</v>
      </c>
      <c r="N1383" s="26">
        <v>0</v>
      </c>
      <c r="O1383" s="26">
        <v>359.73</v>
      </c>
      <c r="P1383" s="26">
        <v>2640.27</v>
      </c>
      <c r="Q1383" s="26">
        <v>278.62</v>
      </c>
      <c r="R1383" s="25" t="s">
        <v>1662</v>
      </c>
    </row>
    <row r="1384" spans="1:18" ht="15" customHeight="1" x14ac:dyDescent="0.25">
      <c r="A1384" s="25" t="s">
        <v>736</v>
      </c>
      <c r="B1384" s="25" t="s">
        <v>18</v>
      </c>
      <c r="C1384" s="25" t="s">
        <v>369</v>
      </c>
      <c r="D1384" s="25" t="s">
        <v>25</v>
      </c>
      <c r="E1384" s="25" t="s">
        <v>124</v>
      </c>
      <c r="F1384" s="25" t="s">
        <v>125</v>
      </c>
      <c r="G1384" s="25" t="s">
        <v>370</v>
      </c>
      <c r="H1384" s="25" t="s">
        <v>23</v>
      </c>
      <c r="I1384" s="25" t="s">
        <v>835</v>
      </c>
      <c r="J1384" s="25" t="s">
        <v>836</v>
      </c>
      <c r="K1384" s="26">
        <v>8000</v>
      </c>
      <c r="L1384" s="26">
        <v>0</v>
      </c>
      <c r="M1384" s="26">
        <v>8000</v>
      </c>
      <c r="N1384" s="26">
        <v>0</v>
      </c>
      <c r="O1384" s="26">
        <v>6731.41</v>
      </c>
      <c r="P1384" s="26">
        <v>1268.5899999999999</v>
      </c>
      <c r="Q1384" s="26">
        <v>512.79999999999995</v>
      </c>
      <c r="R1384" s="25" t="s">
        <v>1662</v>
      </c>
    </row>
    <row r="1385" spans="1:18" ht="15" customHeight="1" x14ac:dyDescent="0.25">
      <c r="A1385" s="25" t="s">
        <v>736</v>
      </c>
      <c r="B1385" s="25" t="s">
        <v>18</v>
      </c>
      <c r="C1385" s="25" t="s">
        <v>369</v>
      </c>
      <c r="D1385" s="25" t="s">
        <v>25</v>
      </c>
      <c r="E1385" s="25" t="s">
        <v>124</v>
      </c>
      <c r="F1385" s="25" t="s">
        <v>125</v>
      </c>
      <c r="G1385" s="25" t="s">
        <v>370</v>
      </c>
      <c r="H1385" s="25" t="s">
        <v>23</v>
      </c>
      <c r="I1385" s="25" t="s">
        <v>837</v>
      </c>
      <c r="J1385" s="25" t="s">
        <v>838</v>
      </c>
      <c r="K1385" s="26">
        <v>500</v>
      </c>
      <c r="L1385" s="26">
        <v>0</v>
      </c>
      <c r="M1385" s="26">
        <v>500</v>
      </c>
      <c r="N1385" s="26">
        <v>0</v>
      </c>
      <c r="O1385" s="26">
        <v>253.02</v>
      </c>
      <c r="P1385" s="26">
        <v>246.98</v>
      </c>
      <c r="Q1385" s="26">
        <v>42.17</v>
      </c>
      <c r="R1385" s="25" t="s">
        <v>1662</v>
      </c>
    </row>
    <row r="1386" spans="1:18" ht="15" customHeight="1" x14ac:dyDescent="0.25">
      <c r="A1386" s="25" t="s">
        <v>736</v>
      </c>
      <c r="B1386" s="25" t="s">
        <v>18</v>
      </c>
      <c r="C1386" s="25" t="s">
        <v>369</v>
      </c>
      <c r="D1386" s="25" t="s">
        <v>25</v>
      </c>
      <c r="E1386" s="25" t="s">
        <v>124</v>
      </c>
      <c r="F1386" s="25" t="s">
        <v>125</v>
      </c>
      <c r="G1386" s="25" t="s">
        <v>370</v>
      </c>
      <c r="H1386" s="25" t="s">
        <v>23</v>
      </c>
      <c r="I1386" s="25" t="s">
        <v>926</v>
      </c>
      <c r="J1386" s="25" t="s">
        <v>927</v>
      </c>
      <c r="K1386" s="26">
        <v>6000</v>
      </c>
      <c r="L1386" s="26">
        <v>0</v>
      </c>
      <c r="M1386" s="26">
        <v>6000</v>
      </c>
      <c r="N1386" s="26">
        <v>5252.76</v>
      </c>
      <c r="O1386" s="26">
        <v>301.24</v>
      </c>
      <c r="P1386" s="26">
        <v>446</v>
      </c>
      <c r="Q1386" s="26">
        <v>63.16</v>
      </c>
      <c r="R1386" s="25" t="s">
        <v>1662</v>
      </c>
    </row>
    <row r="1387" spans="1:18" ht="15" customHeight="1" x14ac:dyDescent="0.25">
      <c r="A1387" s="25" t="s">
        <v>736</v>
      </c>
      <c r="B1387" s="25" t="s">
        <v>18</v>
      </c>
      <c r="C1387" s="25" t="s">
        <v>369</v>
      </c>
      <c r="D1387" s="25" t="s">
        <v>25</v>
      </c>
      <c r="E1387" s="25" t="s">
        <v>124</v>
      </c>
      <c r="F1387" s="25" t="s">
        <v>125</v>
      </c>
      <c r="G1387" s="25" t="s">
        <v>370</v>
      </c>
      <c r="H1387" s="25" t="s">
        <v>23</v>
      </c>
      <c r="I1387" s="25" t="s">
        <v>845</v>
      </c>
      <c r="J1387" s="25" t="s">
        <v>846</v>
      </c>
      <c r="K1387" s="26">
        <v>3900</v>
      </c>
      <c r="L1387" s="26">
        <v>0</v>
      </c>
      <c r="M1387" s="26">
        <v>3900</v>
      </c>
      <c r="N1387" s="26">
        <v>0</v>
      </c>
      <c r="O1387" s="26">
        <v>2225.15</v>
      </c>
      <c r="P1387" s="26">
        <v>1674.85</v>
      </c>
      <c r="Q1387" s="26">
        <v>371.91</v>
      </c>
      <c r="R1387" s="25" t="s">
        <v>1662</v>
      </c>
    </row>
    <row r="1388" spans="1:18" ht="15" customHeight="1" x14ac:dyDescent="0.25">
      <c r="A1388" s="25" t="s">
        <v>736</v>
      </c>
      <c r="B1388" s="25" t="s">
        <v>18</v>
      </c>
      <c r="C1388" s="25" t="s">
        <v>369</v>
      </c>
      <c r="D1388" s="25" t="s">
        <v>25</v>
      </c>
      <c r="E1388" s="25" t="s">
        <v>124</v>
      </c>
      <c r="F1388" s="25" t="s">
        <v>125</v>
      </c>
      <c r="G1388" s="25" t="s">
        <v>370</v>
      </c>
      <c r="H1388" s="25" t="s">
        <v>23</v>
      </c>
      <c r="I1388" s="25" t="s">
        <v>799</v>
      </c>
      <c r="J1388" s="25" t="s">
        <v>800</v>
      </c>
      <c r="K1388" s="26">
        <v>500</v>
      </c>
      <c r="L1388" s="26">
        <v>800</v>
      </c>
      <c r="M1388" s="26">
        <v>1300</v>
      </c>
      <c r="N1388" s="26">
        <v>61.51</v>
      </c>
      <c r="O1388" s="26">
        <v>148.49</v>
      </c>
      <c r="P1388" s="26">
        <v>1090</v>
      </c>
      <c r="Q1388" s="26">
        <v>49.5</v>
      </c>
      <c r="R1388" s="25" t="s">
        <v>1662</v>
      </c>
    </row>
    <row r="1389" spans="1:18" ht="15" customHeight="1" x14ac:dyDescent="0.25">
      <c r="A1389" s="25" t="s">
        <v>736</v>
      </c>
      <c r="B1389" s="25" t="s">
        <v>18</v>
      </c>
      <c r="C1389" s="25" t="s">
        <v>369</v>
      </c>
      <c r="D1389" s="25" t="s">
        <v>25</v>
      </c>
      <c r="E1389" s="25" t="s">
        <v>124</v>
      </c>
      <c r="F1389" s="25" t="s">
        <v>125</v>
      </c>
      <c r="G1389" s="25" t="s">
        <v>370</v>
      </c>
      <c r="H1389" s="25" t="s">
        <v>23</v>
      </c>
      <c r="I1389" s="25" t="s">
        <v>769</v>
      </c>
      <c r="J1389" s="25" t="s">
        <v>770</v>
      </c>
      <c r="K1389" s="26">
        <v>20000</v>
      </c>
      <c r="L1389" s="26">
        <v>0</v>
      </c>
      <c r="M1389" s="26">
        <v>20000</v>
      </c>
      <c r="N1389" s="26">
        <v>4358.5</v>
      </c>
      <c r="O1389" s="26">
        <v>6032.12</v>
      </c>
      <c r="P1389" s="26">
        <v>9609.3799999999992</v>
      </c>
      <c r="Q1389" s="26">
        <v>3083.32</v>
      </c>
      <c r="R1389" s="25" t="s">
        <v>1662</v>
      </c>
    </row>
    <row r="1390" spans="1:18" ht="15" customHeight="1" x14ac:dyDescent="0.25">
      <c r="A1390" s="25" t="s">
        <v>736</v>
      </c>
      <c r="B1390" s="25" t="s">
        <v>18</v>
      </c>
      <c r="C1390" s="25" t="s">
        <v>369</v>
      </c>
      <c r="D1390" s="25" t="s">
        <v>25</v>
      </c>
      <c r="E1390" s="25" t="s">
        <v>124</v>
      </c>
      <c r="F1390" s="25" t="s">
        <v>125</v>
      </c>
      <c r="G1390" s="25" t="s">
        <v>370</v>
      </c>
      <c r="H1390" s="25" t="s">
        <v>23</v>
      </c>
      <c r="I1390" s="25" t="s">
        <v>831</v>
      </c>
      <c r="J1390" s="25" t="s">
        <v>832</v>
      </c>
      <c r="K1390" s="26">
        <v>10000</v>
      </c>
      <c r="L1390" s="26">
        <v>0</v>
      </c>
      <c r="M1390" s="26">
        <v>10000</v>
      </c>
      <c r="N1390" s="26">
        <v>2874.55</v>
      </c>
      <c r="O1390" s="26">
        <v>3534.02</v>
      </c>
      <c r="P1390" s="26">
        <v>3591.43</v>
      </c>
      <c r="Q1390" s="26">
        <v>168.55</v>
      </c>
      <c r="R1390" s="25" t="s">
        <v>1662</v>
      </c>
    </row>
    <row r="1391" spans="1:18" ht="15" customHeight="1" x14ac:dyDescent="0.25">
      <c r="A1391" s="25" t="s">
        <v>736</v>
      </c>
      <c r="B1391" s="25" t="s">
        <v>18</v>
      </c>
      <c r="C1391" s="25" t="s">
        <v>369</v>
      </c>
      <c r="D1391" s="25" t="s">
        <v>25</v>
      </c>
      <c r="E1391" s="25" t="s">
        <v>124</v>
      </c>
      <c r="F1391" s="25" t="s">
        <v>125</v>
      </c>
      <c r="G1391" s="25" t="s">
        <v>370</v>
      </c>
      <c r="H1391" s="25" t="s">
        <v>23</v>
      </c>
      <c r="I1391" s="25" t="s">
        <v>996</v>
      </c>
      <c r="J1391" s="25" t="s">
        <v>997</v>
      </c>
      <c r="K1391" s="26">
        <v>75000</v>
      </c>
      <c r="L1391" s="26">
        <v>0</v>
      </c>
      <c r="M1391" s="26">
        <v>75000</v>
      </c>
      <c r="N1391" s="26">
        <v>890</v>
      </c>
      <c r="O1391" s="26">
        <v>11110</v>
      </c>
      <c r="P1391" s="26">
        <v>63000</v>
      </c>
      <c r="Q1391" s="26">
        <v>10000</v>
      </c>
      <c r="R1391" s="25" t="s">
        <v>1662</v>
      </c>
    </row>
    <row r="1392" spans="1:18" ht="15" customHeight="1" x14ac:dyDescent="0.25">
      <c r="A1392" s="25" t="s">
        <v>736</v>
      </c>
      <c r="B1392" s="25" t="s">
        <v>18</v>
      </c>
      <c r="C1392" s="25" t="s">
        <v>369</v>
      </c>
      <c r="D1392" s="25" t="s">
        <v>25</v>
      </c>
      <c r="E1392" s="25" t="s">
        <v>124</v>
      </c>
      <c r="F1392" s="25" t="s">
        <v>125</v>
      </c>
      <c r="G1392" s="25" t="s">
        <v>370</v>
      </c>
      <c r="H1392" s="25" t="s">
        <v>23</v>
      </c>
      <c r="I1392" s="25" t="s">
        <v>908</v>
      </c>
      <c r="J1392" s="25" t="s">
        <v>909</v>
      </c>
      <c r="K1392" s="26">
        <v>6750</v>
      </c>
      <c r="L1392" s="26">
        <v>0</v>
      </c>
      <c r="M1392" s="26">
        <v>6750</v>
      </c>
      <c r="N1392" s="26">
        <v>0</v>
      </c>
      <c r="O1392" s="26">
        <v>1163.43</v>
      </c>
      <c r="P1392" s="26">
        <v>5586.57</v>
      </c>
      <c r="Q1392" s="26">
        <v>1009</v>
      </c>
      <c r="R1392" s="25" t="s">
        <v>1662</v>
      </c>
    </row>
    <row r="1393" spans="1:18" ht="15" customHeight="1" x14ac:dyDescent="0.25">
      <c r="A1393" s="25" t="s">
        <v>736</v>
      </c>
      <c r="B1393" s="25" t="s">
        <v>18</v>
      </c>
      <c r="C1393" s="25" t="s">
        <v>369</v>
      </c>
      <c r="D1393" s="25" t="s">
        <v>25</v>
      </c>
      <c r="E1393" s="25" t="s">
        <v>124</v>
      </c>
      <c r="F1393" s="25" t="s">
        <v>125</v>
      </c>
      <c r="G1393" s="25" t="s">
        <v>370</v>
      </c>
      <c r="H1393" s="25" t="s">
        <v>23</v>
      </c>
      <c r="I1393" s="25" t="s">
        <v>934</v>
      </c>
      <c r="J1393" s="25" t="s">
        <v>935</v>
      </c>
      <c r="K1393" s="26">
        <v>50</v>
      </c>
      <c r="L1393" s="26">
        <v>0</v>
      </c>
      <c r="M1393" s="26">
        <v>50</v>
      </c>
      <c r="N1393" s="26">
        <v>0</v>
      </c>
      <c r="O1393" s="26">
        <v>30</v>
      </c>
      <c r="P1393" s="26">
        <v>20</v>
      </c>
      <c r="Q1393" s="26">
        <v>0</v>
      </c>
      <c r="R1393" s="25" t="s">
        <v>1662</v>
      </c>
    </row>
    <row r="1394" spans="1:18" ht="15" customHeight="1" x14ac:dyDescent="0.25">
      <c r="A1394" s="25" t="s">
        <v>736</v>
      </c>
      <c r="B1394" s="25" t="s">
        <v>18</v>
      </c>
      <c r="C1394" s="25" t="s">
        <v>369</v>
      </c>
      <c r="D1394" s="25" t="s">
        <v>25</v>
      </c>
      <c r="E1394" s="25" t="s">
        <v>124</v>
      </c>
      <c r="F1394" s="25" t="s">
        <v>125</v>
      </c>
      <c r="G1394" s="25" t="s">
        <v>370</v>
      </c>
      <c r="H1394" s="25" t="s">
        <v>23</v>
      </c>
      <c r="I1394" s="25" t="s">
        <v>903</v>
      </c>
      <c r="J1394" s="25" t="s">
        <v>904</v>
      </c>
      <c r="K1394" s="26">
        <v>53063</v>
      </c>
      <c r="L1394" s="26">
        <v>0</v>
      </c>
      <c r="M1394" s="26">
        <v>53063</v>
      </c>
      <c r="N1394" s="26">
        <v>26531.58</v>
      </c>
      <c r="O1394" s="26">
        <v>30953.51</v>
      </c>
      <c r="P1394" s="26">
        <v>-4422.09</v>
      </c>
      <c r="Q1394" s="26">
        <v>4421.93</v>
      </c>
      <c r="R1394" s="25" t="s">
        <v>1662</v>
      </c>
    </row>
    <row r="1395" spans="1:18" ht="15" customHeight="1" x14ac:dyDescent="0.25">
      <c r="A1395" s="25" t="s">
        <v>736</v>
      </c>
      <c r="B1395" s="25" t="s">
        <v>18</v>
      </c>
      <c r="C1395" s="25" t="s">
        <v>369</v>
      </c>
      <c r="D1395" s="25" t="s">
        <v>25</v>
      </c>
      <c r="E1395" s="25" t="s">
        <v>124</v>
      </c>
      <c r="F1395" s="25" t="s">
        <v>125</v>
      </c>
      <c r="G1395" s="25" t="s">
        <v>370</v>
      </c>
      <c r="H1395" s="25" t="s">
        <v>23</v>
      </c>
      <c r="I1395" s="25" t="s">
        <v>811</v>
      </c>
      <c r="J1395" s="25" t="s">
        <v>812</v>
      </c>
      <c r="K1395" s="26">
        <v>1508</v>
      </c>
      <c r="L1395" s="26">
        <v>0</v>
      </c>
      <c r="M1395" s="26">
        <v>1508</v>
      </c>
      <c r="N1395" s="26">
        <v>0</v>
      </c>
      <c r="O1395" s="26">
        <v>0</v>
      </c>
      <c r="P1395" s="26">
        <v>1508</v>
      </c>
      <c r="Q1395" s="26">
        <v>0</v>
      </c>
      <c r="R1395" s="25" t="s">
        <v>1662</v>
      </c>
    </row>
    <row r="1396" spans="1:18" ht="15" customHeight="1" x14ac:dyDescent="0.25">
      <c r="A1396" s="25" t="s">
        <v>736</v>
      </c>
      <c r="B1396" s="25" t="s">
        <v>18</v>
      </c>
      <c r="C1396" s="25" t="s">
        <v>368</v>
      </c>
      <c r="D1396" s="25" t="s">
        <v>25</v>
      </c>
      <c r="E1396" s="25" t="s">
        <v>285</v>
      </c>
      <c r="F1396" s="25" t="s">
        <v>22</v>
      </c>
      <c r="G1396" s="25" t="s">
        <v>22</v>
      </c>
      <c r="H1396" s="25" t="s">
        <v>23</v>
      </c>
      <c r="I1396" s="25" t="s">
        <v>793</v>
      </c>
      <c r="J1396" s="25" t="s">
        <v>794</v>
      </c>
      <c r="K1396" s="26">
        <v>210630</v>
      </c>
      <c r="L1396" s="26">
        <v>0</v>
      </c>
      <c r="M1396" s="26">
        <v>210630</v>
      </c>
      <c r="N1396" s="26">
        <v>0</v>
      </c>
      <c r="O1396" s="26">
        <v>122530.77</v>
      </c>
      <c r="P1396" s="26">
        <v>88099.23</v>
      </c>
      <c r="Q1396" s="26">
        <v>20603.169999999998</v>
      </c>
      <c r="R1396" s="25" t="s">
        <v>1663</v>
      </c>
    </row>
    <row r="1397" spans="1:18" ht="15" customHeight="1" x14ac:dyDescent="0.25">
      <c r="A1397" s="25" t="s">
        <v>736</v>
      </c>
      <c r="B1397" s="25" t="s">
        <v>18</v>
      </c>
      <c r="C1397" s="25" t="s">
        <v>368</v>
      </c>
      <c r="D1397" s="25" t="s">
        <v>25</v>
      </c>
      <c r="E1397" s="25" t="s">
        <v>285</v>
      </c>
      <c r="F1397" s="25" t="s">
        <v>22</v>
      </c>
      <c r="G1397" s="25" t="s">
        <v>22</v>
      </c>
      <c r="H1397" s="25" t="s">
        <v>23</v>
      </c>
      <c r="I1397" s="25" t="s">
        <v>755</v>
      </c>
      <c r="J1397" s="25" t="s">
        <v>756</v>
      </c>
      <c r="K1397" s="26">
        <v>81787</v>
      </c>
      <c r="L1397" s="26">
        <v>0</v>
      </c>
      <c r="M1397" s="26">
        <v>81787</v>
      </c>
      <c r="N1397" s="26">
        <v>0</v>
      </c>
      <c r="O1397" s="26">
        <v>17241.46</v>
      </c>
      <c r="P1397" s="26">
        <v>64545.54</v>
      </c>
      <c r="Q1397" s="26">
        <v>2041.93</v>
      </c>
      <c r="R1397" s="25" t="s">
        <v>1663</v>
      </c>
    </row>
    <row r="1398" spans="1:18" ht="15" customHeight="1" x14ac:dyDescent="0.25">
      <c r="A1398" s="25" t="s">
        <v>736</v>
      </c>
      <c r="B1398" s="25" t="s">
        <v>18</v>
      </c>
      <c r="C1398" s="25" t="s">
        <v>368</v>
      </c>
      <c r="D1398" s="25" t="s">
        <v>25</v>
      </c>
      <c r="E1398" s="25" t="s">
        <v>285</v>
      </c>
      <c r="F1398" s="25" t="s">
        <v>22</v>
      </c>
      <c r="G1398" s="25" t="s">
        <v>22</v>
      </c>
      <c r="H1398" s="25" t="s">
        <v>23</v>
      </c>
      <c r="I1398" s="25" t="s">
        <v>771</v>
      </c>
      <c r="J1398" s="25" t="s">
        <v>772</v>
      </c>
      <c r="K1398" s="26">
        <v>0</v>
      </c>
      <c r="L1398" s="26">
        <v>0</v>
      </c>
      <c r="M1398" s="26">
        <v>0</v>
      </c>
      <c r="N1398" s="26">
        <v>0</v>
      </c>
      <c r="O1398" s="26">
        <v>0</v>
      </c>
      <c r="P1398" s="26">
        <v>0</v>
      </c>
      <c r="Q1398" s="26">
        <v>0</v>
      </c>
      <c r="R1398" s="25" t="s">
        <v>1663</v>
      </c>
    </row>
    <row r="1399" spans="1:18" ht="15" customHeight="1" x14ac:dyDescent="0.25">
      <c r="A1399" s="25" t="s">
        <v>736</v>
      </c>
      <c r="B1399" s="25" t="s">
        <v>18</v>
      </c>
      <c r="C1399" s="25" t="s">
        <v>368</v>
      </c>
      <c r="D1399" s="25" t="s">
        <v>25</v>
      </c>
      <c r="E1399" s="25" t="s">
        <v>285</v>
      </c>
      <c r="F1399" s="25" t="s">
        <v>22</v>
      </c>
      <c r="G1399" s="25" t="s">
        <v>22</v>
      </c>
      <c r="H1399" s="25" t="s">
        <v>23</v>
      </c>
      <c r="I1399" s="25" t="s">
        <v>777</v>
      </c>
      <c r="J1399" s="25" t="s">
        <v>778</v>
      </c>
      <c r="K1399" s="26">
        <v>0</v>
      </c>
      <c r="L1399" s="26">
        <v>18750</v>
      </c>
      <c r="M1399" s="26">
        <v>18750</v>
      </c>
      <c r="N1399" s="26">
        <v>0</v>
      </c>
      <c r="O1399" s="26">
        <v>937.75</v>
      </c>
      <c r="P1399" s="26">
        <v>17812.25</v>
      </c>
      <c r="Q1399" s="26">
        <v>193.75</v>
      </c>
      <c r="R1399" s="25" t="s">
        <v>1663</v>
      </c>
    </row>
    <row r="1400" spans="1:18" ht="15" customHeight="1" x14ac:dyDescent="0.25">
      <c r="A1400" s="25" t="s">
        <v>736</v>
      </c>
      <c r="B1400" s="25" t="s">
        <v>18</v>
      </c>
      <c r="C1400" s="25" t="s">
        <v>368</v>
      </c>
      <c r="D1400" s="25" t="s">
        <v>25</v>
      </c>
      <c r="E1400" s="25" t="s">
        <v>285</v>
      </c>
      <c r="F1400" s="25" t="s">
        <v>22</v>
      </c>
      <c r="G1400" s="25" t="s">
        <v>22</v>
      </c>
      <c r="H1400" s="25" t="s">
        <v>23</v>
      </c>
      <c r="I1400" s="25" t="s">
        <v>761</v>
      </c>
      <c r="J1400" s="25" t="s">
        <v>762</v>
      </c>
      <c r="K1400" s="26">
        <v>2400</v>
      </c>
      <c r="L1400" s="26">
        <v>0</v>
      </c>
      <c r="M1400" s="26">
        <v>2400</v>
      </c>
      <c r="N1400" s="26">
        <v>0</v>
      </c>
      <c r="O1400" s="26">
        <v>700</v>
      </c>
      <c r="P1400" s="26">
        <v>1700</v>
      </c>
      <c r="Q1400" s="26">
        <v>0</v>
      </c>
      <c r="R1400" s="25" t="s">
        <v>1663</v>
      </c>
    </row>
    <row r="1401" spans="1:18" ht="15" customHeight="1" x14ac:dyDescent="0.25">
      <c r="A1401" s="25" t="s">
        <v>736</v>
      </c>
      <c r="B1401" s="25" t="s">
        <v>18</v>
      </c>
      <c r="C1401" s="25" t="s">
        <v>368</v>
      </c>
      <c r="D1401" s="25" t="s">
        <v>25</v>
      </c>
      <c r="E1401" s="25" t="s">
        <v>285</v>
      </c>
      <c r="F1401" s="25" t="s">
        <v>22</v>
      </c>
      <c r="G1401" s="25" t="s">
        <v>22</v>
      </c>
      <c r="H1401" s="25" t="s">
        <v>23</v>
      </c>
      <c r="I1401" s="25" t="s">
        <v>751</v>
      </c>
      <c r="J1401" s="25" t="s">
        <v>752</v>
      </c>
      <c r="K1401" s="26">
        <v>25224</v>
      </c>
      <c r="L1401" s="26">
        <v>0</v>
      </c>
      <c r="M1401" s="26">
        <v>25224</v>
      </c>
      <c r="N1401" s="26">
        <v>0</v>
      </c>
      <c r="O1401" s="26">
        <v>10778.37</v>
      </c>
      <c r="P1401" s="26">
        <v>14445.63</v>
      </c>
      <c r="Q1401" s="26">
        <v>1668.75</v>
      </c>
      <c r="R1401" s="25" t="s">
        <v>1663</v>
      </c>
    </row>
    <row r="1402" spans="1:18" ht="15" customHeight="1" x14ac:dyDescent="0.25">
      <c r="A1402" s="25" t="s">
        <v>736</v>
      </c>
      <c r="B1402" s="25" t="s">
        <v>18</v>
      </c>
      <c r="C1402" s="25" t="s">
        <v>368</v>
      </c>
      <c r="D1402" s="25" t="s">
        <v>25</v>
      </c>
      <c r="E1402" s="25" t="s">
        <v>285</v>
      </c>
      <c r="F1402" s="25" t="s">
        <v>22</v>
      </c>
      <c r="G1402" s="25" t="s">
        <v>22</v>
      </c>
      <c r="H1402" s="25" t="s">
        <v>23</v>
      </c>
      <c r="I1402" s="25" t="s">
        <v>833</v>
      </c>
      <c r="J1402" s="25" t="s">
        <v>834</v>
      </c>
      <c r="K1402" s="26">
        <v>14364</v>
      </c>
      <c r="L1402" s="26">
        <v>0</v>
      </c>
      <c r="M1402" s="26">
        <v>14364</v>
      </c>
      <c r="N1402" s="26">
        <v>0</v>
      </c>
      <c r="O1402" s="26">
        <v>14062.66</v>
      </c>
      <c r="P1402" s="26">
        <v>301.33999999999997</v>
      </c>
      <c r="Q1402" s="26">
        <v>2850.48</v>
      </c>
      <c r="R1402" s="25" t="s">
        <v>1663</v>
      </c>
    </row>
    <row r="1403" spans="1:18" ht="15" customHeight="1" x14ac:dyDescent="0.25">
      <c r="A1403" s="25" t="s">
        <v>736</v>
      </c>
      <c r="B1403" s="25" t="s">
        <v>18</v>
      </c>
      <c r="C1403" s="25" t="s">
        <v>368</v>
      </c>
      <c r="D1403" s="25" t="s">
        <v>25</v>
      </c>
      <c r="E1403" s="25" t="s">
        <v>285</v>
      </c>
      <c r="F1403" s="25" t="s">
        <v>22</v>
      </c>
      <c r="G1403" s="25" t="s">
        <v>22</v>
      </c>
      <c r="H1403" s="25" t="s">
        <v>23</v>
      </c>
      <c r="I1403" s="25" t="s">
        <v>819</v>
      </c>
      <c r="J1403" s="25" t="s">
        <v>820</v>
      </c>
      <c r="K1403" s="26">
        <v>12980</v>
      </c>
      <c r="L1403" s="26">
        <v>0</v>
      </c>
      <c r="M1403" s="26">
        <v>12980</v>
      </c>
      <c r="N1403" s="26">
        <v>0</v>
      </c>
      <c r="O1403" s="26">
        <v>0</v>
      </c>
      <c r="P1403" s="26">
        <v>12980</v>
      </c>
      <c r="Q1403" s="26">
        <v>0</v>
      </c>
      <c r="R1403" s="25" t="s">
        <v>1663</v>
      </c>
    </row>
    <row r="1404" spans="1:18" ht="15" customHeight="1" x14ac:dyDescent="0.25">
      <c r="A1404" s="25" t="s">
        <v>736</v>
      </c>
      <c r="B1404" s="25" t="s">
        <v>18</v>
      </c>
      <c r="C1404" s="25" t="s">
        <v>368</v>
      </c>
      <c r="D1404" s="25" t="s">
        <v>25</v>
      </c>
      <c r="E1404" s="25" t="s">
        <v>285</v>
      </c>
      <c r="F1404" s="25" t="s">
        <v>22</v>
      </c>
      <c r="G1404" s="25" t="s">
        <v>22</v>
      </c>
      <c r="H1404" s="25" t="s">
        <v>23</v>
      </c>
      <c r="I1404" s="25" t="s">
        <v>737</v>
      </c>
      <c r="J1404" s="25" t="s">
        <v>738</v>
      </c>
      <c r="K1404" s="26">
        <v>4410</v>
      </c>
      <c r="L1404" s="26">
        <v>0</v>
      </c>
      <c r="M1404" s="26">
        <v>4410</v>
      </c>
      <c r="N1404" s="26">
        <v>0</v>
      </c>
      <c r="O1404" s="26">
        <v>2550.84</v>
      </c>
      <c r="P1404" s="26">
        <v>1859.16</v>
      </c>
      <c r="Q1404" s="26">
        <v>358.54</v>
      </c>
      <c r="R1404" s="25" t="s">
        <v>1663</v>
      </c>
    </row>
    <row r="1405" spans="1:18" ht="15" customHeight="1" x14ac:dyDescent="0.25">
      <c r="A1405" s="25" t="s">
        <v>736</v>
      </c>
      <c r="B1405" s="25" t="s">
        <v>18</v>
      </c>
      <c r="C1405" s="25" t="s">
        <v>368</v>
      </c>
      <c r="D1405" s="25" t="s">
        <v>25</v>
      </c>
      <c r="E1405" s="25" t="s">
        <v>285</v>
      </c>
      <c r="F1405" s="25" t="s">
        <v>22</v>
      </c>
      <c r="G1405" s="25" t="s">
        <v>22</v>
      </c>
      <c r="H1405" s="25" t="s">
        <v>23</v>
      </c>
      <c r="I1405" s="25" t="s">
        <v>743</v>
      </c>
      <c r="J1405" s="25" t="s">
        <v>744</v>
      </c>
      <c r="K1405" s="26">
        <v>0</v>
      </c>
      <c r="L1405" s="26">
        <v>0</v>
      </c>
      <c r="M1405" s="26">
        <v>0</v>
      </c>
      <c r="N1405" s="26">
        <v>0</v>
      </c>
      <c r="O1405" s="26">
        <v>502.5</v>
      </c>
      <c r="P1405" s="26">
        <v>-502.5</v>
      </c>
      <c r="Q1405" s="26">
        <v>80</v>
      </c>
      <c r="R1405" s="25" t="s">
        <v>1663</v>
      </c>
    </row>
    <row r="1406" spans="1:18" ht="15" customHeight="1" x14ac:dyDescent="0.25">
      <c r="A1406" s="25" t="s">
        <v>736</v>
      </c>
      <c r="B1406" s="25" t="s">
        <v>18</v>
      </c>
      <c r="C1406" s="25" t="s">
        <v>368</v>
      </c>
      <c r="D1406" s="25" t="s">
        <v>25</v>
      </c>
      <c r="E1406" s="25" t="s">
        <v>285</v>
      </c>
      <c r="F1406" s="25" t="s">
        <v>22</v>
      </c>
      <c r="G1406" s="25" t="s">
        <v>22</v>
      </c>
      <c r="H1406" s="25" t="s">
        <v>23</v>
      </c>
      <c r="I1406" s="25" t="s">
        <v>825</v>
      </c>
      <c r="J1406" s="25" t="s">
        <v>826</v>
      </c>
      <c r="K1406" s="26">
        <v>2160</v>
      </c>
      <c r="L1406" s="26">
        <v>0</v>
      </c>
      <c r="M1406" s="26">
        <v>2160</v>
      </c>
      <c r="N1406" s="26">
        <v>0</v>
      </c>
      <c r="O1406" s="26">
        <v>1080</v>
      </c>
      <c r="P1406" s="26">
        <v>1080</v>
      </c>
      <c r="Q1406" s="26">
        <v>180</v>
      </c>
      <c r="R1406" s="25" t="s">
        <v>1663</v>
      </c>
    </row>
    <row r="1407" spans="1:18" ht="15" customHeight="1" x14ac:dyDescent="0.25">
      <c r="A1407" s="25" t="s">
        <v>736</v>
      </c>
      <c r="B1407" s="25" t="s">
        <v>18</v>
      </c>
      <c r="C1407" s="25" t="s">
        <v>368</v>
      </c>
      <c r="D1407" s="25" t="s">
        <v>25</v>
      </c>
      <c r="E1407" s="25" t="s">
        <v>285</v>
      </c>
      <c r="F1407" s="25" t="s">
        <v>22</v>
      </c>
      <c r="G1407" s="25" t="s">
        <v>22</v>
      </c>
      <c r="H1407" s="25" t="s">
        <v>23</v>
      </c>
      <c r="I1407" s="25" t="s">
        <v>841</v>
      </c>
      <c r="J1407" s="25" t="s">
        <v>842</v>
      </c>
      <c r="K1407" s="26">
        <v>9500</v>
      </c>
      <c r="L1407" s="26">
        <v>0</v>
      </c>
      <c r="M1407" s="26">
        <v>9500</v>
      </c>
      <c r="N1407" s="26">
        <v>1642.87</v>
      </c>
      <c r="O1407" s="26">
        <v>2770.84</v>
      </c>
      <c r="P1407" s="26">
        <v>5086.29</v>
      </c>
      <c r="Q1407" s="26">
        <v>459.76</v>
      </c>
      <c r="R1407" s="25" t="s">
        <v>1663</v>
      </c>
    </row>
    <row r="1408" spans="1:18" ht="15" customHeight="1" x14ac:dyDescent="0.25">
      <c r="A1408" s="25" t="s">
        <v>736</v>
      </c>
      <c r="B1408" s="25" t="s">
        <v>18</v>
      </c>
      <c r="C1408" s="25" t="s">
        <v>368</v>
      </c>
      <c r="D1408" s="25" t="s">
        <v>25</v>
      </c>
      <c r="E1408" s="25" t="s">
        <v>285</v>
      </c>
      <c r="F1408" s="25" t="s">
        <v>22</v>
      </c>
      <c r="G1408" s="25" t="s">
        <v>22</v>
      </c>
      <c r="H1408" s="25" t="s">
        <v>23</v>
      </c>
      <c r="I1408" s="25" t="s">
        <v>866</v>
      </c>
      <c r="J1408" s="25" t="s">
        <v>867</v>
      </c>
      <c r="K1408" s="26">
        <v>6500</v>
      </c>
      <c r="L1408" s="26">
        <v>0</v>
      </c>
      <c r="M1408" s="26">
        <v>6500</v>
      </c>
      <c r="N1408" s="26">
        <v>0</v>
      </c>
      <c r="O1408" s="26">
        <v>3568.75</v>
      </c>
      <c r="P1408" s="26">
        <v>2931.25</v>
      </c>
      <c r="Q1408" s="26">
        <v>582</v>
      </c>
      <c r="R1408" s="25" t="s">
        <v>1663</v>
      </c>
    </row>
    <row r="1409" spans="1:18" ht="15" customHeight="1" x14ac:dyDescent="0.25">
      <c r="A1409" s="25" t="s">
        <v>736</v>
      </c>
      <c r="B1409" s="25" t="s">
        <v>18</v>
      </c>
      <c r="C1409" s="25" t="s">
        <v>368</v>
      </c>
      <c r="D1409" s="25" t="s">
        <v>25</v>
      </c>
      <c r="E1409" s="25" t="s">
        <v>285</v>
      </c>
      <c r="F1409" s="25" t="s">
        <v>22</v>
      </c>
      <c r="G1409" s="25" t="s">
        <v>22</v>
      </c>
      <c r="H1409" s="25" t="s">
        <v>23</v>
      </c>
      <c r="I1409" s="25" t="s">
        <v>868</v>
      </c>
      <c r="J1409" s="25" t="s">
        <v>869</v>
      </c>
      <c r="K1409" s="26">
        <v>0</v>
      </c>
      <c r="L1409" s="26">
        <v>0</v>
      </c>
      <c r="M1409" s="26">
        <v>0</v>
      </c>
      <c r="N1409" s="26">
        <v>0</v>
      </c>
      <c r="O1409" s="26">
        <v>79</v>
      </c>
      <c r="P1409" s="26">
        <v>-79</v>
      </c>
      <c r="Q1409" s="26">
        <v>0</v>
      </c>
      <c r="R1409" s="25" t="s">
        <v>1663</v>
      </c>
    </row>
    <row r="1410" spans="1:18" ht="15" customHeight="1" x14ac:dyDescent="0.25">
      <c r="A1410" s="25" t="s">
        <v>736</v>
      </c>
      <c r="B1410" s="25" t="s">
        <v>18</v>
      </c>
      <c r="C1410" s="25" t="s">
        <v>368</v>
      </c>
      <c r="D1410" s="25" t="s">
        <v>25</v>
      </c>
      <c r="E1410" s="25" t="s">
        <v>285</v>
      </c>
      <c r="F1410" s="25" t="s">
        <v>22</v>
      </c>
      <c r="G1410" s="25" t="s">
        <v>22</v>
      </c>
      <c r="H1410" s="25" t="s">
        <v>23</v>
      </c>
      <c r="I1410" s="25" t="s">
        <v>870</v>
      </c>
      <c r="J1410" s="25" t="s">
        <v>871</v>
      </c>
      <c r="K1410" s="26">
        <v>30600</v>
      </c>
      <c r="L1410" s="26">
        <v>7100</v>
      </c>
      <c r="M1410" s="26">
        <v>37700</v>
      </c>
      <c r="N1410" s="26">
        <v>4546.1499999999996</v>
      </c>
      <c r="O1410" s="26">
        <v>9316.85</v>
      </c>
      <c r="P1410" s="26">
        <v>23837</v>
      </c>
      <c r="Q1410" s="26">
        <v>1923.25</v>
      </c>
      <c r="R1410" s="25" t="s">
        <v>1663</v>
      </c>
    </row>
    <row r="1411" spans="1:18" ht="15" customHeight="1" x14ac:dyDescent="0.25">
      <c r="A1411" s="25" t="s">
        <v>736</v>
      </c>
      <c r="B1411" s="25" t="s">
        <v>18</v>
      </c>
      <c r="C1411" s="25" t="s">
        <v>368</v>
      </c>
      <c r="D1411" s="25" t="s">
        <v>25</v>
      </c>
      <c r="E1411" s="25" t="s">
        <v>285</v>
      </c>
      <c r="F1411" s="25" t="s">
        <v>22</v>
      </c>
      <c r="G1411" s="25" t="s">
        <v>22</v>
      </c>
      <c r="H1411" s="25" t="s">
        <v>23</v>
      </c>
      <c r="I1411" s="25" t="s">
        <v>872</v>
      </c>
      <c r="J1411" s="25" t="s">
        <v>873</v>
      </c>
      <c r="K1411" s="26">
        <v>3100</v>
      </c>
      <c r="L1411" s="26">
        <v>0</v>
      </c>
      <c r="M1411" s="26">
        <v>3100</v>
      </c>
      <c r="N1411" s="26">
        <v>20</v>
      </c>
      <c r="O1411" s="26">
        <v>2024.94</v>
      </c>
      <c r="P1411" s="26">
        <v>1055.06</v>
      </c>
      <c r="Q1411" s="26">
        <v>0</v>
      </c>
      <c r="R1411" s="25" t="s">
        <v>1663</v>
      </c>
    </row>
    <row r="1412" spans="1:18" ht="15" customHeight="1" x14ac:dyDescent="0.25">
      <c r="A1412" s="25" t="s">
        <v>736</v>
      </c>
      <c r="B1412" s="25" t="s">
        <v>18</v>
      </c>
      <c r="C1412" s="25" t="s">
        <v>368</v>
      </c>
      <c r="D1412" s="25" t="s">
        <v>25</v>
      </c>
      <c r="E1412" s="25" t="s">
        <v>285</v>
      </c>
      <c r="F1412" s="25" t="s">
        <v>22</v>
      </c>
      <c r="G1412" s="25" t="s">
        <v>22</v>
      </c>
      <c r="H1412" s="25" t="s">
        <v>23</v>
      </c>
      <c r="I1412" s="25" t="s">
        <v>781</v>
      </c>
      <c r="J1412" s="25" t="s">
        <v>782</v>
      </c>
      <c r="K1412" s="26">
        <v>1600</v>
      </c>
      <c r="L1412" s="26">
        <v>0</v>
      </c>
      <c r="M1412" s="26">
        <v>1600</v>
      </c>
      <c r="N1412" s="26">
        <v>193.78</v>
      </c>
      <c r="O1412" s="26">
        <v>239.22</v>
      </c>
      <c r="P1412" s="26">
        <v>1167</v>
      </c>
      <c r="Q1412" s="26">
        <v>101.87</v>
      </c>
      <c r="R1412" s="25" t="s">
        <v>1663</v>
      </c>
    </row>
    <row r="1413" spans="1:18" ht="15" customHeight="1" x14ac:dyDescent="0.25">
      <c r="A1413" s="25" t="s">
        <v>736</v>
      </c>
      <c r="B1413" s="25" t="s">
        <v>18</v>
      </c>
      <c r="C1413" s="25" t="s">
        <v>368</v>
      </c>
      <c r="D1413" s="25" t="s">
        <v>25</v>
      </c>
      <c r="E1413" s="25" t="s">
        <v>285</v>
      </c>
      <c r="F1413" s="25" t="s">
        <v>22</v>
      </c>
      <c r="G1413" s="25" t="s">
        <v>22</v>
      </c>
      <c r="H1413" s="25" t="s">
        <v>23</v>
      </c>
      <c r="I1413" s="25" t="s">
        <v>1077</v>
      </c>
      <c r="J1413" s="25" t="s">
        <v>1078</v>
      </c>
      <c r="K1413" s="26">
        <v>1000</v>
      </c>
      <c r="L1413" s="26">
        <v>0</v>
      </c>
      <c r="M1413" s="26">
        <v>1000</v>
      </c>
      <c r="N1413" s="26">
        <v>0</v>
      </c>
      <c r="O1413" s="26">
        <v>275</v>
      </c>
      <c r="P1413" s="26">
        <v>725</v>
      </c>
      <c r="Q1413" s="26">
        <v>0</v>
      </c>
      <c r="R1413" s="25" t="s">
        <v>1663</v>
      </c>
    </row>
    <row r="1414" spans="1:18" ht="15" customHeight="1" x14ac:dyDescent="0.25">
      <c r="A1414" s="25" t="s">
        <v>736</v>
      </c>
      <c r="B1414" s="25" t="s">
        <v>18</v>
      </c>
      <c r="C1414" s="25" t="s">
        <v>368</v>
      </c>
      <c r="D1414" s="25" t="s">
        <v>25</v>
      </c>
      <c r="E1414" s="25" t="s">
        <v>285</v>
      </c>
      <c r="F1414" s="25" t="s">
        <v>22</v>
      </c>
      <c r="G1414" s="25" t="s">
        <v>22</v>
      </c>
      <c r="H1414" s="25" t="s">
        <v>23</v>
      </c>
      <c r="I1414" s="25" t="s">
        <v>775</v>
      </c>
      <c r="J1414" s="25" t="s">
        <v>776</v>
      </c>
      <c r="K1414" s="26">
        <v>38765</v>
      </c>
      <c r="L1414" s="26">
        <v>14100</v>
      </c>
      <c r="M1414" s="26">
        <v>52865</v>
      </c>
      <c r="N1414" s="26">
        <v>5619.25</v>
      </c>
      <c r="O1414" s="26">
        <v>11584.83</v>
      </c>
      <c r="P1414" s="26">
        <v>35660.92</v>
      </c>
      <c r="Q1414" s="26">
        <v>2152</v>
      </c>
      <c r="R1414" s="25" t="s">
        <v>1663</v>
      </c>
    </row>
    <row r="1415" spans="1:18" ht="15" customHeight="1" x14ac:dyDescent="0.25">
      <c r="A1415" s="25" t="s">
        <v>736</v>
      </c>
      <c r="B1415" s="25" t="s">
        <v>18</v>
      </c>
      <c r="C1415" s="25" t="s">
        <v>368</v>
      </c>
      <c r="D1415" s="25" t="s">
        <v>25</v>
      </c>
      <c r="E1415" s="25" t="s">
        <v>285</v>
      </c>
      <c r="F1415" s="25" t="s">
        <v>22</v>
      </c>
      <c r="G1415" s="25" t="s">
        <v>22</v>
      </c>
      <c r="H1415" s="25" t="s">
        <v>23</v>
      </c>
      <c r="I1415" s="25" t="s">
        <v>845</v>
      </c>
      <c r="J1415" s="25" t="s">
        <v>846</v>
      </c>
      <c r="K1415" s="26">
        <v>7000</v>
      </c>
      <c r="L1415" s="26">
        <v>0</v>
      </c>
      <c r="M1415" s="26">
        <v>7000</v>
      </c>
      <c r="N1415" s="26">
        <v>0</v>
      </c>
      <c r="O1415" s="26">
        <v>2931.04</v>
      </c>
      <c r="P1415" s="26">
        <v>4068.96</v>
      </c>
      <c r="Q1415" s="26">
        <v>487.68</v>
      </c>
      <c r="R1415" s="25" t="s">
        <v>1663</v>
      </c>
    </row>
    <row r="1416" spans="1:18" ht="15" customHeight="1" x14ac:dyDescent="0.25">
      <c r="A1416" s="25" t="s">
        <v>736</v>
      </c>
      <c r="B1416" s="25" t="s">
        <v>18</v>
      </c>
      <c r="C1416" s="25" t="s">
        <v>368</v>
      </c>
      <c r="D1416" s="25" t="s">
        <v>25</v>
      </c>
      <c r="E1416" s="25" t="s">
        <v>285</v>
      </c>
      <c r="F1416" s="25" t="s">
        <v>22</v>
      </c>
      <c r="G1416" s="25" t="s">
        <v>22</v>
      </c>
      <c r="H1416" s="25" t="s">
        <v>23</v>
      </c>
      <c r="I1416" s="25" t="s">
        <v>799</v>
      </c>
      <c r="J1416" s="25" t="s">
        <v>800</v>
      </c>
      <c r="K1416" s="26">
        <v>3300</v>
      </c>
      <c r="L1416" s="26">
        <v>0</v>
      </c>
      <c r="M1416" s="26">
        <v>3300</v>
      </c>
      <c r="N1416" s="26">
        <v>1447.9</v>
      </c>
      <c r="O1416" s="26">
        <v>1227.0999999999999</v>
      </c>
      <c r="P1416" s="26">
        <v>625</v>
      </c>
      <c r="Q1416" s="26">
        <v>201.59</v>
      </c>
      <c r="R1416" s="25" t="s">
        <v>1663</v>
      </c>
    </row>
    <row r="1417" spans="1:18" ht="15" customHeight="1" x14ac:dyDescent="0.25">
      <c r="A1417" s="25" t="s">
        <v>736</v>
      </c>
      <c r="B1417" s="25" t="s">
        <v>18</v>
      </c>
      <c r="C1417" s="25" t="s">
        <v>368</v>
      </c>
      <c r="D1417" s="25" t="s">
        <v>25</v>
      </c>
      <c r="E1417" s="25" t="s">
        <v>285</v>
      </c>
      <c r="F1417" s="25" t="s">
        <v>22</v>
      </c>
      <c r="G1417" s="25" t="s">
        <v>22</v>
      </c>
      <c r="H1417" s="25" t="s">
        <v>23</v>
      </c>
      <c r="I1417" s="25" t="s">
        <v>769</v>
      </c>
      <c r="J1417" s="25" t="s">
        <v>770</v>
      </c>
      <c r="K1417" s="26">
        <v>19580</v>
      </c>
      <c r="L1417" s="26">
        <v>0</v>
      </c>
      <c r="M1417" s="26">
        <v>19580</v>
      </c>
      <c r="N1417" s="26">
        <v>116.25</v>
      </c>
      <c r="O1417" s="26">
        <v>11818</v>
      </c>
      <c r="P1417" s="26">
        <v>7645.75</v>
      </c>
      <c r="Q1417" s="26">
        <v>10.5</v>
      </c>
      <c r="R1417" s="25" t="s">
        <v>1663</v>
      </c>
    </row>
    <row r="1418" spans="1:18" ht="15" customHeight="1" x14ac:dyDescent="0.25">
      <c r="A1418" s="25" t="s">
        <v>736</v>
      </c>
      <c r="B1418" s="25" t="s">
        <v>18</v>
      </c>
      <c r="C1418" s="25" t="s">
        <v>368</v>
      </c>
      <c r="D1418" s="25" t="s">
        <v>25</v>
      </c>
      <c r="E1418" s="25" t="s">
        <v>285</v>
      </c>
      <c r="F1418" s="25" t="s">
        <v>22</v>
      </c>
      <c r="G1418" s="25" t="s">
        <v>22</v>
      </c>
      <c r="H1418" s="25" t="s">
        <v>23</v>
      </c>
      <c r="I1418" s="25" t="s">
        <v>884</v>
      </c>
      <c r="J1418" s="25" t="s">
        <v>885</v>
      </c>
      <c r="K1418" s="26">
        <v>0</v>
      </c>
      <c r="L1418" s="26">
        <v>0</v>
      </c>
      <c r="M1418" s="26">
        <v>0</v>
      </c>
      <c r="N1418" s="26">
        <v>0</v>
      </c>
      <c r="O1418" s="26">
        <v>0</v>
      </c>
      <c r="P1418" s="26">
        <v>0</v>
      </c>
      <c r="Q1418" s="26">
        <v>0</v>
      </c>
      <c r="R1418" s="25" t="s">
        <v>1663</v>
      </c>
    </row>
    <row r="1419" spans="1:18" ht="15" customHeight="1" x14ac:dyDescent="0.25">
      <c r="A1419" s="25" t="s">
        <v>736</v>
      </c>
      <c r="B1419" s="25" t="s">
        <v>18</v>
      </c>
      <c r="C1419" s="25" t="s">
        <v>368</v>
      </c>
      <c r="D1419" s="25" t="s">
        <v>25</v>
      </c>
      <c r="E1419" s="25" t="s">
        <v>285</v>
      </c>
      <c r="F1419" s="25" t="s">
        <v>22</v>
      </c>
      <c r="G1419" s="25" t="s">
        <v>22</v>
      </c>
      <c r="H1419" s="25" t="s">
        <v>23</v>
      </c>
      <c r="I1419" s="25" t="s">
        <v>753</v>
      </c>
      <c r="J1419" s="25" t="s">
        <v>754</v>
      </c>
      <c r="K1419" s="26">
        <v>4600</v>
      </c>
      <c r="L1419" s="26">
        <v>0</v>
      </c>
      <c r="M1419" s="26">
        <v>4600</v>
      </c>
      <c r="N1419" s="26">
        <v>175.65</v>
      </c>
      <c r="O1419" s="26">
        <v>1966.64</v>
      </c>
      <c r="P1419" s="26">
        <v>2457.71</v>
      </c>
      <c r="Q1419" s="26">
        <v>25</v>
      </c>
      <c r="R1419" s="25" t="s">
        <v>1663</v>
      </c>
    </row>
    <row r="1420" spans="1:18" ht="15" customHeight="1" x14ac:dyDescent="0.25">
      <c r="A1420" s="25" t="s">
        <v>736</v>
      </c>
      <c r="B1420" s="25" t="s">
        <v>18</v>
      </c>
      <c r="C1420" s="25" t="s">
        <v>368</v>
      </c>
      <c r="D1420" s="25" t="s">
        <v>25</v>
      </c>
      <c r="E1420" s="25" t="s">
        <v>285</v>
      </c>
      <c r="F1420" s="25" t="s">
        <v>22</v>
      </c>
      <c r="G1420" s="25" t="s">
        <v>22</v>
      </c>
      <c r="H1420" s="25" t="s">
        <v>23</v>
      </c>
      <c r="I1420" s="25" t="s">
        <v>901</v>
      </c>
      <c r="J1420" s="25" t="s">
        <v>902</v>
      </c>
      <c r="K1420" s="26">
        <v>0</v>
      </c>
      <c r="L1420" s="26">
        <v>0</v>
      </c>
      <c r="M1420" s="26">
        <v>0</v>
      </c>
      <c r="N1420" s="26">
        <v>0</v>
      </c>
      <c r="O1420" s="26">
        <v>59.5</v>
      </c>
      <c r="P1420" s="26">
        <v>-59.5</v>
      </c>
      <c r="Q1420" s="26">
        <v>49.5</v>
      </c>
      <c r="R1420" s="25" t="s">
        <v>1663</v>
      </c>
    </row>
    <row r="1421" spans="1:18" ht="15" customHeight="1" x14ac:dyDescent="0.25">
      <c r="A1421" s="25" t="s">
        <v>736</v>
      </c>
      <c r="B1421" s="25" t="s">
        <v>18</v>
      </c>
      <c r="C1421" s="25" t="s">
        <v>1076</v>
      </c>
      <c r="D1421" s="25" t="s">
        <v>25</v>
      </c>
      <c r="E1421" s="25" t="s">
        <v>285</v>
      </c>
      <c r="F1421" s="25" t="s">
        <v>22</v>
      </c>
      <c r="G1421" s="25" t="s">
        <v>58</v>
      </c>
      <c r="H1421" s="25" t="s">
        <v>23</v>
      </c>
      <c r="I1421" s="25" t="s">
        <v>793</v>
      </c>
      <c r="J1421" s="25" t="s">
        <v>794</v>
      </c>
      <c r="K1421" s="26">
        <v>0</v>
      </c>
      <c r="L1421" s="26">
        <v>0</v>
      </c>
      <c r="M1421" s="26">
        <v>0</v>
      </c>
      <c r="N1421" s="26">
        <v>0</v>
      </c>
      <c r="O1421" s="26">
        <v>0</v>
      </c>
      <c r="P1421" s="26">
        <v>0</v>
      </c>
      <c r="Q1421" s="26">
        <v>0</v>
      </c>
      <c r="R1421" s="25" t="s">
        <v>1664</v>
      </c>
    </row>
    <row r="1422" spans="1:18" ht="15" customHeight="1" x14ac:dyDescent="0.25">
      <c r="A1422" s="25" t="s">
        <v>736</v>
      </c>
      <c r="B1422" s="25" t="s">
        <v>18</v>
      </c>
      <c r="C1422" s="25" t="s">
        <v>1076</v>
      </c>
      <c r="D1422" s="25" t="s">
        <v>25</v>
      </c>
      <c r="E1422" s="25" t="s">
        <v>285</v>
      </c>
      <c r="F1422" s="25" t="s">
        <v>22</v>
      </c>
      <c r="G1422" s="25" t="s">
        <v>58</v>
      </c>
      <c r="H1422" s="25" t="s">
        <v>23</v>
      </c>
      <c r="I1422" s="25" t="s">
        <v>755</v>
      </c>
      <c r="J1422" s="25" t="s">
        <v>756</v>
      </c>
      <c r="K1422" s="26">
        <v>0</v>
      </c>
      <c r="L1422" s="26">
        <v>0</v>
      </c>
      <c r="M1422" s="26">
        <v>0</v>
      </c>
      <c r="N1422" s="26">
        <v>0</v>
      </c>
      <c r="O1422" s="26">
        <v>0</v>
      </c>
      <c r="P1422" s="26">
        <v>0</v>
      </c>
      <c r="Q1422" s="26">
        <v>0</v>
      </c>
      <c r="R1422" s="25" t="s">
        <v>1664</v>
      </c>
    </row>
    <row r="1423" spans="1:18" ht="15" customHeight="1" x14ac:dyDescent="0.25">
      <c r="A1423" s="25" t="s">
        <v>736</v>
      </c>
      <c r="B1423" s="25" t="s">
        <v>18</v>
      </c>
      <c r="C1423" s="25" t="s">
        <v>1076</v>
      </c>
      <c r="D1423" s="25" t="s">
        <v>25</v>
      </c>
      <c r="E1423" s="25" t="s">
        <v>285</v>
      </c>
      <c r="F1423" s="25" t="s">
        <v>22</v>
      </c>
      <c r="G1423" s="25" t="s">
        <v>58</v>
      </c>
      <c r="H1423" s="25" t="s">
        <v>23</v>
      </c>
      <c r="I1423" s="25" t="s">
        <v>761</v>
      </c>
      <c r="J1423" s="25" t="s">
        <v>762</v>
      </c>
      <c r="K1423" s="26">
        <v>0</v>
      </c>
      <c r="L1423" s="26">
        <v>0</v>
      </c>
      <c r="M1423" s="26">
        <v>0</v>
      </c>
      <c r="N1423" s="26">
        <v>0</v>
      </c>
      <c r="O1423" s="26">
        <v>0</v>
      </c>
      <c r="P1423" s="26">
        <v>0</v>
      </c>
      <c r="Q1423" s="26">
        <v>0</v>
      </c>
      <c r="R1423" s="25" t="s">
        <v>1664</v>
      </c>
    </row>
    <row r="1424" spans="1:18" ht="15" customHeight="1" x14ac:dyDescent="0.25">
      <c r="A1424" s="25" t="s">
        <v>736</v>
      </c>
      <c r="B1424" s="25" t="s">
        <v>18</v>
      </c>
      <c r="C1424" s="25" t="s">
        <v>1076</v>
      </c>
      <c r="D1424" s="25" t="s">
        <v>25</v>
      </c>
      <c r="E1424" s="25" t="s">
        <v>285</v>
      </c>
      <c r="F1424" s="25" t="s">
        <v>22</v>
      </c>
      <c r="G1424" s="25" t="s">
        <v>58</v>
      </c>
      <c r="H1424" s="25" t="s">
        <v>23</v>
      </c>
      <c r="I1424" s="25" t="s">
        <v>870</v>
      </c>
      <c r="J1424" s="25" t="s">
        <v>871</v>
      </c>
      <c r="K1424" s="26">
        <v>0</v>
      </c>
      <c r="L1424" s="26">
        <v>0</v>
      </c>
      <c r="M1424" s="26">
        <v>0</v>
      </c>
      <c r="N1424" s="26">
        <v>0</v>
      </c>
      <c r="O1424" s="26">
        <v>0</v>
      </c>
      <c r="P1424" s="26">
        <v>0</v>
      </c>
      <c r="Q1424" s="26">
        <v>0</v>
      </c>
      <c r="R1424" s="25" t="s">
        <v>1664</v>
      </c>
    </row>
    <row r="1425" spans="1:18" ht="15" customHeight="1" x14ac:dyDescent="0.25">
      <c r="A1425" s="25" t="s">
        <v>736</v>
      </c>
      <c r="B1425" s="25" t="s">
        <v>18</v>
      </c>
      <c r="C1425" s="25" t="s">
        <v>1076</v>
      </c>
      <c r="D1425" s="25" t="s">
        <v>25</v>
      </c>
      <c r="E1425" s="25" t="s">
        <v>285</v>
      </c>
      <c r="F1425" s="25" t="s">
        <v>22</v>
      </c>
      <c r="G1425" s="25" t="s">
        <v>58</v>
      </c>
      <c r="H1425" s="25" t="s">
        <v>23</v>
      </c>
      <c r="I1425" s="25" t="s">
        <v>775</v>
      </c>
      <c r="J1425" s="25" t="s">
        <v>776</v>
      </c>
      <c r="K1425" s="26">
        <v>0</v>
      </c>
      <c r="L1425" s="26">
        <v>0</v>
      </c>
      <c r="M1425" s="26">
        <v>0</v>
      </c>
      <c r="N1425" s="26">
        <v>0</v>
      </c>
      <c r="O1425" s="26">
        <v>0</v>
      </c>
      <c r="P1425" s="26">
        <v>0</v>
      </c>
      <c r="Q1425" s="26">
        <v>0</v>
      </c>
      <c r="R1425" s="25" t="s">
        <v>1664</v>
      </c>
    </row>
    <row r="1426" spans="1:18" ht="15" customHeight="1" x14ac:dyDescent="0.25">
      <c r="A1426" s="25" t="s">
        <v>736</v>
      </c>
      <c r="B1426" s="25" t="s">
        <v>18</v>
      </c>
      <c r="C1426" s="25" t="s">
        <v>1076</v>
      </c>
      <c r="D1426" s="25" t="s">
        <v>25</v>
      </c>
      <c r="E1426" s="25" t="s">
        <v>285</v>
      </c>
      <c r="F1426" s="25" t="s">
        <v>22</v>
      </c>
      <c r="G1426" s="25" t="s">
        <v>58</v>
      </c>
      <c r="H1426" s="25" t="s">
        <v>23</v>
      </c>
      <c r="I1426" s="25" t="s">
        <v>769</v>
      </c>
      <c r="J1426" s="25" t="s">
        <v>770</v>
      </c>
      <c r="K1426" s="26">
        <v>0</v>
      </c>
      <c r="L1426" s="26">
        <v>0</v>
      </c>
      <c r="M1426" s="26">
        <v>0</v>
      </c>
      <c r="N1426" s="26">
        <v>0</v>
      </c>
      <c r="O1426" s="26">
        <v>0</v>
      </c>
      <c r="P1426" s="26">
        <v>0</v>
      </c>
      <c r="Q1426" s="26">
        <v>0</v>
      </c>
      <c r="R1426" s="25" t="s">
        <v>1664</v>
      </c>
    </row>
    <row r="1427" spans="1:18" ht="15" customHeight="1" x14ac:dyDescent="0.25">
      <c r="A1427" s="25" t="s">
        <v>736</v>
      </c>
      <c r="B1427" s="25" t="s">
        <v>18</v>
      </c>
      <c r="C1427" s="25" t="s">
        <v>284</v>
      </c>
      <c r="D1427" s="25" t="s">
        <v>25</v>
      </c>
      <c r="E1427" s="25" t="s">
        <v>285</v>
      </c>
      <c r="F1427" s="25" t="s">
        <v>22</v>
      </c>
      <c r="G1427" s="25" t="s">
        <v>144</v>
      </c>
      <c r="H1427" s="25" t="s">
        <v>23</v>
      </c>
      <c r="I1427" s="25" t="s">
        <v>793</v>
      </c>
      <c r="J1427" s="25" t="s">
        <v>794</v>
      </c>
      <c r="K1427" s="26">
        <v>36761</v>
      </c>
      <c r="L1427" s="26">
        <v>0</v>
      </c>
      <c r="M1427" s="26">
        <v>36761</v>
      </c>
      <c r="N1427" s="26">
        <v>0</v>
      </c>
      <c r="O1427" s="26">
        <v>1997.67</v>
      </c>
      <c r="P1427" s="26">
        <v>34763.33</v>
      </c>
      <c r="Q1427" s="26">
        <v>342.57</v>
      </c>
      <c r="R1427" s="25" t="s">
        <v>1665</v>
      </c>
    </row>
    <row r="1428" spans="1:18" ht="15" customHeight="1" x14ac:dyDescent="0.25">
      <c r="A1428" s="25" t="s">
        <v>736</v>
      </c>
      <c r="B1428" s="25" t="s">
        <v>18</v>
      </c>
      <c r="C1428" s="25" t="s">
        <v>284</v>
      </c>
      <c r="D1428" s="25" t="s">
        <v>25</v>
      </c>
      <c r="E1428" s="25" t="s">
        <v>285</v>
      </c>
      <c r="F1428" s="25" t="s">
        <v>22</v>
      </c>
      <c r="G1428" s="25" t="s">
        <v>144</v>
      </c>
      <c r="H1428" s="25" t="s">
        <v>23</v>
      </c>
      <c r="I1428" s="25" t="s">
        <v>755</v>
      </c>
      <c r="J1428" s="25" t="s">
        <v>756</v>
      </c>
      <c r="K1428" s="26">
        <v>0</v>
      </c>
      <c r="L1428" s="26">
        <v>0</v>
      </c>
      <c r="M1428" s="26">
        <v>0</v>
      </c>
      <c r="N1428" s="26">
        <v>0</v>
      </c>
      <c r="O1428" s="26">
        <v>15441.1</v>
      </c>
      <c r="P1428" s="26">
        <v>-15441.1</v>
      </c>
      <c r="Q1428" s="26">
        <v>2541.8200000000002</v>
      </c>
      <c r="R1428" s="25" t="s">
        <v>1665</v>
      </c>
    </row>
    <row r="1429" spans="1:18" ht="15" customHeight="1" x14ac:dyDescent="0.25">
      <c r="A1429" s="25" t="s">
        <v>736</v>
      </c>
      <c r="B1429" s="25" t="s">
        <v>18</v>
      </c>
      <c r="C1429" s="25" t="s">
        <v>284</v>
      </c>
      <c r="D1429" s="25" t="s">
        <v>25</v>
      </c>
      <c r="E1429" s="25" t="s">
        <v>285</v>
      </c>
      <c r="F1429" s="25" t="s">
        <v>22</v>
      </c>
      <c r="G1429" s="25" t="s">
        <v>144</v>
      </c>
      <c r="H1429" s="25" t="s">
        <v>23</v>
      </c>
      <c r="I1429" s="25" t="s">
        <v>777</v>
      </c>
      <c r="J1429" s="25" t="s">
        <v>778</v>
      </c>
      <c r="K1429" s="26">
        <v>0</v>
      </c>
      <c r="L1429" s="26">
        <v>0</v>
      </c>
      <c r="M1429" s="26">
        <v>0</v>
      </c>
      <c r="N1429" s="26">
        <v>0</v>
      </c>
      <c r="O1429" s="26">
        <v>0</v>
      </c>
      <c r="P1429" s="26">
        <v>0</v>
      </c>
      <c r="Q1429" s="26">
        <v>0</v>
      </c>
      <c r="R1429" s="25" t="s">
        <v>1665</v>
      </c>
    </row>
    <row r="1430" spans="1:18" ht="15" customHeight="1" x14ac:dyDescent="0.25">
      <c r="A1430" s="25" t="s">
        <v>736</v>
      </c>
      <c r="B1430" s="25" t="s">
        <v>18</v>
      </c>
      <c r="C1430" s="25" t="s">
        <v>284</v>
      </c>
      <c r="D1430" s="25" t="s">
        <v>25</v>
      </c>
      <c r="E1430" s="25" t="s">
        <v>285</v>
      </c>
      <c r="F1430" s="25" t="s">
        <v>22</v>
      </c>
      <c r="G1430" s="25" t="s">
        <v>144</v>
      </c>
      <c r="H1430" s="25" t="s">
        <v>23</v>
      </c>
      <c r="I1430" s="25" t="s">
        <v>761</v>
      </c>
      <c r="J1430" s="25" t="s">
        <v>762</v>
      </c>
      <c r="K1430" s="26">
        <v>0</v>
      </c>
      <c r="L1430" s="26">
        <v>0</v>
      </c>
      <c r="M1430" s="26">
        <v>0</v>
      </c>
      <c r="N1430" s="26">
        <v>0</v>
      </c>
      <c r="O1430" s="26">
        <v>125</v>
      </c>
      <c r="P1430" s="26">
        <v>-125</v>
      </c>
      <c r="Q1430" s="26">
        <v>0</v>
      </c>
      <c r="R1430" s="25" t="s">
        <v>1665</v>
      </c>
    </row>
    <row r="1431" spans="1:18" ht="15" customHeight="1" x14ac:dyDescent="0.25">
      <c r="A1431" s="25" t="s">
        <v>736</v>
      </c>
      <c r="B1431" s="25" t="s">
        <v>18</v>
      </c>
      <c r="C1431" s="25" t="s">
        <v>284</v>
      </c>
      <c r="D1431" s="25" t="s">
        <v>25</v>
      </c>
      <c r="E1431" s="25" t="s">
        <v>285</v>
      </c>
      <c r="F1431" s="25" t="s">
        <v>22</v>
      </c>
      <c r="G1431" s="25" t="s">
        <v>144</v>
      </c>
      <c r="H1431" s="25" t="s">
        <v>23</v>
      </c>
      <c r="I1431" s="25" t="s">
        <v>751</v>
      </c>
      <c r="J1431" s="25" t="s">
        <v>752</v>
      </c>
      <c r="K1431" s="26">
        <v>0</v>
      </c>
      <c r="L1431" s="26">
        <v>0</v>
      </c>
      <c r="M1431" s="26">
        <v>0</v>
      </c>
      <c r="N1431" s="26">
        <v>0</v>
      </c>
      <c r="O1431" s="26">
        <v>1351.51</v>
      </c>
      <c r="P1431" s="26">
        <v>-1351.51</v>
      </c>
      <c r="Q1431" s="26">
        <v>212.7</v>
      </c>
      <c r="R1431" s="25" t="s">
        <v>1665</v>
      </c>
    </row>
    <row r="1432" spans="1:18" ht="15" customHeight="1" x14ac:dyDescent="0.25">
      <c r="A1432" s="25" t="s">
        <v>736</v>
      </c>
      <c r="B1432" s="25" t="s">
        <v>18</v>
      </c>
      <c r="C1432" s="25" t="s">
        <v>284</v>
      </c>
      <c r="D1432" s="25" t="s">
        <v>25</v>
      </c>
      <c r="E1432" s="25" t="s">
        <v>285</v>
      </c>
      <c r="F1432" s="25" t="s">
        <v>22</v>
      </c>
      <c r="G1432" s="25" t="s">
        <v>144</v>
      </c>
      <c r="H1432" s="25" t="s">
        <v>23</v>
      </c>
      <c r="I1432" s="25" t="s">
        <v>737</v>
      </c>
      <c r="J1432" s="25" t="s">
        <v>738</v>
      </c>
      <c r="K1432" s="26">
        <v>0</v>
      </c>
      <c r="L1432" s="26">
        <v>0</v>
      </c>
      <c r="M1432" s="26">
        <v>0</v>
      </c>
      <c r="N1432" s="26">
        <v>0</v>
      </c>
      <c r="O1432" s="26">
        <v>168.22</v>
      </c>
      <c r="P1432" s="26">
        <v>-168.22</v>
      </c>
      <c r="Q1432" s="26">
        <v>25.88</v>
      </c>
      <c r="R1432" s="25" t="s">
        <v>1665</v>
      </c>
    </row>
    <row r="1433" spans="1:18" ht="15" customHeight="1" x14ac:dyDescent="0.25">
      <c r="A1433" s="25" t="s">
        <v>736</v>
      </c>
      <c r="B1433" s="25" t="s">
        <v>18</v>
      </c>
      <c r="C1433" s="25" t="s">
        <v>284</v>
      </c>
      <c r="D1433" s="25" t="s">
        <v>25</v>
      </c>
      <c r="E1433" s="25" t="s">
        <v>285</v>
      </c>
      <c r="F1433" s="25" t="s">
        <v>22</v>
      </c>
      <c r="G1433" s="25" t="s">
        <v>144</v>
      </c>
      <c r="H1433" s="25" t="s">
        <v>23</v>
      </c>
      <c r="I1433" s="25" t="s">
        <v>743</v>
      </c>
      <c r="J1433" s="25" t="s">
        <v>744</v>
      </c>
      <c r="K1433" s="26">
        <v>0</v>
      </c>
      <c r="L1433" s="26">
        <v>0</v>
      </c>
      <c r="M1433" s="26">
        <v>0</v>
      </c>
      <c r="N1433" s="26">
        <v>0</v>
      </c>
      <c r="O1433" s="26">
        <v>100.5</v>
      </c>
      <c r="P1433" s="26">
        <v>-100.5</v>
      </c>
      <c r="Q1433" s="26">
        <v>16</v>
      </c>
      <c r="R1433" s="25" t="s">
        <v>1665</v>
      </c>
    </row>
    <row r="1434" spans="1:18" ht="15" customHeight="1" x14ac:dyDescent="0.25">
      <c r="A1434" s="25" t="s">
        <v>736</v>
      </c>
      <c r="B1434" s="25" t="s">
        <v>18</v>
      </c>
      <c r="C1434" s="25" t="s">
        <v>284</v>
      </c>
      <c r="D1434" s="25" t="s">
        <v>25</v>
      </c>
      <c r="E1434" s="25" t="s">
        <v>285</v>
      </c>
      <c r="F1434" s="25" t="s">
        <v>22</v>
      </c>
      <c r="G1434" s="25" t="s">
        <v>144</v>
      </c>
      <c r="H1434" s="25" t="s">
        <v>23</v>
      </c>
      <c r="I1434" s="25" t="s">
        <v>872</v>
      </c>
      <c r="J1434" s="25" t="s">
        <v>873</v>
      </c>
      <c r="K1434" s="26">
        <v>0</v>
      </c>
      <c r="L1434" s="26">
        <v>0</v>
      </c>
      <c r="M1434" s="26">
        <v>0</v>
      </c>
      <c r="N1434" s="26">
        <v>0</v>
      </c>
      <c r="O1434" s="26">
        <v>0</v>
      </c>
      <c r="P1434" s="26">
        <v>0</v>
      </c>
      <c r="Q1434" s="26">
        <v>0</v>
      </c>
      <c r="R1434" s="25" t="s">
        <v>1665</v>
      </c>
    </row>
    <row r="1435" spans="1:18" ht="15" customHeight="1" x14ac:dyDescent="0.25">
      <c r="A1435" s="25" t="s">
        <v>736</v>
      </c>
      <c r="B1435" s="25" t="s">
        <v>18</v>
      </c>
      <c r="C1435" s="25" t="s">
        <v>284</v>
      </c>
      <c r="D1435" s="25" t="s">
        <v>25</v>
      </c>
      <c r="E1435" s="25" t="s">
        <v>285</v>
      </c>
      <c r="F1435" s="25" t="s">
        <v>22</v>
      </c>
      <c r="G1435" s="25" t="s">
        <v>144</v>
      </c>
      <c r="H1435" s="25" t="s">
        <v>23</v>
      </c>
      <c r="I1435" s="25" t="s">
        <v>781</v>
      </c>
      <c r="J1435" s="25" t="s">
        <v>782</v>
      </c>
      <c r="K1435" s="26">
        <v>0</v>
      </c>
      <c r="L1435" s="26">
        <v>0</v>
      </c>
      <c r="M1435" s="26">
        <v>0</v>
      </c>
      <c r="N1435" s="26">
        <v>0</v>
      </c>
      <c r="O1435" s="26">
        <v>0</v>
      </c>
      <c r="P1435" s="26">
        <v>0</v>
      </c>
      <c r="Q1435" s="26">
        <v>0</v>
      </c>
      <c r="R1435" s="25" t="s">
        <v>1665</v>
      </c>
    </row>
    <row r="1436" spans="1:18" ht="15" customHeight="1" x14ac:dyDescent="0.25">
      <c r="A1436" s="25" t="s">
        <v>736</v>
      </c>
      <c r="B1436" s="25" t="s">
        <v>18</v>
      </c>
      <c r="C1436" s="25" t="s">
        <v>284</v>
      </c>
      <c r="D1436" s="25" t="s">
        <v>25</v>
      </c>
      <c r="E1436" s="25" t="s">
        <v>285</v>
      </c>
      <c r="F1436" s="25" t="s">
        <v>22</v>
      </c>
      <c r="G1436" s="25" t="s">
        <v>144</v>
      </c>
      <c r="H1436" s="25" t="s">
        <v>23</v>
      </c>
      <c r="I1436" s="25" t="s">
        <v>769</v>
      </c>
      <c r="J1436" s="25" t="s">
        <v>770</v>
      </c>
      <c r="K1436" s="26">
        <v>0</v>
      </c>
      <c r="L1436" s="26">
        <v>0</v>
      </c>
      <c r="M1436" s="26">
        <v>0</v>
      </c>
      <c r="N1436" s="26">
        <v>0</v>
      </c>
      <c r="O1436" s="26">
        <v>0</v>
      </c>
      <c r="P1436" s="26">
        <v>0</v>
      </c>
      <c r="Q1436" s="26">
        <v>0</v>
      </c>
      <c r="R1436" s="25" t="s">
        <v>1665</v>
      </c>
    </row>
    <row r="1437" spans="1:18" ht="15" customHeight="1" x14ac:dyDescent="0.25">
      <c r="A1437" s="25" t="s">
        <v>736</v>
      </c>
      <c r="B1437" s="25" t="s">
        <v>18</v>
      </c>
      <c r="C1437" s="25" t="s">
        <v>284</v>
      </c>
      <c r="D1437" s="25" t="s">
        <v>25</v>
      </c>
      <c r="E1437" s="25" t="s">
        <v>285</v>
      </c>
      <c r="F1437" s="25" t="s">
        <v>22</v>
      </c>
      <c r="G1437" s="25" t="s">
        <v>144</v>
      </c>
      <c r="H1437" s="25" t="s">
        <v>23</v>
      </c>
      <c r="I1437" s="25" t="s">
        <v>753</v>
      </c>
      <c r="J1437" s="25" t="s">
        <v>754</v>
      </c>
      <c r="K1437" s="26">
        <v>0</v>
      </c>
      <c r="L1437" s="26">
        <v>0</v>
      </c>
      <c r="M1437" s="26">
        <v>0</v>
      </c>
      <c r="N1437" s="26">
        <v>0</v>
      </c>
      <c r="O1437" s="26">
        <v>0</v>
      </c>
      <c r="P1437" s="26">
        <v>0</v>
      </c>
      <c r="Q1437" s="26">
        <v>0</v>
      </c>
      <c r="R1437" s="25" t="s">
        <v>1665</v>
      </c>
    </row>
    <row r="1438" spans="1:18" ht="15" customHeight="1" x14ac:dyDescent="0.25">
      <c r="A1438" s="25" t="s">
        <v>736</v>
      </c>
      <c r="B1438" s="25" t="s">
        <v>18</v>
      </c>
      <c r="C1438" s="25" t="s">
        <v>284</v>
      </c>
      <c r="D1438" s="25" t="s">
        <v>25</v>
      </c>
      <c r="E1438" s="25" t="s">
        <v>285</v>
      </c>
      <c r="F1438" s="25" t="s">
        <v>22</v>
      </c>
      <c r="G1438" s="25" t="s">
        <v>144</v>
      </c>
      <c r="H1438" s="25" t="s">
        <v>23</v>
      </c>
      <c r="I1438" s="25" t="s">
        <v>827</v>
      </c>
      <c r="J1438" s="25" t="s">
        <v>828</v>
      </c>
      <c r="K1438" s="26">
        <v>9500</v>
      </c>
      <c r="L1438" s="26">
        <v>0</v>
      </c>
      <c r="M1438" s="26">
        <v>9500</v>
      </c>
      <c r="N1438" s="26">
        <v>3001.91</v>
      </c>
      <c r="O1438" s="26">
        <v>2119.09</v>
      </c>
      <c r="P1438" s="26">
        <v>4379</v>
      </c>
      <c r="Q1438" s="26">
        <v>373.53</v>
      </c>
      <c r="R1438" s="25" t="s">
        <v>1665</v>
      </c>
    </row>
    <row r="1439" spans="1:18" ht="15" customHeight="1" x14ac:dyDescent="0.25">
      <c r="A1439" s="25" t="s">
        <v>736</v>
      </c>
      <c r="B1439" s="25" t="s">
        <v>18</v>
      </c>
      <c r="C1439" s="25" t="s">
        <v>284</v>
      </c>
      <c r="D1439" s="25" t="s">
        <v>25</v>
      </c>
      <c r="E1439" s="25" t="s">
        <v>285</v>
      </c>
      <c r="F1439" s="25" t="s">
        <v>22</v>
      </c>
      <c r="G1439" s="25" t="s">
        <v>144</v>
      </c>
      <c r="H1439" s="25" t="s">
        <v>23</v>
      </c>
      <c r="I1439" s="25" t="s">
        <v>853</v>
      </c>
      <c r="J1439" s="25" t="s">
        <v>854</v>
      </c>
      <c r="K1439" s="26">
        <v>0</v>
      </c>
      <c r="L1439" s="26">
        <v>0</v>
      </c>
      <c r="M1439" s="26">
        <v>0</v>
      </c>
      <c r="N1439" s="26">
        <v>0</v>
      </c>
      <c r="O1439" s="26">
        <v>0</v>
      </c>
      <c r="P1439" s="26">
        <v>0</v>
      </c>
      <c r="Q1439" s="26">
        <v>0</v>
      </c>
      <c r="R1439" s="25" t="s">
        <v>1665</v>
      </c>
    </row>
    <row r="1440" spans="1:18" ht="15" customHeight="1" x14ac:dyDescent="0.25">
      <c r="A1440" s="25" t="s">
        <v>736</v>
      </c>
      <c r="B1440" s="25" t="s">
        <v>18</v>
      </c>
      <c r="C1440" s="25" t="s">
        <v>342</v>
      </c>
      <c r="D1440" s="25" t="s">
        <v>25</v>
      </c>
      <c r="E1440" s="25" t="s">
        <v>285</v>
      </c>
      <c r="F1440" s="25" t="s">
        <v>343</v>
      </c>
      <c r="G1440" s="25" t="s">
        <v>23</v>
      </c>
      <c r="H1440" s="25" t="s">
        <v>23</v>
      </c>
      <c r="I1440" s="25" t="s">
        <v>793</v>
      </c>
      <c r="J1440" s="25" t="s">
        <v>794</v>
      </c>
      <c r="K1440" s="26">
        <v>94183</v>
      </c>
      <c r="L1440" s="26">
        <v>0</v>
      </c>
      <c r="M1440" s="26">
        <v>94183</v>
      </c>
      <c r="N1440" s="26">
        <v>0</v>
      </c>
      <c r="O1440" s="26">
        <v>43257.96</v>
      </c>
      <c r="P1440" s="26">
        <v>50925.04</v>
      </c>
      <c r="Q1440" s="26">
        <v>7395.47</v>
      </c>
      <c r="R1440" s="25" t="s">
        <v>1666</v>
      </c>
    </row>
    <row r="1441" spans="1:18" ht="15" customHeight="1" x14ac:dyDescent="0.25">
      <c r="A1441" s="25" t="s">
        <v>736</v>
      </c>
      <c r="B1441" s="25" t="s">
        <v>18</v>
      </c>
      <c r="C1441" s="25" t="s">
        <v>342</v>
      </c>
      <c r="D1441" s="25" t="s">
        <v>25</v>
      </c>
      <c r="E1441" s="25" t="s">
        <v>285</v>
      </c>
      <c r="F1441" s="25" t="s">
        <v>343</v>
      </c>
      <c r="G1441" s="25" t="s">
        <v>23</v>
      </c>
      <c r="H1441" s="25" t="s">
        <v>23</v>
      </c>
      <c r="I1441" s="25" t="s">
        <v>755</v>
      </c>
      <c r="J1441" s="25" t="s">
        <v>756</v>
      </c>
      <c r="K1441" s="26">
        <v>105059</v>
      </c>
      <c r="L1441" s="26">
        <v>0</v>
      </c>
      <c r="M1441" s="26">
        <v>105059</v>
      </c>
      <c r="N1441" s="26">
        <v>0</v>
      </c>
      <c r="O1441" s="26">
        <v>25614.04</v>
      </c>
      <c r="P1441" s="26">
        <v>79444.960000000006</v>
      </c>
      <c r="Q1441" s="26">
        <v>4850.91</v>
      </c>
      <c r="R1441" s="25" t="s">
        <v>1666</v>
      </c>
    </row>
    <row r="1442" spans="1:18" ht="15" customHeight="1" x14ac:dyDescent="0.25">
      <c r="A1442" s="25" t="s">
        <v>736</v>
      </c>
      <c r="B1442" s="25" t="s">
        <v>18</v>
      </c>
      <c r="C1442" s="25" t="s">
        <v>342</v>
      </c>
      <c r="D1442" s="25" t="s">
        <v>25</v>
      </c>
      <c r="E1442" s="25" t="s">
        <v>285</v>
      </c>
      <c r="F1442" s="25" t="s">
        <v>343</v>
      </c>
      <c r="G1442" s="25" t="s">
        <v>23</v>
      </c>
      <c r="H1442" s="25" t="s">
        <v>23</v>
      </c>
      <c r="I1442" s="25" t="s">
        <v>771</v>
      </c>
      <c r="J1442" s="25" t="s">
        <v>772</v>
      </c>
      <c r="K1442" s="26">
        <v>0</v>
      </c>
      <c r="L1442" s="26">
        <v>0</v>
      </c>
      <c r="M1442" s="26">
        <v>0</v>
      </c>
      <c r="N1442" s="26">
        <v>0</v>
      </c>
      <c r="O1442" s="26">
        <v>0</v>
      </c>
      <c r="P1442" s="26">
        <v>0</v>
      </c>
      <c r="Q1442" s="26">
        <v>0</v>
      </c>
      <c r="R1442" s="25" t="s">
        <v>1666</v>
      </c>
    </row>
    <row r="1443" spans="1:18" ht="15" customHeight="1" x14ac:dyDescent="0.25">
      <c r="A1443" s="25" t="s">
        <v>736</v>
      </c>
      <c r="B1443" s="25" t="s">
        <v>18</v>
      </c>
      <c r="C1443" s="25" t="s">
        <v>342</v>
      </c>
      <c r="D1443" s="25" t="s">
        <v>25</v>
      </c>
      <c r="E1443" s="25" t="s">
        <v>285</v>
      </c>
      <c r="F1443" s="25" t="s">
        <v>343</v>
      </c>
      <c r="G1443" s="25" t="s">
        <v>23</v>
      </c>
      <c r="H1443" s="25" t="s">
        <v>23</v>
      </c>
      <c r="I1443" s="25" t="s">
        <v>777</v>
      </c>
      <c r="J1443" s="25" t="s">
        <v>778</v>
      </c>
      <c r="K1443" s="26">
        <v>41000</v>
      </c>
      <c r="L1443" s="26">
        <v>0</v>
      </c>
      <c r="M1443" s="26">
        <v>41000</v>
      </c>
      <c r="N1443" s="26">
        <v>0</v>
      </c>
      <c r="O1443" s="26">
        <v>21522.26</v>
      </c>
      <c r="P1443" s="26">
        <v>19477.740000000002</v>
      </c>
      <c r="Q1443" s="26">
        <v>1733.5</v>
      </c>
      <c r="R1443" s="25" t="s">
        <v>1666</v>
      </c>
    </row>
    <row r="1444" spans="1:18" ht="15" customHeight="1" x14ac:dyDescent="0.25">
      <c r="A1444" s="25" t="s">
        <v>736</v>
      </c>
      <c r="B1444" s="25" t="s">
        <v>18</v>
      </c>
      <c r="C1444" s="25" t="s">
        <v>342</v>
      </c>
      <c r="D1444" s="25" t="s">
        <v>25</v>
      </c>
      <c r="E1444" s="25" t="s">
        <v>285</v>
      </c>
      <c r="F1444" s="25" t="s">
        <v>343</v>
      </c>
      <c r="G1444" s="25" t="s">
        <v>23</v>
      </c>
      <c r="H1444" s="25" t="s">
        <v>23</v>
      </c>
      <c r="I1444" s="25" t="s">
        <v>765</v>
      </c>
      <c r="J1444" s="25" t="s">
        <v>766</v>
      </c>
      <c r="K1444" s="26">
        <v>0</v>
      </c>
      <c r="L1444" s="26">
        <v>0</v>
      </c>
      <c r="M1444" s="26">
        <v>0</v>
      </c>
      <c r="N1444" s="26">
        <v>0</v>
      </c>
      <c r="O1444" s="26">
        <v>819.31</v>
      </c>
      <c r="P1444" s="26">
        <v>-819.31</v>
      </c>
      <c r="Q1444" s="26">
        <v>0</v>
      </c>
      <c r="R1444" s="25" t="s">
        <v>1666</v>
      </c>
    </row>
    <row r="1445" spans="1:18" ht="15" customHeight="1" x14ac:dyDescent="0.25">
      <c r="A1445" s="25" t="s">
        <v>736</v>
      </c>
      <c r="B1445" s="25" t="s">
        <v>18</v>
      </c>
      <c r="C1445" s="25" t="s">
        <v>342</v>
      </c>
      <c r="D1445" s="25" t="s">
        <v>25</v>
      </c>
      <c r="E1445" s="25" t="s">
        <v>285</v>
      </c>
      <c r="F1445" s="25" t="s">
        <v>343</v>
      </c>
      <c r="G1445" s="25" t="s">
        <v>23</v>
      </c>
      <c r="H1445" s="25" t="s">
        <v>23</v>
      </c>
      <c r="I1445" s="25" t="s">
        <v>761</v>
      </c>
      <c r="J1445" s="25" t="s">
        <v>762</v>
      </c>
      <c r="K1445" s="26">
        <v>1600</v>
      </c>
      <c r="L1445" s="26">
        <v>0</v>
      </c>
      <c r="M1445" s="26">
        <v>1600</v>
      </c>
      <c r="N1445" s="26">
        <v>0</v>
      </c>
      <c r="O1445" s="26">
        <v>150</v>
      </c>
      <c r="P1445" s="26">
        <v>1450</v>
      </c>
      <c r="Q1445" s="26">
        <v>0</v>
      </c>
      <c r="R1445" s="25" t="s">
        <v>1666</v>
      </c>
    </row>
    <row r="1446" spans="1:18" ht="15" customHeight="1" x14ac:dyDescent="0.25">
      <c r="A1446" s="25" t="s">
        <v>736</v>
      </c>
      <c r="B1446" s="25" t="s">
        <v>18</v>
      </c>
      <c r="C1446" s="25" t="s">
        <v>342</v>
      </c>
      <c r="D1446" s="25" t="s">
        <v>25</v>
      </c>
      <c r="E1446" s="25" t="s">
        <v>285</v>
      </c>
      <c r="F1446" s="25" t="s">
        <v>343</v>
      </c>
      <c r="G1446" s="25" t="s">
        <v>23</v>
      </c>
      <c r="H1446" s="25" t="s">
        <v>23</v>
      </c>
      <c r="I1446" s="25" t="s">
        <v>751</v>
      </c>
      <c r="J1446" s="25" t="s">
        <v>752</v>
      </c>
      <c r="K1446" s="26">
        <v>19614</v>
      </c>
      <c r="L1446" s="26">
        <v>0</v>
      </c>
      <c r="M1446" s="26">
        <v>19614</v>
      </c>
      <c r="N1446" s="26">
        <v>0</v>
      </c>
      <c r="O1446" s="26">
        <v>6893.74</v>
      </c>
      <c r="P1446" s="26">
        <v>12720.26</v>
      </c>
      <c r="Q1446" s="26">
        <v>1028.33</v>
      </c>
      <c r="R1446" s="25" t="s">
        <v>1666</v>
      </c>
    </row>
    <row r="1447" spans="1:18" ht="15" customHeight="1" x14ac:dyDescent="0.25">
      <c r="A1447" s="25" t="s">
        <v>736</v>
      </c>
      <c r="B1447" s="25" t="s">
        <v>18</v>
      </c>
      <c r="C1447" s="25" t="s">
        <v>342</v>
      </c>
      <c r="D1447" s="25" t="s">
        <v>25</v>
      </c>
      <c r="E1447" s="25" t="s">
        <v>285</v>
      </c>
      <c r="F1447" s="25" t="s">
        <v>343</v>
      </c>
      <c r="G1447" s="25" t="s">
        <v>23</v>
      </c>
      <c r="H1447" s="25" t="s">
        <v>23</v>
      </c>
      <c r="I1447" s="25" t="s">
        <v>833</v>
      </c>
      <c r="J1447" s="25" t="s">
        <v>834</v>
      </c>
      <c r="K1447" s="26">
        <v>5510</v>
      </c>
      <c r="L1447" s="26">
        <v>0</v>
      </c>
      <c r="M1447" s="26">
        <v>5510</v>
      </c>
      <c r="N1447" s="26">
        <v>0</v>
      </c>
      <c r="O1447" s="26">
        <v>2506.11</v>
      </c>
      <c r="P1447" s="26">
        <v>3003.89</v>
      </c>
      <c r="Q1447" s="26">
        <v>506.48</v>
      </c>
      <c r="R1447" s="25" t="s">
        <v>1666</v>
      </c>
    </row>
    <row r="1448" spans="1:18" ht="15" customHeight="1" x14ac:dyDescent="0.25">
      <c r="A1448" s="25" t="s">
        <v>736</v>
      </c>
      <c r="B1448" s="25" t="s">
        <v>18</v>
      </c>
      <c r="C1448" s="25" t="s">
        <v>342</v>
      </c>
      <c r="D1448" s="25" t="s">
        <v>25</v>
      </c>
      <c r="E1448" s="25" t="s">
        <v>285</v>
      </c>
      <c r="F1448" s="25" t="s">
        <v>343</v>
      </c>
      <c r="G1448" s="25" t="s">
        <v>23</v>
      </c>
      <c r="H1448" s="25" t="s">
        <v>23</v>
      </c>
      <c r="I1448" s="25" t="s">
        <v>988</v>
      </c>
      <c r="J1448" s="25" t="s">
        <v>989</v>
      </c>
      <c r="K1448" s="26">
        <v>0</v>
      </c>
      <c r="L1448" s="26">
        <v>0</v>
      </c>
      <c r="M1448" s="26">
        <v>0</v>
      </c>
      <c r="N1448" s="26">
        <v>0</v>
      </c>
      <c r="O1448" s="26">
        <v>2345.33</v>
      </c>
      <c r="P1448" s="26">
        <v>-2345.33</v>
      </c>
      <c r="Q1448" s="26">
        <v>360.82</v>
      </c>
      <c r="R1448" s="25" t="s">
        <v>1666</v>
      </c>
    </row>
    <row r="1449" spans="1:18" ht="15" customHeight="1" x14ac:dyDescent="0.25">
      <c r="A1449" s="25" t="s">
        <v>736</v>
      </c>
      <c r="B1449" s="25" t="s">
        <v>18</v>
      </c>
      <c r="C1449" s="25" t="s">
        <v>342</v>
      </c>
      <c r="D1449" s="25" t="s">
        <v>25</v>
      </c>
      <c r="E1449" s="25" t="s">
        <v>285</v>
      </c>
      <c r="F1449" s="25" t="s">
        <v>343</v>
      </c>
      <c r="G1449" s="25" t="s">
        <v>23</v>
      </c>
      <c r="H1449" s="25" t="s">
        <v>23</v>
      </c>
      <c r="I1449" s="25" t="s">
        <v>737</v>
      </c>
      <c r="J1449" s="25" t="s">
        <v>738</v>
      </c>
      <c r="K1449" s="26">
        <v>2756</v>
      </c>
      <c r="L1449" s="26">
        <v>0</v>
      </c>
      <c r="M1449" s="26">
        <v>2756</v>
      </c>
      <c r="N1449" s="26">
        <v>0</v>
      </c>
      <c r="O1449" s="26">
        <v>1278.8699999999999</v>
      </c>
      <c r="P1449" s="26">
        <v>1477.13</v>
      </c>
      <c r="Q1449" s="26">
        <v>204.56</v>
      </c>
      <c r="R1449" s="25" t="s">
        <v>1666</v>
      </c>
    </row>
    <row r="1450" spans="1:18" ht="15" customHeight="1" x14ac:dyDescent="0.25">
      <c r="A1450" s="25" t="s">
        <v>736</v>
      </c>
      <c r="B1450" s="25" t="s">
        <v>18</v>
      </c>
      <c r="C1450" s="25" t="s">
        <v>342</v>
      </c>
      <c r="D1450" s="25" t="s">
        <v>25</v>
      </c>
      <c r="E1450" s="25" t="s">
        <v>285</v>
      </c>
      <c r="F1450" s="25" t="s">
        <v>343</v>
      </c>
      <c r="G1450" s="25" t="s">
        <v>23</v>
      </c>
      <c r="H1450" s="25" t="s">
        <v>23</v>
      </c>
      <c r="I1450" s="25" t="s">
        <v>743</v>
      </c>
      <c r="J1450" s="25" t="s">
        <v>744</v>
      </c>
      <c r="K1450" s="26">
        <v>0</v>
      </c>
      <c r="L1450" s="26">
        <v>0</v>
      </c>
      <c r="M1450" s="26">
        <v>0</v>
      </c>
      <c r="N1450" s="26">
        <v>0</v>
      </c>
      <c r="O1450" s="26">
        <v>271.5</v>
      </c>
      <c r="P1450" s="26">
        <v>-271.5</v>
      </c>
      <c r="Q1450" s="26">
        <v>48</v>
      </c>
      <c r="R1450" s="25" t="s">
        <v>1666</v>
      </c>
    </row>
    <row r="1451" spans="1:18" ht="15" customHeight="1" x14ac:dyDescent="0.25">
      <c r="A1451" s="25" t="s">
        <v>736</v>
      </c>
      <c r="B1451" s="25" t="s">
        <v>18</v>
      </c>
      <c r="C1451" s="25" t="s">
        <v>342</v>
      </c>
      <c r="D1451" s="25" t="s">
        <v>25</v>
      </c>
      <c r="E1451" s="25" t="s">
        <v>285</v>
      </c>
      <c r="F1451" s="25" t="s">
        <v>343</v>
      </c>
      <c r="G1451" s="25" t="s">
        <v>23</v>
      </c>
      <c r="H1451" s="25" t="s">
        <v>23</v>
      </c>
      <c r="I1451" s="25" t="s">
        <v>1063</v>
      </c>
      <c r="J1451" s="25" t="s">
        <v>1064</v>
      </c>
      <c r="K1451" s="26">
        <v>9000</v>
      </c>
      <c r="L1451" s="26">
        <v>0</v>
      </c>
      <c r="M1451" s="26">
        <v>9000</v>
      </c>
      <c r="N1451" s="26">
        <v>228.63</v>
      </c>
      <c r="O1451" s="26">
        <v>3572.71</v>
      </c>
      <c r="P1451" s="26">
        <v>5198.66</v>
      </c>
      <c r="Q1451" s="26">
        <v>560.66</v>
      </c>
      <c r="R1451" s="25" t="s">
        <v>1666</v>
      </c>
    </row>
    <row r="1452" spans="1:18" ht="15" customHeight="1" x14ac:dyDescent="0.25">
      <c r="A1452" s="25" t="s">
        <v>736</v>
      </c>
      <c r="B1452" s="25" t="s">
        <v>18</v>
      </c>
      <c r="C1452" s="25" t="s">
        <v>342</v>
      </c>
      <c r="D1452" s="25" t="s">
        <v>25</v>
      </c>
      <c r="E1452" s="25" t="s">
        <v>285</v>
      </c>
      <c r="F1452" s="25" t="s">
        <v>343</v>
      </c>
      <c r="G1452" s="25" t="s">
        <v>23</v>
      </c>
      <c r="H1452" s="25" t="s">
        <v>23</v>
      </c>
      <c r="I1452" s="25" t="s">
        <v>872</v>
      </c>
      <c r="J1452" s="25" t="s">
        <v>873</v>
      </c>
      <c r="K1452" s="26">
        <v>550</v>
      </c>
      <c r="L1452" s="26">
        <v>0</v>
      </c>
      <c r="M1452" s="26">
        <v>550</v>
      </c>
      <c r="N1452" s="26">
        <v>35</v>
      </c>
      <c r="O1452" s="26">
        <v>310</v>
      </c>
      <c r="P1452" s="26">
        <v>205</v>
      </c>
      <c r="Q1452" s="26">
        <v>0</v>
      </c>
      <c r="R1452" s="25" t="s">
        <v>1666</v>
      </c>
    </row>
    <row r="1453" spans="1:18" ht="15" customHeight="1" x14ac:dyDescent="0.25">
      <c r="A1453" s="25" t="s">
        <v>736</v>
      </c>
      <c r="B1453" s="25" t="s">
        <v>18</v>
      </c>
      <c r="C1453" s="25" t="s">
        <v>342</v>
      </c>
      <c r="D1453" s="25" t="s">
        <v>25</v>
      </c>
      <c r="E1453" s="25" t="s">
        <v>285</v>
      </c>
      <c r="F1453" s="25" t="s">
        <v>343</v>
      </c>
      <c r="G1453" s="25" t="s">
        <v>23</v>
      </c>
      <c r="H1453" s="25" t="s">
        <v>23</v>
      </c>
      <c r="I1453" s="25" t="s">
        <v>781</v>
      </c>
      <c r="J1453" s="25" t="s">
        <v>782</v>
      </c>
      <c r="K1453" s="26">
        <v>6050</v>
      </c>
      <c r="L1453" s="26">
        <v>5000</v>
      </c>
      <c r="M1453" s="26">
        <v>11050</v>
      </c>
      <c r="N1453" s="26">
        <v>854.83</v>
      </c>
      <c r="O1453" s="26">
        <v>5645.26</v>
      </c>
      <c r="P1453" s="26">
        <v>4549.91</v>
      </c>
      <c r="Q1453" s="26">
        <v>416.58</v>
      </c>
      <c r="R1453" s="25" t="s">
        <v>1666</v>
      </c>
    </row>
    <row r="1454" spans="1:18" ht="15" customHeight="1" x14ac:dyDescent="0.25">
      <c r="A1454" s="25" t="s">
        <v>736</v>
      </c>
      <c r="B1454" s="25" t="s">
        <v>18</v>
      </c>
      <c r="C1454" s="25" t="s">
        <v>342</v>
      </c>
      <c r="D1454" s="25" t="s">
        <v>25</v>
      </c>
      <c r="E1454" s="25" t="s">
        <v>285</v>
      </c>
      <c r="F1454" s="25" t="s">
        <v>343</v>
      </c>
      <c r="G1454" s="25" t="s">
        <v>23</v>
      </c>
      <c r="H1454" s="25" t="s">
        <v>23</v>
      </c>
      <c r="I1454" s="25" t="s">
        <v>805</v>
      </c>
      <c r="J1454" s="25" t="s">
        <v>806</v>
      </c>
      <c r="K1454" s="26">
        <v>2288</v>
      </c>
      <c r="L1454" s="26">
        <v>0</v>
      </c>
      <c r="M1454" s="26">
        <v>2288</v>
      </c>
      <c r="N1454" s="26">
        <v>1764.48</v>
      </c>
      <c r="O1454" s="26">
        <v>523.52</v>
      </c>
      <c r="P1454" s="26">
        <v>0</v>
      </c>
      <c r="Q1454" s="26">
        <v>0</v>
      </c>
      <c r="R1454" s="25" t="s">
        <v>1666</v>
      </c>
    </row>
    <row r="1455" spans="1:18" ht="15" customHeight="1" x14ac:dyDescent="0.25">
      <c r="A1455" s="25" t="s">
        <v>736</v>
      </c>
      <c r="B1455" s="25" t="s">
        <v>18</v>
      </c>
      <c r="C1455" s="25" t="s">
        <v>342</v>
      </c>
      <c r="D1455" s="25" t="s">
        <v>25</v>
      </c>
      <c r="E1455" s="25" t="s">
        <v>285</v>
      </c>
      <c r="F1455" s="25" t="s">
        <v>343</v>
      </c>
      <c r="G1455" s="25" t="s">
        <v>23</v>
      </c>
      <c r="H1455" s="25" t="s">
        <v>23</v>
      </c>
      <c r="I1455" s="25" t="s">
        <v>845</v>
      </c>
      <c r="J1455" s="25" t="s">
        <v>846</v>
      </c>
      <c r="K1455" s="26">
        <v>1400</v>
      </c>
      <c r="L1455" s="26">
        <v>0</v>
      </c>
      <c r="M1455" s="26">
        <v>1400</v>
      </c>
      <c r="N1455" s="26">
        <v>1265.0999999999999</v>
      </c>
      <c r="O1455" s="26">
        <v>114.9</v>
      </c>
      <c r="P1455" s="26">
        <v>20</v>
      </c>
      <c r="Q1455" s="26">
        <v>0</v>
      </c>
      <c r="R1455" s="25" t="s">
        <v>1666</v>
      </c>
    </row>
    <row r="1456" spans="1:18" ht="15" customHeight="1" x14ac:dyDescent="0.25">
      <c r="A1456" s="25" t="s">
        <v>736</v>
      </c>
      <c r="B1456" s="25" t="s">
        <v>18</v>
      </c>
      <c r="C1456" s="25" t="s">
        <v>342</v>
      </c>
      <c r="D1456" s="25" t="s">
        <v>25</v>
      </c>
      <c r="E1456" s="25" t="s">
        <v>285</v>
      </c>
      <c r="F1456" s="25" t="s">
        <v>343</v>
      </c>
      <c r="G1456" s="25" t="s">
        <v>23</v>
      </c>
      <c r="H1456" s="25" t="s">
        <v>23</v>
      </c>
      <c r="I1456" s="25" t="s">
        <v>769</v>
      </c>
      <c r="J1456" s="25" t="s">
        <v>770</v>
      </c>
      <c r="K1456" s="26">
        <v>35250</v>
      </c>
      <c r="L1456" s="26">
        <v>-5950</v>
      </c>
      <c r="M1456" s="26">
        <v>29300</v>
      </c>
      <c r="N1456" s="26">
        <v>751</v>
      </c>
      <c r="O1456" s="26">
        <v>18098.5</v>
      </c>
      <c r="P1456" s="26">
        <v>10450.5</v>
      </c>
      <c r="Q1456" s="26">
        <v>125</v>
      </c>
      <c r="R1456" s="25" t="s">
        <v>1666</v>
      </c>
    </row>
    <row r="1457" spans="1:18" ht="15" customHeight="1" x14ac:dyDescent="0.25">
      <c r="A1457" s="25" t="s">
        <v>736</v>
      </c>
      <c r="B1457" s="25" t="s">
        <v>18</v>
      </c>
      <c r="C1457" s="25" t="s">
        <v>342</v>
      </c>
      <c r="D1457" s="25" t="s">
        <v>25</v>
      </c>
      <c r="E1457" s="25" t="s">
        <v>285</v>
      </c>
      <c r="F1457" s="25" t="s">
        <v>343</v>
      </c>
      <c r="G1457" s="25" t="s">
        <v>23</v>
      </c>
      <c r="H1457" s="25" t="s">
        <v>23</v>
      </c>
      <c r="I1457" s="25" t="s">
        <v>986</v>
      </c>
      <c r="J1457" s="25" t="s">
        <v>987</v>
      </c>
      <c r="K1457" s="26">
        <v>48900</v>
      </c>
      <c r="L1457" s="26">
        <v>0</v>
      </c>
      <c r="M1457" s="26">
        <v>48900</v>
      </c>
      <c r="N1457" s="26">
        <v>250</v>
      </c>
      <c r="O1457" s="26">
        <v>24313.25</v>
      </c>
      <c r="P1457" s="26">
        <v>24336.75</v>
      </c>
      <c r="Q1457" s="26">
        <v>0</v>
      </c>
      <c r="R1457" s="25" t="s">
        <v>1666</v>
      </c>
    </row>
    <row r="1458" spans="1:18" ht="15" customHeight="1" x14ac:dyDescent="0.25">
      <c r="A1458" s="25" t="s">
        <v>736</v>
      </c>
      <c r="B1458" s="25" t="s">
        <v>18</v>
      </c>
      <c r="C1458" s="25" t="s">
        <v>342</v>
      </c>
      <c r="D1458" s="25" t="s">
        <v>25</v>
      </c>
      <c r="E1458" s="25" t="s">
        <v>285</v>
      </c>
      <c r="F1458" s="25" t="s">
        <v>343</v>
      </c>
      <c r="G1458" s="25" t="s">
        <v>23</v>
      </c>
      <c r="H1458" s="25" t="s">
        <v>23</v>
      </c>
      <c r="I1458" s="25" t="s">
        <v>1057</v>
      </c>
      <c r="J1458" s="25" t="s">
        <v>1058</v>
      </c>
      <c r="K1458" s="26">
        <v>14000</v>
      </c>
      <c r="L1458" s="26">
        <v>0</v>
      </c>
      <c r="M1458" s="26">
        <v>14000</v>
      </c>
      <c r="N1458" s="26">
        <v>0</v>
      </c>
      <c r="O1458" s="26">
        <v>12608</v>
      </c>
      <c r="P1458" s="26">
        <v>1392</v>
      </c>
      <c r="Q1458" s="26">
        <v>5400</v>
      </c>
      <c r="R1458" s="25" t="s">
        <v>1666</v>
      </c>
    </row>
    <row r="1459" spans="1:18" ht="15" customHeight="1" x14ac:dyDescent="0.25">
      <c r="A1459" s="25" t="s">
        <v>736</v>
      </c>
      <c r="B1459" s="25" t="s">
        <v>18</v>
      </c>
      <c r="C1459" s="25" t="s">
        <v>342</v>
      </c>
      <c r="D1459" s="25" t="s">
        <v>25</v>
      </c>
      <c r="E1459" s="25" t="s">
        <v>285</v>
      </c>
      <c r="F1459" s="25" t="s">
        <v>343</v>
      </c>
      <c r="G1459" s="25" t="s">
        <v>23</v>
      </c>
      <c r="H1459" s="25" t="s">
        <v>23</v>
      </c>
      <c r="I1459" s="25" t="s">
        <v>1059</v>
      </c>
      <c r="J1459" s="25" t="s">
        <v>1060</v>
      </c>
      <c r="K1459" s="26">
        <v>59500</v>
      </c>
      <c r="L1459" s="26">
        <v>25000</v>
      </c>
      <c r="M1459" s="26">
        <v>84500</v>
      </c>
      <c r="N1459" s="26">
        <v>3924.5</v>
      </c>
      <c r="O1459" s="26">
        <v>54165.25</v>
      </c>
      <c r="P1459" s="26">
        <v>26410.25</v>
      </c>
      <c r="Q1459" s="26">
        <v>2877</v>
      </c>
      <c r="R1459" s="25" t="s">
        <v>1666</v>
      </c>
    </row>
    <row r="1460" spans="1:18" ht="15" customHeight="1" x14ac:dyDescent="0.25">
      <c r="A1460" s="25" t="s">
        <v>736</v>
      </c>
      <c r="B1460" s="25" t="s">
        <v>18</v>
      </c>
      <c r="C1460" s="25" t="s">
        <v>342</v>
      </c>
      <c r="D1460" s="25" t="s">
        <v>25</v>
      </c>
      <c r="E1460" s="25" t="s">
        <v>285</v>
      </c>
      <c r="F1460" s="25" t="s">
        <v>343</v>
      </c>
      <c r="G1460" s="25" t="s">
        <v>23</v>
      </c>
      <c r="H1460" s="25" t="s">
        <v>23</v>
      </c>
      <c r="I1460" s="25" t="s">
        <v>1061</v>
      </c>
      <c r="J1460" s="25" t="s">
        <v>1062</v>
      </c>
      <c r="K1460" s="26">
        <v>500</v>
      </c>
      <c r="L1460" s="26">
        <v>0</v>
      </c>
      <c r="M1460" s="26">
        <v>500</v>
      </c>
      <c r="N1460" s="26">
        <v>0</v>
      </c>
      <c r="O1460" s="26">
        <v>0</v>
      </c>
      <c r="P1460" s="26">
        <v>500</v>
      </c>
      <c r="Q1460" s="26">
        <v>0</v>
      </c>
      <c r="R1460" s="25" t="s">
        <v>1666</v>
      </c>
    </row>
    <row r="1461" spans="1:18" ht="15" customHeight="1" x14ac:dyDescent="0.25">
      <c r="A1461" s="25" t="s">
        <v>736</v>
      </c>
      <c r="B1461" s="25" t="s">
        <v>18</v>
      </c>
      <c r="C1461" s="25" t="s">
        <v>342</v>
      </c>
      <c r="D1461" s="25" t="s">
        <v>25</v>
      </c>
      <c r="E1461" s="25" t="s">
        <v>285</v>
      </c>
      <c r="F1461" s="25" t="s">
        <v>343</v>
      </c>
      <c r="G1461" s="25" t="s">
        <v>23</v>
      </c>
      <c r="H1461" s="25" t="s">
        <v>23</v>
      </c>
      <c r="I1461" s="25" t="s">
        <v>753</v>
      </c>
      <c r="J1461" s="25" t="s">
        <v>754</v>
      </c>
      <c r="K1461" s="26">
        <v>7400</v>
      </c>
      <c r="L1461" s="26">
        <v>1000</v>
      </c>
      <c r="M1461" s="26">
        <v>8400</v>
      </c>
      <c r="N1461" s="26">
        <v>567.6</v>
      </c>
      <c r="O1461" s="26">
        <v>3982.82</v>
      </c>
      <c r="P1461" s="26">
        <v>3849.58</v>
      </c>
      <c r="Q1461" s="26">
        <v>1094.26</v>
      </c>
      <c r="R1461" s="25" t="s">
        <v>1666</v>
      </c>
    </row>
    <row r="1462" spans="1:18" ht="15" customHeight="1" x14ac:dyDescent="0.25">
      <c r="A1462" s="25" t="s">
        <v>736</v>
      </c>
      <c r="B1462" s="25" t="s">
        <v>18</v>
      </c>
      <c r="C1462" s="25" t="s">
        <v>342</v>
      </c>
      <c r="D1462" s="25" t="s">
        <v>25</v>
      </c>
      <c r="E1462" s="25" t="s">
        <v>285</v>
      </c>
      <c r="F1462" s="25" t="s">
        <v>343</v>
      </c>
      <c r="G1462" s="25" t="s">
        <v>23</v>
      </c>
      <c r="H1462" s="25" t="s">
        <v>23</v>
      </c>
      <c r="I1462" s="25" t="s">
        <v>934</v>
      </c>
      <c r="J1462" s="25" t="s">
        <v>935</v>
      </c>
      <c r="K1462" s="26">
        <v>0</v>
      </c>
      <c r="L1462" s="26">
        <v>0</v>
      </c>
      <c r="M1462" s="26">
        <v>0</v>
      </c>
      <c r="N1462" s="26">
        <v>0</v>
      </c>
      <c r="O1462" s="26">
        <v>10</v>
      </c>
      <c r="P1462" s="26">
        <v>-10</v>
      </c>
      <c r="Q1462" s="26">
        <v>10</v>
      </c>
      <c r="R1462" s="25" t="s">
        <v>1666</v>
      </c>
    </row>
    <row r="1463" spans="1:18" ht="15" customHeight="1" x14ac:dyDescent="0.25">
      <c r="A1463" s="25" t="s">
        <v>736</v>
      </c>
      <c r="B1463" s="25" t="s">
        <v>18</v>
      </c>
      <c r="C1463" s="25" t="s">
        <v>342</v>
      </c>
      <c r="D1463" s="25" t="s">
        <v>25</v>
      </c>
      <c r="E1463" s="25" t="s">
        <v>285</v>
      </c>
      <c r="F1463" s="25" t="s">
        <v>343</v>
      </c>
      <c r="G1463" s="25" t="s">
        <v>23</v>
      </c>
      <c r="H1463" s="25" t="s">
        <v>23</v>
      </c>
      <c r="I1463" s="25" t="s">
        <v>827</v>
      </c>
      <c r="J1463" s="25" t="s">
        <v>828</v>
      </c>
      <c r="K1463" s="26">
        <v>5350</v>
      </c>
      <c r="L1463" s="26">
        <v>1000</v>
      </c>
      <c r="M1463" s="26">
        <v>6350</v>
      </c>
      <c r="N1463" s="26">
        <v>0</v>
      </c>
      <c r="O1463" s="26">
        <v>1427.36</v>
      </c>
      <c r="P1463" s="26">
        <v>4922.6400000000003</v>
      </c>
      <c r="Q1463" s="26">
        <v>224.48</v>
      </c>
      <c r="R1463" s="25" t="s">
        <v>1666</v>
      </c>
    </row>
    <row r="1464" spans="1:18" ht="15" customHeight="1" x14ac:dyDescent="0.25">
      <c r="A1464" s="25" t="s">
        <v>736</v>
      </c>
      <c r="B1464" s="25" t="s">
        <v>18</v>
      </c>
      <c r="C1464" s="25" t="s">
        <v>337</v>
      </c>
      <c r="D1464" s="25" t="s">
        <v>25</v>
      </c>
      <c r="E1464" s="25" t="s">
        <v>285</v>
      </c>
      <c r="F1464" s="25" t="s">
        <v>338</v>
      </c>
      <c r="G1464" s="25" t="s">
        <v>339</v>
      </c>
      <c r="H1464" s="25" t="s">
        <v>23</v>
      </c>
      <c r="I1464" s="25" t="s">
        <v>793</v>
      </c>
      <c r="J1464" s="25" t="s">
        <v>794</v>
      </c>
      <c r="K1464" s="26">
        <v>0</v>
      </c>
      <c r="L1464" s="26">
        <v>0</v>
      </c>
      <c r="M1464" s="26">
        <v>0</v>
      </c>
      <c r="N1464" s="26">
        <v>0</v>
      </c>
      <c r="O1464" s="26">
        <v>0</v>
      </c>
      <c r="P1464" s="26">
        <v>0</v>
      </c>
      <c r="Q1464" s="26">
        <v>0</v>
      </c>
      <c r="R1464" s="25" t="s">
        <v>1667</v>
      </c>
    </row>
    <row r="1465" spans="1:18" ht="15" customHeight="1" x14ac:dyDescent="0.25">
      <c r="A1465" s="25" t="s">
        <v>736</v>
      </c>
      <c r="B1465" s="25" t="s">
        <v>18</v>
      </c>
      <c r="C1465" s="25" t="s">
        <v>337</v>
      </c>
      <c r="D1465" s="25" t="s">
        <v>25</v>
      </c>
      <c r="E1465" s="25" t="s">
        <v>285</v>
      </c>
      <c r="F1465" s="25" t="s">
        <v>338</v>
      </c>
      <c r="G1465" s="25" t="s">
        <v>339</v>
      </c>
      <c r="H1465" s="25" t="s">
        <v>23</v>
      </c>
      <c r="I1465" s="25" t="s">
        <v>777</v>
      </c>
      <c r="J1465" s="25" t="s">
        <v>778</v>
      </c>
      <c r="K1465" s="26">
        <v>0</v>
      </c>
      <c r="L1465" s="26">
        <v>0</v>
      </c>
      <c r="M1465" s="26">
        <v>0</v>
      </c>
      <c r="N1465" s="26">
        <v>0</v>
      </c>
      <c r="O1465" s="26">
        <v>575</v>
      </c>
      <c r="P1465" s="26">
        <v>-575</v>
      </c>
      <c r="Q1465" s="26">
        <v>0</v>
      </c>
      <c r="R1465" s="25" t="s">
        <v>1667</v>
      </c>
    </row>
    <row r="1466" spans="1:18" ht="15" customHeight="1" x14ac:dyDescent="0.25">
      <c r="A1466" s="25" t="s">
        <v>736</v>
      </c>
      <c r="B1466" s="25" t="s">
        <v>18</v>
      </c>
      <c r="C1466" s="25" t="s">
        <v>337</v>
      </c>
      <c r="D1466" s="25" t="s">
        <v>25</v>
      </c>
      <c r="E1466" s="25" t="s">
        <v>285</v>
      </c>
      <c r="F1466" s="25" t="s">
        <v>338</v>
      </c>
      <c r="G1466" s="25" t="s">
        <v>339</v>
      </c>
      <c r="H1466" s="25" t="s">
        <v>23</v>
      </c>
      <c r="I1466" s="25" t="s">
        <v>751</v>
      </c>
      <c r="J1466" s="25" t="s">
        <v>752</v>
      </c>
      <c r="K1466" s="26">
        <v>0</v>
      </c>
      <c r="L1466" s="26">
        <v>0</v>
      </c>
      <c r="M1466" s="26">
        <v>0</v>
      </c>
      <c r="N1466" s="26">
        <v>0</v>
      </c>
      <c r="O1466" s="26">
        <v>43.99</v>
      </c>
      <c r="P1466" s="26">
        <v>-43.99</v>
      </c>
      <c r="Q1466" s="26">
        <v>0</v>
      </c>
      <c r="R1466" s="25" t="s">
        <v>1667</v>
      </c>
    </row>
    <row r="1467" spans="1:18" ht="15" customHeight="1" x14ac:dyDescent="0.25">
      <c r="A1467" s="25" t="s">
        <v>736</v>
      </c>
      <c r="B1467" s="25" t="s">
        <v>18</v>
      </c>
      <c r="C1467" s="25" t="s">
        <v>337</v>
      </c>
      <c r="D1467" s="25" t="s">
        <v>25</v>
      </c>
      <c r="E1467" s="25" t="s">
        <v>285</v>
      </c>
      <c r="F1467" s="25" t="s">
        <v>338</v>
      </c>
      <c r="G1467" s="25" t="s">
        <v>339</v>
      </c>
      <c r="H1467" s="25" t="s">
        <v>23</v>
      </c>
      <c r="I1467" s="25" t="s">
        <v>781</v>
      </c>
      <c r="J1467" s="25" t="s">
        <v>782</v>
      </c>
      <c r="K1467" s="26">
        <v>0</v>
      </c>
      <c r="L1467" s="26">
        <v>0</v>
      </c>
      <c r="M1467" s="26">
        <v>0</v>
      </c>
      <c r="N1467" s="26">
        <v>0</v>
      </c>
      <c r="O1467" s="26">
        <v>0</v>
      </c>
      <c r="P1467" s="26">
        <v>0</v>
      </c>
      <c r="Q1467" s="26">
        <v>0</v>
      </c>
      <c r="R1467" s="25" t="s">
        <v>1667</v>
      </c>
    </row>
    <row r="1468" spans="1:18" ht="15" customHeight="1" x14ac:dyDescent="0.25">
      <c r="A1468" s="25" t="s">
        <v>736</v>
      </c>
      <c r="B1468" s="25" t="s">
        <v>18</v>
      </c>
      <c r="C1468" s="25" t="s">
        <v>354</v>
      </c>
      <c r="D1468" s="25" t="s">
        <v>25</v>
      </c>
      <c r="E1468" s="25" t="s">
        <v>285</v>
      </c>
      <c r="F1468" s="25" t="s">
        <v>338</v>
      </c>
      <c r="G1468" s="25" t="s">
        <v>355</v>
      </c>
      <c r="H1468" s="25" t="s">
        <v>23</v>
      </c>
      <c r="I1468" s="25" t="s">
        <v>793</v>
      </c>
      <c r="J1468" s="25" t="s">
        <v>794</v>
      </c>
      <c r="K1468" s="26">
        <v>0</v>
      </c>
      <c r="L1468" s="26">
        <v>0</v>
      </c>
      <c r="M1468" s="26">
        <v>0</v>
      </c>
      <c r="N1468" s="26">
        <v>0</v>
      </c>
      <c r="O1468" s="26">
        <v>20</v>
      </c>
      <c r="P1468" s="26">
        <v>-20</v>
      </c>
      <c r="Q1468" s="26">
        <v>0</v>
      </c>
      <c r="R1468" s="25" t="s">
        <v>1668</v>
      </c>
    </row>
    <row r="1469" spans="1:18" ht="15" customHeight="1" x14ac:dyDescent="0.25">
      <c r="A1469" s="25" t="s">
        <v>736</v>
      </c>
      <c r="B1469" s="25" t="s">
        <v>18</v>
      </c>
      <c r="C1469" s="25" t="s">
        <v>354</v>
      </c>
      <c r="D1469" s="25" t="s">
        <v>25</v>
      </c>
      <c r="E1469" s="25" t="s">
        <v>285</v>
      </c>
      <c r="F1469" s="25" t="s">
        <v>338</v>
      </c>
      <c r="G1469" s="25" t="s">
        <v>355</v>
      </c>
      <c r="H1469" s="25" t="s">
        <v>23</v>
      </c>
      <c r="I1469" s="25" t="s">
        <v>755</v>
      </c>
      <c r="J1469" s="25" t="s">
        <v>756</v>
      </c>
      <c r="K1469" s="26">
        <v>0</v>
      </c>
      <c r="L1469" s="26">
        <v>0</v>
      </c>
      <c r="M1469" s="26">
        <v>0</v>
      </c>
      <c r="N1469" s="26">
        <v>0</v>
      </c>
      <c r="O1469" s="26">
        <v>0</v>
      </c>
      <c r="P1469" s="26">
        <v>0</v>
      </c>
      <c r="Q1469" s="26">
        <v>0</v>
      </c>
      <c r="R1469" s="25" t="s">
        <v>1668</v>
      </c>
    </row>
    <row r="1470" spans="1:18" ht="15" customHeight="1" x14ac:dyDescent="0.25">
      <c r="A1470" s="25" t="s">
        <v>736</v>
      </c>
      <c r="B1470" s="25" t="s">
        <v>18</v>
      </c>
      <c r="C1470" s="25" t="s">
        <v>354</v>
      </c>
      <c r="D1470" s="25" t="s">
        <v>25</v>
      </c>
      <c r="E1470" s="25" t="s">
        <v>285</v>
      </c>
      <c r="F1470" s="25" t="s">
        <v>338</v>
      </c>
      <c r="G1470" s="25" t="s">
        <v>355</v>
      </c>
      <c r="H1470" s="25" t="s">
        <v>23</v>
      </c>
      <c r="I1470" s="25" t="s">
        <v>777</v>
      </c>
      <c r="J1470" s="25" t="s">
        <v>778</v>
      </c>
      <c r="K1470" s="26">
        <v>0</v>
      </c>
      <c r="L1470" s="26">
        <v>0</v>
      </c>
      <c r="M1470" s="26">
        <v>0</v>
      </c>
      <c r="N1470" s="26">
        <v>0</v>
      </c>
      <c r="O1470" s="26">
        <v>2498.75</v>
      </c>
      <c r="P1470" s="26">
        <v>-2498.75</v>
      </c>
      <c r="Q1470" s="26">
        <v>70</v>
      </c>
      <c r="R1470" s="25" t="s">
        <v>1668</v>
      </c>
    </row>
    <row r="1471" spans="1:18" ht="15" customHeight="1" x14ac:dyDescent="0.25">
      <c r="A1471" s="25" t="s">
        <v>736</v>
      </c>
      <c r="B1471" s="25" t="s">
        <v>18</v>
      </c>
      <c r="C1471" s="25" t="s">
        <v>354</v>
      </c>
      <c r="D1471" s="25" t="s">
        <v>25</v>
      </c>
      <c r="E1471" s="25" t="s">
        <v>285</v>
      </c>
      <c r="F1471" s="25" t="s">
        <v>338</v>
      </c>
      <c r="G1471" s="25" t="s">
        <v>355</v>
      </c>
      <c r="H1471" s="25" t="s">
        <v>23</v>
      </c>
      <c r="I1471" s="25" t="s">
        <v>751</v>
      </c>
      <c r="J1471" s="25" t="s">
        <v>752</v>
      </c>
      <c r="K1471" s="26">
        <v>0</v>
      </c>
      <c r="L1471" s="26">
        <v>0</v>
      </c>
      <c r="M1471" s="26">
        <v>0</v>
      </c>
      <c r="N1471" s="26">
        <v>0</v>
      </c>
      <c r="O1471" s="26">
        <v>271.3</v>
      </c>
      <c r="P1471" s="26">
        <v>-271.3</v>
      </c>
      <c r="Q1471" s="26">
        <v>5.36</v>
      </c>
      <c r="R1471" s="25" t="s">
        <v>1668</v>
      </c>
    </row>
    <row r="1472" spans="1:18" ht="15" customHeight="1" x14ac:dyDescent="0.25">
      <c r="A1472" s="25" t="s">
        <v>736</v>
      </c>
      <c r="B1472" s="25" t="s">
        <v>18</v>
      </c>
      <c r="C1472" s="25" t="s">
        <v>354</v>
      </c>
      <c r="D1472" s="25" t="s">
        <v>25</v>
      </c>
      <c r="E1472" s="25" t="s">
        <v>285</v>
      </c>
      <c r="F1472" s="25" t="s">
        <v>338</v>
      </c>
      <c r="G1472" s="25" t="s">
        <v>355</v>
      </c>
      <c r="H1472" s="25" t="s">
        <v>23</v>
      </c>
      <c r="I1472" s="25" t="s">
        <v>988</v>
      </c>
      <c r="J1472" s="25" t="s">
        <v>989</v>
      </c>
      <c r="K1472" s="26">
        <v>0</v>
      </c>
      <c r="L1472" s="26">
        <v>0</v>
      </c>
      <c r="M1472" s="26">
        <v>0</v>
      </c>
      <c r="N1472" s="26">
        <v>0</v>
      </c>
      <c r="O1472" s="26">
        <v>31.75</v>
      </c>
      <c r="P1472" s="26">
        <v>-31.75</v>
      </c>
      <c r="Q1472" s="26">
        <v>0</v>
      </c>
      <c r="R1472" s="25" t="s">
        <v>1668</v>
      </c>
    </row>
    <row r="1473" spans="1:18" ht="15" customHeight="1" x14ac:dyDescent="0.25">
      <c r="A1473" s="25" t="s">
        <v>736</v>
      </c>
      <c r="B1473" s="25" t="s">
        <v>18</v>
      </c>
      <c r="C1473" s="25" t="s">
        <v>354</v>
      </c>
      <c r="D1473" s="25" t="s">
        <v>25</v>
      </c>
      <c r="E1473" s="25" t="s">
        <v>285</v>
      </c>
      <c r="F1473" s="25" t="s">
        <v>338</v>
      </c>
      <c r="G1473" s="25" t="s">
        <v>355</v>
      </c>
      <c r="H1473" s="25" t="s">
        <v>23</v>
      </c>
      <c r="I1473" s="25" t="s">
        <v>737</v>
      </c>
      <c r="J1473" s="25" t="s">
        <v>738</v>
      </c>
      <c r="K1473" s="26">
        <v>0</v>
      </c>
      <c r="L1473" s="26">
        <v>0</v>
      </c>
      <c r="M1473" s="26">
        <v>0</v>
      </c>
      <c r="N1473" s="26">
        <v>0</v>
      </c>
      <c r="O1473" s="26">
        <v>2.52</v>
      </c>
      <c r="P1473" s="26">
        <v>-2.52</v>
      </c>
      <c r="Q1473" s="26">
        <v>0</v>
      </c>
      <c r="R1473" s="25" t="s">
        <v>1668</v>
      </c>
    </row>
    <row r="1474" spans="1:18" ht="15" customHeight="1" x14ac:dyDescent="0.25">
      <c r="A1474" s="25" t="s">
        <v>736</v>
      </c>
      <c r="B1474" s="25" t="s">
        <v>18</v>
      </c>
      <c r="C1474" s="25" t="s">
        <v>354</v>
      </c>
      <c r="D1474" s="25" t="s">
        <v>25</v>
      </c>
      <c r="E1474" s="25" t="s">
        <v>285</v>
      </c>
      <c r="F1474" s="25" t="s">
        <v>338</v>
      </c>
      <c r="G1474" s="25" t="s">
        <v>355</v>
      </c>
      <c r="H1474" s="25" t="s">
        <v>23</v>
      </c>
      <c r="I1474" s="25" t="s">
        <v>781</v>
      </c>
      <c r="J1474" s="25" t="s">
        <v>782</v>
      </c>
      <c r="K1474" s="26">
        <v>0</v>
      </c>
      <c r="L1474" s="26">
        <v>0</v>
      </c>
      <c r="M1474" s="26">
        <v>0</v>
      </c>
      <c r="N1474" s="26">
        <v>0</v>
      </c>
      <c r="O1474" s="26">
        <v>0</v>
      </c>
      <c r="P1474" s="26">
        <v>0</v>
      </c>
      <c r="Q1474" s="26">
        <v>0</v>
      </c>
      <c r="R1474" s="25" t="s">
        <v>1668</v>
      </c>
    </row>
    <row r="1475" spans="1:18" ht="15" customHeight="1" x14ac:dyDescent="0.25">
      <c r="A1475" s="25" t="s">
        <v>736</v>
      </c>
      <c r="B1475" s="25" t="s">
        <v>18</v>
      </c>
      <c r="C1475" s="25" t="s">
        <v>354</v>
      </c>
      <c r="D1475" s="25" t="s">
        <v>25</v>
      </c>
      <c r="E1475" s="25" t="s">
        <v>285</v>
      </c>
      <c r="F1475" s="25" t="s">
        <v>338</v>
      </c>
      <c r="G1475" s="25" t="s">
        <v>355</v>
      </c>
      <c r="H1475" s="25" t="s">
        <v>23</v>
      </c>
      <c r="I1475" s="25" t="s">
        <v>783</v>
      </c>
      <c r="J1475" s="25" t="s">
        <v>784</v>
      </c>
      <c r="K1475" s="26">
        <v>0</v>
      </c>
      <c r="L1475" s="26">
        <v>0</v>
      </c>
      <c r="M1475" s="26">
        <v>0</v>
      </c>
      <c r="N1475" s="26">
        <v>0</v>
      </c>
      <c r="O1475" s="26">
        <v>0</v>
      </c>
      <c r="P1475" s="26">
        <v>0</v>
      </c>
      <c r="Q1475" s="26">
        <v>0</v>
      </c>
      <c r="R1475" s="25" t="s">
        <v>1668</v>
      </c>
    </row>
    <row r="1476" spans="1:18" ht="15" customHeight="1" x14ac:dyDescent="0.25">
      <c r="A1476" s="25" t="s">
        <v>736</v>
      </c>
      <c r="B1476" s="25" t="s">
        <v>18</v>
      </c>
      <c r="C1476" s="25" t="s">
        <v>354</v>
      </c>
      <c r="D1476" s="25" t="s">
        <v>25</v>
      </c>
      <c r="E1476" s="25" t="s">
        <v>285</v>
      </c>
      <c r="F1476" s="25" t="s">
        <v>338</v>
      </c>
      <c r="G1476" s="25" t="s">
        <v>355</v>
      </c>
      <c r="H1476" s="25" t="s">
        <v>23</v>
      </c>
      <c r="I1476" s="25" t="s">
        <v>882</v>
      </c>
      <c r="J1476" s="25" t="s">
        <v>883</v>
      </c>
      <c r="K1476" s="26">
        <v>0</v>
      </c>
      <c r="L1476" s="26">
        <v>0</v>
      </c>
      <c r="M1476" s="26">
        <v>0</v>
      </c>
      <c r="N1476" s="26">
        <v>0</v>
      </c>
      <c r="O1476" s="26">
        <v>0</v>
      </c>
      <c r="P1476" s="26">
        <v>0</v>
      </c>
      <c r="Q1476" s="26">
        <v>0</v>
      </c>
      <c r="R1476" s="25" t="s">
        <v>1668</v>
      </c>
    </row>
    <row r="1477" spans="1:18" ht="15" customHeight="1" x14ac:dyDescent="0.25">
      <c r="A1477" s="25" t="s">
        <v>736</v>
      </c>
      <c r="B1477" s="25" t="s">
        <v>18</v>
      </c>
      <c r="C1477" s="25" t="s">
        <v>354</v>
      </c>
      <c r="D1477" s="25" t="s">
        <v>25</v>
      </c>
      <c r="E1477" s="25" t="s">
        <v>285</v>
      </c>
      <c r="F1477" s="25" t="s">
        <v>338</v>
      </c>
      <c r="G1477" s="25" t="s">
        <v>355</v>
      </c>
      <c r="H1477" s="25" t="s">
        <v>23</v>
      </c>
      <c r="I1477" s="25" t="s">
        <v>769</v>
      </c>
      <c r="J1477" s="25" t="s">
        <v>770</v>
      </c>
      <c r="K1477" s="26">
        <v>0</v>
      </c>
      <c r="L1477" s="26">
        <v>0</v>
      </c>
      <c r="M1477" s="26">
        <v>0</v>
      </c>
      <c r="N1477" s="26">
        <v>0</v>
      </c>
      <c r="O1477" s="26">
        <v>0</v>
      </c>
      <c r="P1477" s="26">
        <v>0</v>
      </c>
      <c r="Q1477" s="26">
        <v>0</v>
      </c>
      <c r="R1477" s="25" t="s">
        <v>1668</v>
      </c>
    </row>
    <row r="1478" spans="1:18" ht="15" customHeight="1" x14ac:dyDescent="0.25">
      <c r="A1478" s="25" t="s">
        <v>736</v>
      </c>
      <c r="B1478" s="25" t="s">
        <v>18</v>
      </c>
      <c r="C1478" s="25" t="s">
        <v>354</v>
      </c>
      <c r="D1478" s="25" t="s">
        <v>25</v>
      </c>
      <c r="E1478" s="25" t="s">
        <v>285</v>
      </c>
      <c r="F1478" s="25" t="s">
        <v>338</v>
      </c>
      <c r="G1478" s="25" t="s">
        <v>355</v>
      </c>
      <c r="H1478" s="25" t="s">
        <v>23</v>
      </c>
      <c r="I1478" s="25" t="s">
        <v>827</v>
      </c>
      <c r="J1478" s="25" t="s">
        <v>828</v>
      </c>
      <c r="K1478" s="26">
        <v>0</v>
      </c>
      <c r="L1478" s="26">
        <v>0</v>
      </c>
      <c r="M1478" s="26">
        <v>0</v>
      </c>
      <c r="N1478" s="26">
        <v>0</v>
      </c>
      <c r="O1478" s="26">
        <v>0</v>
      </c>
      <c r="P1478" s="26">
        <v>0</v>
      </c>
      <c r="Q1478" s="26">
        <v>0</v>
      </c>
      <c r="R1478" s="25" t="s">
        <v>1668</v>
      </c>
    </row>
    <row r="1479" spans="1:18" ht="15" customHeight="1" x14ac:dyDescent="0.25">
      <c r="A1479" s="25" t="s">
        <v>736</v>
      </c>
      <c r="B1479" s="25" t="s">
        <v>18</v>
      </c>
      <c r="C1479" s="25" t="s">
        <v>387</v>
      </c>
      <c r="D1479" s="25" t="s">
        <v>25</v>
      </c>
      <c r="E1479" s="25" t="s">
        <v>285</v>
      </c>
      <c r="F1479" s="25" t="s">
        <v>338</v>
      </c>
      <c r="G1479" s="25" t="s">
        <v>388</v>
      </c>
      <c r="H1479" s="25" t="s">
        <v>23</v>
      </c>
      <c r="I1479" s="25" t="s">
        <v>793</v>
      </c>
      <c r="J1479" s="25" t="s">
        <v>794</v>
      </c>
      <c r="K1479" s="26">
        <v>0</v>
      </c>
      <c r="L1479" s="26">
        <v>0</v>
      </c>
      <c r="M1479" s="26">
        <v>0</v>
      </c>
      <c r="N1479" s="26">
        <v>0</v>
      </c>
      <c r="O1479" s="26">
        <v>0</v>
      </c>
      <c r="P1479" s="26">
        <v>0</v>
      </c>
      <c r="Q1479" s="26">
        <v>0</v>
      </c>
      <c r="R1479" s="25" t="s">
        <v>1669</v>
      </c>
    </row>
    <row r="1480" spans="1:18" ht="15" customHeight="1" x14ac:dyDescent="0.25">
      <c r="A1480" s="25" t="s">
        <v>736</v>
      </c>
      <c r="B1480" s="25" t="s">
        <v>18</v>
      </c>
      <c r="C1480" s="25" t="s">
        <v>387</v>
      </c>
      <c r="D1480" s="25" t="s">
        <v>25</v>
      </c>
      <c r="E1480" s="25" t="s">
        <v>285</v>
      </c>
      <c r="F1480" s="25" t="s">
        <v>338</v>
      </c>
      <c r="G1480" s="25" t="s">
        <v>388</v>
      </c>
      <c r="H1480" s="25" t="s">
        <v>23</v>
      </c>
      <c r="I1480" s="25" t="s">
        <v>755</v>
      </c>
      <c r="J1480" s="25" t="s">
        <v>756</v>
      </c>
      <c r="K1480" s="26">
        <v>0</v>
      </c>
      <c r="L1480" s="26">
        <v>0</v>
      </c>
      <c r="M1480" s="26">
        <v>0</v>
      </c>
      <c r="N1480" s="26">
        <v>0</v>
      </c>
      <c r="O1480" s="26">
        <v>0</v>
      </c>
      <c r="P1480" s="26">
        <v>0</v>
      </c>
      <c r="Q1480" s="26">
        <v>0</v>
      </c>
      <c r="R1480" s="25" t="s">
        <v>1669</v>
      </c>
    </row>
    <row r="1481" spans="1:18" ht="15" customHeight="1" x14ac:dyDescent="0.25">
      <c r="A1481" s="25" t="s">
        <v>736</v>
      </c>
      <c r="B1481" s="25" t="s">
        <v>18</v>
      </c>
      <c r="C1481" s="25" t="s">
        <v>387</v>
      </c>
      <c r="D1481" s="25" t="s">
        <v>25</v>
      </c>
      <c r="E1481" s="25" t="s">
        <v>285</v>
      </c>
      <c r="F1481" s="25" t="s">
        <v>338</v>
      </c>
      <c r="G1481" s="25" t="s">
        <v>388</v>
      </c>
      <c r="H1481" s="25" t="s">
        <v>23</v>
      </c>
      <c r="I1481" s="25" t="s">
        <v>771</v>
      </c>
      <c r="J1481" s="25" t="s">
        <v>772</v>
      </c>
      <c r="K1481" s="26">
        <v>0</v>
      </c>
      <c r="L1481" s="26">
        <v>0</v>
      </c>
      <c r="M1481" s="26">
        <v>0</v>
      </c>
      <c r="N1481" s="26">
        <v>0</v>
      </c>
      <c r="O1481" s="26">
        <v>0</v>
      </c>
      <c r="P1481" s="26">
        <v>0</v>
      </c>
      <c r="Q1481" s="26">
        <v>0</v>
      </c>
      <c r="R1481" s="25" t="s">
        <v>1669</v>
      </c>
    </row>
    <row r="1482" spans="1:18" ht="15" customHeight="1" x14ac:dyDescent="0.25">
      <c r="A1482" s="25" t="s">
        <v>736</v>
      </c>
      <c r="B1482" s="25" t="s">
        <v>18</v>
      </c>
      <c r="C1482" s="25" t="s">
        <v>387</v>
      </c>
      <c r="D1482" s="25" t="s">
        <v>25</v>
      </c>
      <c r="E1482" s="25" t="s">
        <v>285</v>
      </c>
      <c r="F1482" s="25" t="s">
        <v>338</v>
      </c>
      <c r="G1482" s="25" t="s">
        <v>388</v>
      </c>
      <c r="H1482" s="25" t="s">
        <v>23</v>
      </c>
      <c r="I1482" s="25" t="s">
        <v>777</v>
      </c>
      <c r="J1482" s="25" t="s">
        <v>778</v>
      </c>
      <c r="K1482" s="26">
        <v>0</v>
      </c>
      <c r="L1482" s="26">
        <v>0</v>
      </c>
      <c r="M1482" s="26">
        <v>0</v>
      </c>
      <c r="N1482" s="26">
        <v>0</v>
      </c>
      <c r="O1482" s="26">
        <v>131.25</v>
      </c>
      <c r="P1482" s="26">
        <v>-131.25</v>
      </c>
      <c r="Q1482" s="26">
        <v>280</v>
      </c>
      <c r="R1482" s="25" t="s">
        <v>1669</v>
      </c>
    </row>
    <row r="1483" spans="1:18" ht="15" customHeight="1" x14ac:dyDescent="0.25">
      <c r="A1483" s="25" t="s">
        <v>736</v>
      </c>
      <c r="B1483" s="25" t="s">
        <v>18</v>
      </c>
      <c r="C1483" s="25" t="s">
        <v>387</v>
      </c>
      <c r="D1483" s="25" t="s">
        <v>25</v>
      </c>
      <c r="E1483" s="25" t="s">
        <v>285</v>
      </c>
      <c r="F1483" s="25" t="s">
        <v>338</v>
      </c>
      <c r="G1483" s="25" t="s">
        <v>388</v>
      </c>
      <c r="H1483" s="25" t="s">
        <v>23</v>
      </c>
      <c r="I1483" s="25" t="s">
        <v>761</v>
      </c>
      <c r="J1483" s="25" t="s">
        <v>762</v>
      </c>
      <c r="K1483" s="26">
        <v>0</v>
      </c>
      <c r="L1483" s="26">
        <v>0</v>
      </c>
      <c r="M1483" s="26">
        <v>0</v>
      </c>
      <c r="N1483" s="26">
        <v>0</v>
      </c>
      <c r="O1483" s="26">
        <v>0</v>
      </c>
      <c r="P1483" s="26">
        <v>0</v>
      </c>
      <c r="Q1483" s="26">
        <v>0</v>
      </c>
      <c r="R1483" s="25" t="s">
        <v>1669</v>
      </c>
    </row>
    <row r="1484" spans="1:18" ht="15" customHeight="1" x14ac:dyDescent="0.25">
      <c r="A1484" s="25" t="s">
        <v>736</v>
      </c>
      <c r="B1484" s="25" t="s">
        <v>18</v>
      </c>
      <c r="C1484" s="25" t="s">
        <v>387</v>
      </c>
      <c r="D1484" s="25" t="s">
        <v>25</v>
      </c>
      <c r="E1484" s="25" t="s">
        <v>285</v>
      </c>
      <c r="F1484" s="25" t="s">
        <v>338</v>
      </c>
      <c r="G1484" s="25" t="s">
        <v>388</v>
      </c>
      <c r="H1484" s="25" t="s">
        <v>23</v>
      </c>
      <c r="I1484" s="25" t="s">
        <v>751</v>
      </c>
      <c r="J1484" s="25" t="s">
        <v>752</v>
      </c>
      <c r="K1484" s="26">
        <v>0</v>
      </c>
      <c r="L1484" s="26">
        <v>0</v>
      </c>
      <c r="M1484" s="26">
        <v>0</v>
      </c>
      <c r="N1484" s="26">
        <v>0</v>
      </c>
      <c r="O1484" s="26">
        <v>32.130000000000003</v>
      </c>
      <c r="P1484" s="26">
        <v>-32.130000000000003</v>
      </c>
      <c r="Q1484" s="26">
        <v>21.42</v>
      </c>
      <c r="R1484" s="25" t="s">
        <v>1669</v>
      </c>
    </row>
    <row r="1485" spans="1:18" ht="15" customHeight="1" x14ac:dyDescent="0.25">
      <c r="A1485" s="25" t="s">
        <v>736</v>
      </c>
      <c r="B1485" s="25" t="s">
        <v>18</v>
      </c>
      <c r="C1485" s="25" t="s">
        <v>387</v>
      </c>
      <c r="D1485" s="25" t="s">
        <v>25</v>
      </c>
      <c r="E1485" s="25" t="s">
        <v>285</v>
      </c>
      <c r="F1485" s="25" t="s">
        <v>338</v>
      </c>
      <c r="G1485" s="25" t="s">
        <v>388</v>
      </c>
      <c r="H1485" s="25" t="s">
        <v>23</v>
      </c>
      <c r="I1485" s="25" t="s">
        <v>781</v>
      </c>
      <c r="J1485" s="25" t="s">
        <v>782</v>
      </c>
      <c r="K1485" s="26">
        <v>0</v>
      </c>
      <c r="L1485" s="26">
        <v>0</v>
      </c>
      <c r="M1485" s="26">
        <v>0</v>
      </c>
      <c r="N1485" s="26">
        <v>0</v>
      </c>
      <c r="O1485" s="26">
        <v>0</v>
      </c>
      <c r="P1485" s="26">
        <v>0</v>
      </c>
      <c r="Q1485" s="26">
        <v>0</v>
      </c>
      <c r="R1485" s="25" t="s">
        <v>1669</v>
      </c>
    </row>
    <row r="1486" spans="1:18" ht="15" customHeight="1" x14ac:dyDescent="0.25">
      <c r="A1486" s="25" t="s">
        <v>736</v>
      </c>
      <c r="B1486" s="25" t="s">
        <v>18</v>
      </c>
      <c r="C1486" s="25" t="s">
        <v>387</v>
      </c>
      <c r="D1486" s="25" t="s">
        <v>25</v>
      </c>
      <c r="E1486" s="25" t="s">
        <v>285</v>
      </c>
      <c r="F1486" s="25" t="s">
        <v>338</v>
      </c>
      <c r="G1486" s="25" t="s">
        <v>388</v>
      </c>
      <c r="H1486" s="25" t="s">
        <v>23</v>
      </c>
      <c r="I1486" s="25" t="s">
        <v>769</v>
      </c>
      <c r="J1486" s="25" t="s">
        <v>770</v>
      </c>
      <c r="K1486" s="26">
        <v>0</v>
      </c>
      <c r="L1486" s="26">
        <v>0</v>
      </c>
      <c r="M1486" s="26">
        <v>0</v>
      </c>
      <c r="N1486" s="26">
        <v>0</v>
      </c>
      <c r="O1486" s="26">
        <v>0</v>
      </c>
      <c r="P1486" s="26">
        <v>0</v>
      </c>
      <c r="Q1486" s="26">
        <v>0</v>
      </c>
      <c r="R1486" s="25" t="s">
        <v>1669</v>
      </c>
    </row>
    <row r="1487" spans="1:18" ht="15" customHeight="1" x14ac:dyDescent="0.25">
      <c r="A1487" s="25" t="s">
        <v>736</v>
      </c>
      <c r="B1487" s="25" t="s">
        <v>18</v>
      </c>
      <c r="C1487" s="25" t="s">
        <v>387</v>
      </c>
      <c r="D1487" s="25" t="s">
        <v>25</v>
      </c>
      <c r="E1487" s="25" t="s">
        <v>285</v>
      </c>
      <c r="F1487" s="25" t="s">
        <v>338</v>
      </c>
      <c r="G1487" s="25" t="s">
        <v>388</v>
      </c>
      <c r="H1487" s="25" t="s">
        <v>23</v>
      </c>
      <c r="I1487" s="25" t="s">
        <v>986</v>
      </c>
      <c r="J1487" s="25" t="s">
        <v>987</v>
      </c>
      <c r="K1487" s="26">
        <v>0</v>
      </c>
      <c r="L1487" s="26">
        <v>0</v>
      </c>
      <c r="M1487" s="26">
        <v>0</v>
      </c>
      <c r="N1487" s="26">
        <v>0</v>
      </c>
      <c r="O1487" s="26">
        <v>0</v>
      </c>
      <c r="P1487" s="26">
        <v>0</v>
      </c>
      <c r="Q1487" s="26">
        <v>0</v>
      </c>
      <c r="R1487" s="25" t="s">
        <v>1669</v>
      </c>
    </row>
    <row r="1488" spans="1:18" ht="15" customHeight="1" x14ac:dyDescent="0.25">
      <c r="A1488" s="25" t="s">
        <v>736</v>
      </c>
      <c r="B1488" s="25" t="s">
        <v>18</v>
      </c>
      <c r="C1488" s="25" t="s">
        <v>387</v>
      </c>
      <c r="D1488" s="25" t="s">
        <v>25</v>
      </c>
      <c r="E1488" s="25" t="s">
        <v>285</v>
      </c>
      <c r="F1488" s="25" t="s">
        <v>338</v>
      </c>
      <c r="G1488" s="25" t="s">
        <v>388</v>
      </c>
      <c r="H1488" s="25" t="s">
        <v>23</v>
      </c>
      <c r="I1488" s="25" t="s">
        <v>827</v>
      </c>
      <c r="J1488" s="25" t="s">
        <v>828</v>
      </c>
      <c r="K1488" s="26">
        <v>0</v>
      </c>
      <c r="L1488" s="26">
        <v>0</v>
      </c>
      <c r="M1488" s="26">
        <v>0</v>
      </c>
      <c r="N1488" s="26">
        <v>0</v>
      </c>
      <c r="O1488" s="26">
        <v>0</v>
      </c>
      <c r="P1488" s="26">
        <v>0</v>
      </c>
      <c r="Q1488" s="26">
        <v>0</v>
      </c>
      <c r="R1488" s="25" t="s">
        <v>1669</v>
      </c>
    </row>
    <row r="1489" spans="1:18" ht="15" customHeight="1" x14ac:dyDescent="0.25">
      <c r="A1489" s="25" t="s">
        <v>736</v>
      </c>
      <c r="B1489" s="25" t="s">
        <v>18</v>
      </c>
      <c r="C1489" s="25" t="s">
        <v>348</v>
      </c>
      <c r="D1489" s="25" t="s">
        <v>25</v>
      </c>
      <c r="E1489" s="25" t="s">
        <v>285</v>
      </c>
      <c r="F1489" s="25" t="s">
        <v>338</v>
      </c>
      <c r="G1489" s="25" t="s">
        <v>349</v>
      </c>
      <c r="H1489" s="25" t="s">
        <v>23</v>
      </c>
      <c r="I1489" s="25" t="s">
        <v>793</v>
      </c>
      <c r="J1489" s="25" t="s">
        <v>794</v>
      </c>
      <c r="K1489" s="26">
        <v>91577</v>
      </c>
      <c r="L1489" s="26">
        <v>0</v>
      </c>
      <c r="M1489" s="26">
        <v>91577</v>
      </c>
      <c r="N1489" s="26">
        <v>0</v>
      </c>
      <c r="O1489" s="26">
        <v>36687.86</v>
      </c>
      <c r="P1489" s="26">
        <v>54889.14</v>
      </c>
      <c r="Q1489" s="26">
        <v>4848.28</v>
      </c>
      <c r="R1489" s="25" t="s">
        <v>1670</v>
      </c>
    </row>
    <row r="1490" spans="1:18" ht="15" customHeight="1" x14ac:dyDescent="0.25">
      <c r="A1490" s="25" t="s">
        <v>736</v>
      </c>
      <c r="B1490" s="25" t="s">
        <v>18</v>
      </c>
      <c r="C1490" s="25" t="s">
        <v>348</v>
      </c>
      <c r="D1490" s="25" t="s">
        <v>25</v>
      </c>
      <c r="E1490" s="25" t="s">
        <v>285</v>
      </c>
      <c r="F1490" s="25" t="s">
        <v>338</v>
      </c>
      <c r="G1490" s="25" t="s">
        <v>349</v>
      </c>
      <c r="H1490" s="25" t="s">
        <v>23</v>
      </c>
      <c r="I1490" s="25" t="s">
        <v>755</v>
      </c>
      <c r="J1490" s="25" t="s">
        <v>756</v>
      </c>
      <c r="K1490" s="26">
        <v>68333</v>
      </c>
      <c r="L1490" s="26">
        <v>0</v>
      </c>
      <c r="M1490" s="26">
        <v>68333</v>
      </c>
      <c r="N1490" s="26">
        <v>0</v>
      </c>
      <c r="O1490" s="26">
        <v>10422.83</v>
      </c>
      <c r="P1490" s="26">
        <v>57910.17</v>
      </c>
      <c r="Q1490" s="26">
        <v>1888.58</v>
      </c>
      <c r="R1490" s="25" t="s">
        <v>1670</v>
      </c>
    </row>
    <row r="1491" spans="1:18" ht="15" customHeight="1" x14ac:dyDescent="0.25">
      <c r="A1491" s="25" t="s">
        <v>736</v>
      </c>
      <c r="B1491" s="25" t="s">
        <v>18</v>
      </c>
      <c r="C1491" s="25" t="s">
        <v>348</v>
      </c>
      <c r="D1491" s="25" t="s">
        <v>25</v>
      </c>
      <c r="E1491" s="25" t="s">
        <v>285</v>
      </c>
      <c r="F1491" s="25" t="s">
        <v>338</v>
      </c>
      <c r="G1491" s="25" t="s">
        <v>349</v>
      </c>
      <c r="H1491" s="25" t="s">
        <v>23</v>
      </c>
      <c r="I1491" s="25" t="s">
        <v>771</v>
      </c>
      <c r="J1491" s="25" t="s">
        <v>772</v>
      </c>
      <c r="K1491" s="26">
        <v>0</v>
      </c>
      <c r="L1491" s="26">
        <v>0</v>
      </c>
      <c r="M1491" s="26">
        <v>0</v>
      </c>
      <c r="N1491" s="26">
        <v>0</v>
      </c>
      <c r="O1491" s="26">
        <v>13079.21</v>
      </c>
      <c r="P1491" s="26">
        <v>-13079.21</v>
      </c>
      <c r="Q1491" s="26">
        <v>1883.52</v>
      </c>
      <c r="R1491" s="25" t="s">
        <v>1670</v>
      </c>
    </row>
    <row r="1492" spans="1:18" ht="15" customHeight="1" x14ac:dyDescent="0.25">
      <c r="A1492" s="25" t="s">
        <v>736</v>
      </c>
      <c r="B1492" s="25" t="s">
        <v>18</v>
      </c>
      <c r="C1492" s="25" t="s">
        <v>348</v>
      </c>
      <c r="D1492" s="25" t="s">
        <v>25</v>
      </c>
      <c r="E1492" s="25" t="s">
        <v>285</v>
      </c>
      <c r="F1492" s="25" t="s">
        <v>338</v>
      </c>
      <c r="G1492" s="25" t="s">
        <v>349</v>
      </c>
      <c r="H1492" s="25" t="s">
        <v>23</v>
      </c>
      <c r="I1492" s="25" t="s">
        <v>777</v>
      </c>
      <c r="J1492" s="25" t="s">
        <v>778</v>
      </c>
      <c r="K1492" s="26">
        <v>154800</v>
      </c>
      <c r="L1492" s="26">
        <v>0</v>
      </c>
      <c r="M1492" s="26">
        <v>154800</v>
      </c>
      <c r="N1492" s="26">
        <v>0</v>
      </c>
      <c r="O1492" s="26">
        <v>94902</v>
      </c>
      <c r="P1492" s="26">
        <v>59898</v>
      </c>
      <c r="Q1492" s="26">
        <v>10783.5</v>
      </c>
      <c r="R1492" s="25" t="s">
        <v>1670</v>
      </c>
    </row>
    <row r="1493" spans="1:18" ht="15" customHeight="1" x14ac:dyDescent="0.25">
      <c r="A1493" s="25" t="s">
        <v>736</v>
      </c>
      <c r="B1493" s="25" t="s">
        <v>18</v>
      </c>
      <c r="C1493" s="25" t="s">
        <v>348</v>
      </c>
      <c r="D1493" s="25" t="s">
        <v>25</v>
      </c>
      <c r="E1493" s="25" t="s">
        <v>285</v>
      </c>
      <c r="F1493" s="25" t="s">
        <v>338</v>
      </c>
      <c r="G1493" s="25" t="s">
        <v>349</v>
      </c>
      <c r="H1493" s="25" t="s">
        <v>23</v>
      </c>
      <c r="I1493" s="25" t="s">
        <v>761</v>
      </c>
      <c r="J1493" s="25" t="s">
        <v>762</v>
      </c>
      <c r="K1493" s="26">
        <v>1600</v>
      </c>
      <c r="L1493" s="26">
        <v>0</v>
      </c>
      <c r="M1493" s="26">
        <v>1600</v>
      </c>
      <c r="N1493" s="26">
        <v>0</v>
      </c>
      <c r="O1493" s="26">
        <v>79.38</v>
      </c>
      <c r="P1493" s="26">
        <v>1520.62</v>
      </c>
      <c r="Q1493" s="26">
        <v>0</v>
      </c>
      <c r="R1493" s="25" t="s">
        <v>1670</v>
      </c>
    </row>
    <row r="1494" spans="1:18" ht="15" customHeight="1" x14ac:dyDescent="0.25">
      <c r="A1494" s="25" t="s">
        <v>736</v>
      </c>
      <c r="B1494" s="25" t="s">
        <v>18</v>
      </c>
      <c r="C1494" s="25" t="s">
        <v>348</v>
      </c>
      <c r="D1494" s="25" t="s">
        <v>25</v>
      </c>
      <c r="E1494" s="25" t="s">
        <v>285</v>
      </c>
      <c r="F1494" s="25" t="s">
        <v>338</v>
      </c>
      <c r="G1494" s="25" t="s">
        <v>349</v>
      </c>
      <c r="H1494" s="25" t="s">
        <v>23</v>
      </c>
      <c r="I1494" s="25" t="s">
        <v>751</v>
      </c>
      <c r="J1494" s="25" t="s">
        <v>752</v>
      </c>
      <c r="K1494" s="26">
        <v>24315</v>
      </c>
      <c r="L1494" s="26">
        <v>0</v>
      </c>
      <c r="M1494" s="26">
        <v>24315</v>
      </c>
      <c r="N1494" s="26">
        <v>0</v>
      </c>
      <c r="O1494" s="26">
        <v>11425.25</v>
      </c>
      <c r="P1494" s="26">
        <v>12889.75</v>
      </c>
      <c r="Q1494" s="26">
        <v>1445.82</v>
      </c>
      <c r="R1494" s="25" t="s">
        <v>1670</v>
      </c>
    </row>
    <row r="1495" spans="1:18" ht="15" customHeight="1" x14ac:dyDescent="0.25">
      <c r="A1495" s="25" t="s">
        <v>736</v>
      </c>
      <c r="B1495" s="25" t="s">
        <v>18</v>
      </c>
      <c r="C1495" s="25" t="s">
        <v>348</v>
      </c>
      <c r="D1495" s="25" t="s">
        <v>25</v>
      </c>
      <c r="E1495" s="25" t="s">
        <v>285</v>
      </c>
      <c r="F1495" s="25" t="s">
        <v>338</v>
      </c>
      <c r="G1495" s="25" t="s">
        <v>349</v>
      </c>
      <c r="H1495" s="25" t="s">
        <v>23</v>
      </c>
      <c r="I1495" s="25" t="s">
        <v>833</v>
      </c>
      <c r="J1495" s="25" t="s">
        <v>834</v>
      </c>
      <c r="K1495" s="26">
        <v>5357</v>
      </c>
      <c r="L1495" s="26">
        <v>0</v>
      </c>
      <c r="M1495" s="26">
        <v>5357</v>
      </c>
      <c r="N1495" s="26">
        <v>0</v>
      </c>
      <c r="O1495" s="26">
        <v>5647.63</v>
      </c>
      <c r="P1495" s="26">
        <v>-290.63</v>
      </c>
      <c r="Q1495" s="26">
        <v>952.38</v>
      </c>
      <c r="R1495" s="25" t="s">
        <v>1670</v>
      </c>
    </row>
    <row r="1496" spans="1:18" ht="15" customHeight="1" x14ac:dyDescent="0.25">
      <c r="A1496" s="25" t="s">
        <v>736</v>
      </c>
      <c r="B1496" s="25" t="s">
        <v>18</v>
      </c>
      <c r="C1496" s="25" t="s">
        <v>348</v>
      </c>
      <c r="D1496" s="25" t="s">
        <v>25</v>
      </c>
      <c r="E1496" s="25" t="s">
        <v>285</v>
      </c>
      <c r="F1496" s="25" t="s">
        <v>338</v>
      </c>
      <c r="G1496" s="25" t="s">
        <v>349</v>
      </c>
      <c r="H1496" s="25" t="s">
        <v>23</v>
      </c>
      <c r="I1496" s="25" t="s">
        <v>988</v>
      </c>
      <c r="J1496" s="25" t="s">
        <v>989</v>
      </c>
      <c r="K1496" s="26">
        <v>0</v>
      </c>
      <c r="L1496" s="26">
        <v>0</v>
      </c>
      <c r="M1496" s="26">
        <v>0</v>
      </c>
      <c r="N1496" s="26">
        <v>0</v>
      </c>
      <c r="O1496" s="26">
        <v>3612.64</v>
      </c>
      <c r="P1496" s="26">
        <v>-3612.64</v>
      </c>
      <c r="Q1496" s="26">
        <v>721.64</v>
      </c>
      <c r="R1496" s="25" t="s">
        <v>1670</v>
      </c>
    </row>
    <row r="1497" spans="1:18" ht="15" customHeight="1" x14ac:dyDescent="0.25">
      <c r="A1497" s="25" t="s">
        <v>736</v>
      </c>
      <c r="B1497" s="25" t="s">
        <v>18</v>
      </c>
      <c r="C1497" s="25" t="s">
        <v>348</v>
      </c>
      <c r="D1497" s="25" t="s">
        <v>25</v>
      </c>
      <c r="E1497" s="25" t="s">
        <v>285</v>
      </c>
      <c r="F1497" s="25" t="s">
        <v>338</v>
      </c>
      <c r="G1497" s="25" t="s">
        <v>349</v>
      </c>
      <c r="H1497" s="25" t="s">
        <v>23</v>
      </c>
      <c r="I1497" s="25" t="s">
        <v>737</v>
      </c>
      <c r="J1497" s="25" t="s">
        <v>738</v>
      </c>
      <c r="K1497" s="26">
        <v>3124</v>
      </c>
      <c r="L1497" s="26">
        <v>0</v>
      </c>
      <c r="M1497" s="26">
        <v>3124</v>
      </c>
      <c r="N1497" s="26">
        <v>0</v>
      </c>
      <c r="O1497" s="26">
        <v>994.98</v>
      </c>
      <c r="P1497" s="26">
        <v>2129.02</v>
      </c>
      <c r="Q1497" s="26">
        <v>64.52</v>
      </c>
      <c r="R1497" s="25" t="s">
        <v>1670</v>
      </c>
    </row>
    <row r="1498" spans="1:18" ht="15" customHeight="1" x14ac:dyDescent="0.25">
      <c r="A1498" s="25" t="s">
        <v>736</v>
      </c>
      <c r="B1498" s="25" t="s">
        <v>18</v>
      </c>
      <c r="C1498" s="25" t="s">
        <v>348</v>
      </c>
      <c r="D1498" s="25" t="s">
        <v>25</v>
      </c>
      <c r="E1498" s="25" t="s">
        <v>285</v>
      </c>
      <c r="F1498" s="25" t="s">
        <v>338</v>
      </c>
      <c r="G1498" s="25" t="s">
        <v>349</v>
      </c>
      <c r="H1498" s="25" t="s">
        <v>23</v>
      </c>
      <c r="I1498" s="25" t="s">
        <v>743</v>
      </c>
      <c r="J1498" s="25" t="s">
        <v>744</v>
      </c>
      <c r="K1498" s="26">
        <v>0</v>
      </c>
      <c r="L1498" s="26">
        <v>0</v>
      </c>
      <c r="M1498" s="26">
        <v>0</v>
      </c>
      <c r="N1498" s="26">
        <v>0</v>
      </c>
      <c r="O1498" s="26">
        <v>130.5</v>
      </c>
      <c r="P1498" s="26">
        <v>-130.5</v>
      </c>
      <c r="Q1498" s="26">
        <v>16</v>
      </c>
      <c r="R1498" s="25" t="s">
        <v>1670</v>
      </c>
    </row>
    <row r="1499" spans="1:18" ht="15" customHeight="1" x14ac:dyDescent="0.25">
      <c r="A1499" s="25" t="s">
        <v>736</v>
      </c>
      <c r="B1499" s="25" t="s">
        <v>18</v>
      </c>
      <c r="C1499" s="25" t="s">
        <v>348</v>
      </c>
      <c r="D1499" s="25" t="s">
        <v>25</v>
      </c>
      <c r="E1499" s="25" t="s">
        <v>285</v>
      </c>
      <c r="F1499" s="25" t="s">
        <v>338</v>
      </c>
      <c r="G1499" s="25" t="s">
        <v>349</v>
      </c>
      <c r="H1499" s="25" t="s">
        <v>23</v>
      </c>
      <c r="I1499" s="25" t="s">
        <v>781</v>
      </c>
      <c r="J1499" s="25" t="s">
        <v>782</v>
      </c>
      <c r="K1499" s="26">
        <v>44300</v>
      </c>
      <c r="L1499" s="26">
        <v>0</v>
      </c>
      <c r="M1499" s="26">
        <v>44300</v>
      </c>
      <c r="N1499" s="26">
        <v>9082.68</v>
      </c>
      <c r="O1499" s="26">
        <v>20729.46</v>
      </c>
      <c r="P1499" s="26">
        <v>14487.86</v>
      </c>
      <c r="Q1499" s="26">
        <v>2316.84</v>
      </c>
      <c r="R1499" s="25" t="s">
        <v>1670</v>
      </c>
    </row>
    <row r="1500" spans="1:18" ht="15" customHeight="1" x14ac:dyDescent="0.25">
      <c r="A1500" s="25" t="s">
        <v>736</v>
      </c>
      <c r="B1500" s="25" t="s">
        <v>18</v>
      </c>
      <c r="C1500" s="25" t="s">
        <v>348</v>
      </c>
      <c r="D1500" s="25" t="s">
        <v>25</v>
      </c>
      <c r="E1500" s="25" t="s">
        <v>285</v>
      </c>
      <c r="F1500" s="25" t="s">
        <v>338</v>
      </c>
      <c r="G1500" s="25" t="s">
        <v>349</v>
      </c>
      <c r="H1500" s="25" t="s">
        <v>23</v>
      </c>
      <c r="I1500" s="25" t="s">
        <v>775</v>
      </c>
      <c r="J1500" s="25" t="s">
        <v>776</v>
      </c>
      <c r="K1500" s="26">
        <v>0</v>
      </c>
      <c r="L1500" s="26">
        <v>0</v>
      </c>
      <c r="M1500" s="26">
        <v>0</v>
      </c>
      <c r="N1500" s="26">
        <v>0</v>
      </c>
      <c r="O1500" s="26">
        <v>0</v>
      </c>
      <c r="P1500" s="26">
        <v>0</v>
      </c>
      <c r="Q1500" s="26">
        <v>0</v>
      </c>
      <c r="R1500" s="25" t="s">
        <v>1670</v>
      </c>
    </row>
    <row r="1501" spans="1:18" ht="15" customHeight="1" x14ac:dyDescent="0.25">
      <c r="A1501" s="25" t="s">
        <v>736</v>
      </c>
      <c r="B1501" s="25" t="s">
        <v>18</v>
      </c>
      <c r="C1501" s="25" t="s">
        <v>348</v>
      </c>
      <c r="D1501" s="25" t="s">
        <v>25</v>
      </c>
      <c r="E1501" s="25" t="s">
        <v>285</v>
      </c>
      <c r="F1501" s="25" t="s">
        <v>338</v>
      </c>
      <c r="G1501" s="25" t="s">
        <v>349</v>
      </c>
      <c r="H1501" s="25" t="s">
        <v>23</v>
      </c>
      <c r="I1501" s="25" t="s">
        <v>769</v>
      </c>
      <c r="J1501" s="25" t="s">
        <v>770</v>
      </c>
      <c r="K1501" s="26">
        <v>3500</v>
      </c>
      <c r="L1501" s="26">
        <v>0</v>
      </c>
      <c r="M1501" s="26">
        <v>3500</v>
      </c>
      <c r="N1501" s="26">
        <v>0</v>
      </c>
      <c r="O1501" s="26">
        <v>3450.5</v>
      </c>
      <c r="P1501" s="26">
        <v>49.5</v>
      </c>
      <c r="Q1501" s="26">
        <v>285</v>
      </c>
      <c r="R1501" s="25" t="s">
        <v>1670</v>
      </c>
    </row>
    <row r="1502" spans="1:18" ht="15" customHeight="1" x14ac:dyDescent="0.25">
      <c r="A1502" s="25" t="s">
        <v>736</v>
      </c>
      <c r="B1502" s="25" t="s">
        <v>18</v>
      </c>
      <c r="C1502" s="25" t="s">
        <v>348</v>
      </c>
      <c r="D1502" s="25" t="s">
        <v>25</v>
      </c>
      <c r="E1502" s="25" t="s">
        <v>285</v>
      </c>
      <c r="F1502" s="25" t="s">
        <v>338</v>
      </c>
      <c r="G1502" s="25" t="s">
        <v>349</v>
      </c>
      <c r="H1502" s="25" t="s">
        <v>23</v>
      </c>
      <c r="I1502" s="25" t="s">
        <v>986</v>
      </c>
      <c r="J1502" s="25" t="s">
        <v>987</v>
      </c>
      <c r="K1502" s="26">
        <v>4140</v>
      </c>
      <c r="L1502" s="26">
        <v>0</v>
      </c>
      <c r="M1502" s="26">
        <v>4140</v>
      </c>
      <c r="N1502" s="26">
        <v>120</v>
      </c>
      <c r="O1502" s="26">
        <v>1480</v>
      </c>
      <c r="P1502" s="26">
        <v>2540</v>
      </c>
      <c r="Q1502" s="26">
        <v>280</v>
      </c>
      <c r="R1502" s="25" t="s">
        <v>1670</v>
      </c>
    </row>
    <row r="1503" spans="1:18" ht="15" customHeight="1" x14ac:dyDescent="0.25">
      <c r="A1503" s="25" t="s">
        <v>736</v>
      </c>
      <c r="B1503" s="25" t="s">
        <v>18</v>
      </c>
      <c r="C1503" s="25" t="s">
        <v>348</v>
      </c>
      <c r="D1503" s="25" t="s">
        <v>25</v>
      </c>
      <c r="E1503" s="25" t="s">
        <v>285</v>
      </c>
      <c r="F1503" s="25" t="s">
        <v>338</v>
      </c>
      <c r="G1503" s="25" t="s">
        <v>349</v>
      </c>
      <c r="H1503" s="25" t="s">
        <v>23</v>
      </c>
      <c r="I1503" s="25" t="s">
        <v>827</v>
      </c>
      <c r="J1503" s="25" t="s">
        <v>828</v>
      </c>
      <c r="K1503" s="26">
        <v>1930</v>
      </c>
      <c r="L1503" s="26">
        <v>0</v>
      </c>
      <c r="M1503" s="26">
        <v>1930</v>
      </c>
      <c r="N1503" s="26">
        <v>578.99</v>
      </c>
      <c r="O1503" s="26">
        <v>271.01</v>
      </c>
      <c r="P1503" s="26">
        <v>1080</v>
      </c>
      <c r="Q1503" s="26">
        <v>0</v>
      </c>
      <c r="R1503" s="25" t="s">
        <v>1670</v>
      </c>
    </row>
    <row r="1504" spans="1:18" ht="15" customHeight="1" x14ac:dyDescent="0.25">
      <c r="A1504" s="25" t="s">
        <v>736</v>
      </c>
      <c r="B1504" s="25" t="s">
        <v>18</v>
      </c>
      <c r="C1504" s="25" t="s">
        <v>348</v>
      </c>
      <c r="D1504" s="25" t="s">
        <v>25</v>
      </c>
      <c r="E1504" s="25" t="s">
        <v>285</v>
      </c>
      <c r="F1504" s="25" t="s">
        <v>338</v>
      </c>
      <c r="G1504" s="25" t="s">
        <v>349</v>
      </c>
      <c r="H1504" s="25" t="s">
        <v>23</v>
      </c>
      <c r="I1504" s="25" t="s">
        <v>853</v>
      </c>
      <c r="J1504" s="25" t="s">
        <v>854</v>
      </c>
      <c r="K1504" s="26">
        <v>9500</v>
      </c>
      <c r="L1504" s="26">
        <v>0</v>
      </c>
      <c r="M1504" s="26">
        <v>9500</v>
      </c>
      <c r="N1504" s="26">
        <v>0</v>
      </c>
      <c r="O1504" s="26">
        <v>4097.1899999999996</v>
      </c>
      <c r="P1504" s="26">
        <v>5402.81</v>
      </c>
      <c r="Q1504" s="26">
        <v>578.54999999999995</v>
      </c>
      <c r="R1504" s="25" t="s">
        <v>1670</v>
      </c>
    </row>
    <row r="1505" spans="1:18" ht="15" customHeight="1" x14ac:dyDescent="0.25">
      <c r="A1505" s="25" t="s">
        <v>736</v>
      </c>
      <c r="B1505" s="25" t="s">
        <v>18</v>
      </c>
      <c r="C1505" s="25" t="s">
        <v>1083</v>
      </c>
      <c r="D1505" s="25" t="s">
        <v>25</v>
      </c>
      <c r="E1505" s="25" t="s">
        <v>285</v>
      </c>
      <c r="F1505" s="25" t="s">
        <v>338</v>
      </c>
      <c r="G1505" s="25" t="s">
        <v>1084</v>
      </c>
      <c r="H1505" s="25" t="s">
        <v>23</v>
      </c>
      <c r="I1505" s="25" t="s">
        <v>777</v>
      </c>
      <c r="J1505" s="25" t="s">
        <v>778</v>
      </c>
      <c r="K1505" s="26">
        <v>0</v>
      </c>
      <c r="L1505" s="26">
        <v>0</v>
      </c>
      <c r="M1505" s="26">
        <v>0</v>
      </c>
      <c r="N1505" s="26">
        <v>0</v>
      </c>
      <c r="O1505" s="26">
        <v>0</v>
      </c>
      <c r="P1505" s="26">
        <v>0</v>
      </c>
      <c r="Q1505" s="26">
        <v>0</v>
      </c>
      <c r="R1505" s="25" t="s">
        <v>1671</v>
      </c>
    </row>
    <row r="1506" spans="1:18" ht="15" customHeight="1" x14ac:dyDescent="0.25">
      <c r="A1506" s="25" t="s">
        <v>736</v>
      </c>
      <c r="B1506" s="25" t="s">
        <v>18</v>
      </c>
      <c r="C1506" s="25" t="s">
        <v>1083</v>
      </c>
      <c r="D1506" s="25" t="s">
        <v>25</v>
      </c>
      <c r="E1506" s="25" t="s">
        <v>285</v>
      </c>
      <c r="F1506" s="25" t="s">
        <v>338</v>
      </c>
      <c r="G1506" s="25" t="s">
        <v>1084</v>
      </c>
      <c r="H1506" s="25" t="s">
        <v>23</v>
      </c>
      <c r="I1506" s="25" t="s">
        <v>781</v>
      </c>
      <c r="J1506" s="25" t="s">
        <v>782</v>
      </c>
      <c r="K1506" s="26">
        <v>0</v>
      </c>
      <c r="L1506" s="26">
        <v>0</v>
      </c>
      <c r="M1506" s="26">
        <v>0</v>
      </c>
      <c r="N1506" s="26">
        <v>0</v>
      </c>
      <c r="O1506" s="26">
        <v>0</v>
      </c>
      <c r="P1506" s="26">
        <v>0</v>
      </c>
      <c r="Q1506" s="26">
        <v>0</v>
      </c>
      <c r="R1506" s="25" t="s">
        <v>1671</v>
      </c>
    </row>
    <row r="1507" spans="1:18" ht="15" customHeight="1" x14ac:dyDescent="0.25">
      <c r="A1507" s="25" t="s">
        <v>736</v>
      </c>
      <c r="B1507" s="25" t="s">
        <v>18</v>
      </c>
      <c r="C1507" s="25" t="s">
        <v>1083</v>
      </c>
      <c r="D1507" s="25" t="s">
        <v>25</v>
      </c>
      <c r="E1507" s="25" t="s">
        <v>285</v>
      </c>
      <c r="F1507" s="25" t="s">
        <v>338</v>
      </c>
      <c r="G1507" s="25" t="s">
        <v>1084</v>
      </c>
      <c r="H1507" s="25" t="s">
        <v>23</v>
      </c>
      <c r="I1507" s="25" t="s">
        <v>827</v>
      </c>
      <c r="J1507" s="25" t="s">
        <v>828</v>
      </c>
      <c r="K1507" s="26">
        <v>0</v>
      </c>
      <c r="L1507" s="26">
        <v>0</v>
      </c>
      <c r="M1507" s="26">
        <v>0</v>
      </c>
      <c r="N1507" s="26">
        <v>0</v>
      </c>
      <c r="O1507" s="26">
        <v>0</v>
      </c>
      <c r="P1507" s="26">
        <v>0</v>
      </c>
      <c r="Q1507" s="26">
        <v>0</v>
      </c>
      <c r="R1507" s="25" t="s">
        <v>1671</v>
      </c>
    </row>
    <row r="1508" spans="1:18" ht="15" customHeight="1" x14ac:dyDescent="0.25">
      <c r="A1508" s="25" t="s">
        <v>736</v>
      </c>
      <c r="B1508" s="25" t="s">
        <v>18</v>
      </c>
      <c r="C1508" s="25" t="s">
        <v>1069</v>
      </c>
      <c r="D1508" s="25" t="s">
        <v>25</v>
      </c>
      <c r="E1508" s="25" t="s">
        <v>285</v>
      </c>
      <c r="F1508" s="25" t="s">
        <v>338</v>
      </c>
      <c r="G1508" s="25" t="s">
        <v>429</v>
      </c>
      <c r="H1508" s="25" t="s">
        <v>23</v>
      </c>
      <c r="I1508" s="25" t="s">
        <v>793</v>
      </c>
      <c r="J1508" s="25" t="s">
        <v>794</v>
      </c>
      <c r="K1508" s="26">
        <v>0</v>
      </c>
      <c r="L1508" s="26">
        <v>0</v>
      </c>
      <c r="M1508" s="26">
        <v>0</v>
      </c>
      <c r="N1508" s="26">
        <v>0</v>
      </c>
      <c r="O1508" s="26">
        <v>16415.97</v>
      </c>
      <c r="P1508" s="26">
        <v>-16415.97</v>
      </c>
      <c r="Q1508" s="26">
        <v>4385.88</v>
      </c>
      <c r="R1508" s="25" t="s">
        <v>1672</v>
      </c>
    </row>
    <row r="1509" spans="1:18" ht="15" customHeight="1" x14ac:dyDescent="0.25">
      <c r="A1509" s="25" t="s">
        <v>736</v>
      </c>
      <c r="B1509" s="25" t="s">
        <v>18</v>
      </c>
      <c r="C1509" s="25" t="s">
        <v>1069</v>
      </c>
      <c r="D1509" s="25" t="s">
        <v>25</v>
      </c>
      <c r="E1509" s="25" t="s">
        <v>285</v>
      </c>
      <c r="F1509" s="25" t="s">
        <v>338</v>
      </c>
      <c r="G1509" s="25" t="s">
        <v>429</v>
      </c>
      <c r="H1509" s="25" t="s">
        <v>23</v>
      </c>
      <c r="I1509" s="25" t="s">
        <v>755</v>
      </c>
      <c r="J1509" s="25" t="s">
        <v>756</v>
      </c>
      <c r="K1509" s="26">
        <v>0</v>
      </c>
      <c r="L1509" s="26">
        <v>0</v>
      </c>
      <c r="M1509" s="26">
        <v>0</v>
      </c>
      <c r="N1509" s="26">
        <v>0</v>
      </c>
      <c r="O1509" s="26">
        <v>2776.27</v>
      </c>
      <c r="P1509" s="26">
        <v>-2776.27</v>
      </c>
      <c r="Q1509" s="26">
        <v>0</v>
      </c>
      <c r="R1509" s="25" t="s">
        <v>1672</v>
      </c>
    </row>
    <row r="1510" spans="1:18" ht="15" customHeight="1" x14ac:dyDescent="0.25">
      <c r="A1510" s="25" t="s">
        <v>736</v>
      </c>
      <c r="B1510" s="25" t="s">
        <v>18</v>
      </c>
      <c r="C1510" s="25" t="s">
        <v>1069</v>
      </c>
      <c r="D1510" s="25" t="s">
        <v>25</v>
      </c>
      <c r="E1510" s="25" t="s">
        <v>285</v>
      </c>
      <c r="F1510" s="25" t="s">
        <v>338</v>
      </c>
      <c r="G1510" s="25" t="s">
        <v>429</v>
      </c>
      <c r="H1510" s="25" t="s">
        <v>23</v>
      </c>
      <c r="I1510" s="25" t="s">
        <v>771</v>
      </c>
      <c r="J1510" s="25" t="s">
        <v>772</v>
      </c>
      <c r="K1510" s="26">
        <v>0</v>
      </c>
      <c r="L1510" s="26">
        <v>0</v>
      </c>
      <c r="M1510" s="26">
        <v>0</v>
      </c>
      <c r="N1510" s="26">
        <v>0</v>
      </c>
      <c r="O1510" s="26">
        <v>0</v>
      </c>
      <c r="P1510" s="26">
        <v>0</v>
      </c>
      <c r="Q1510" s="26">
        <v>0</v>
      </c>
      <c r="R1510" s="25" t="s">
        <v>1672</v>
      </c>
    </row>
    <row r="1511" spans="1:18" ht="15" customHeight="1" x14ac:dyDescent="0.25">
      <c r="A1511" s="25" t="s">
        <v>736</v>
      </c>
      <c r="B1511" s="25" t="s">
        <v>18</v>
      </c>
      <c r="C1511" s="25" t="s">
        <v>1069</v>
      </c>
      <c r="D1511" s="25" t="s">
        <v>25</v>
      </c>
      <c r="E1511" s="25" t="s">
        <v>285</v>
      </c>
      <c r="F1511" s="25" t="s">
        <v>338</v>
      </c>
      <c r="G1511" s="25" t="s">
        <v>429</v>
      </c>
      <c r="H1511" s="25" t="s">
        <v>23</v>
      </c>
      <c r="I1511" s="25" t="s">
        <v>777</v>
      </c>
      <c r="J1511" s="25" t="s">
        <v>778</v>
      </c>
      <c r="K1511" s="26">
        <v>0</v>
      </c>
      <c r="L1511" s="26">
        <v>0</v>
      </c>
      <c r="M1511" s="26">
        <v>0</v>
      </c>
      <c r="N1511" s="26">
        <v>0</v>
      </c>
      <c r="O1511" s="26">
        <v>7835</v>
      </c>
      <c r="P1511" s="26">
        <v>-7835</v>
      </c>
      <c r="Q1511" s="26">
        <v>525</v>
      </c>
      <c r="R1511" s="25" t="s">
        <v>1672</v>
      </c>
    </row>
    <row r="1512" spans="1:18" ht="15" customHeight="1" x14ac:dyDescent="0.25">
      <c r="A1512" s="25" t="s">
        <v>736</v>
      </c>
      <c r="B1512" s="25" t="s">
        <v>18</v>
      </c>
      <c r="C1512" s="25" t="s">
        <v>1069</v>
      </c>
      <c r="D1512" s="25" t="s">
        <v>25</v>
      </c>
      <c r="E1512" s="25" t="s">
        <v>285</v>
      </c>
      <c r="F1512" s="25" t="s">
        <v>338</v>
      </c>
      <c r="G1512" s="25" t="s">
        <v>429</v>
      </c>
      <c r="H1512" s="25" t="s">
        <v>23</v>
      </c>
      <c r="I1512" s="25" t="s">
        <v>765</v>
      </c>
      <c r="J1512" s="25" t="s">
        <v>766</v>
      </c>
      <c r="K1512" s="26">
        <v>0</v>
      </c>
      <c r="L1512" s="26">
        <v>0</v>
      </c>
      <c r="M1512" s="26">
        <v>0</v>
      </c>
      <c r="N1512" s="26">
        <v>0</v>
      </c>
      <c r="O1512" s="26">
        <v>0</v>
      </c>
      <c r="P1512" s="26">
        <v>0</v>
      </c>
      <c r="Q1512" s="26">
        <v>0</v>
      </c>
      <c r="R1512" s="25" t="s">
        <v>1672</v>
      </c>
    </row>
    <row r="1513" spans="1:18" ht="15" customHeight="1" x14ac:dyDescent="0.25">
      <c r="A1513" s="25" t="s">
        <v>736</v>
      </c>
      <c r="B1513" s="25" t="s">
        <v>18</v>
      </c>
      <c r="C1513" s="25" t="s">
        <v>1069</v>
      </c>
      <c r="D1513" s="25" t="s">
        <v>25</v>
      </c>
      <c r="E1513" s="25" t="s">
        <v>285</v>
      </c>
      <c r="F1513" s="25" t="s">
        <v>338</v>
      </c>
      <c r="G1513" s="25" t="s">
        <v>429</v>
      </c>
      <c r="H1513" s="25" t="s">
        <v>23</v>
      </c>
      <c r="I1513" s="25" t="s">
        <v>761</v>
      </c>
      <c r="J1513" s="25" t="s">
        <v>762</v>
      </c>
      <c r="K1513" s="26">
        <v>0</v>
      </c>
      <c r="L1513" s="26">
        <v>0</v>
      </c>
      <c r="M1513" s="26">
        <v>0</v>
      </c>
      <c r="N1513" s="26">
        <v>0</v>
      </c>
      <c r="O1513" s="26">
        <v>100</v>
      </c>
      <c r="P1513" s="26">
        <v>-100</v>
      </c>
      <c r="Q1513" s="26">
        <v>0</v>
      </c>
      <c r="R1513" s="25" t="s">
        <v>1672</v>
      </c>
    </row>
    <row r="1514" spans="1:18" ht="15" customHeight="1" x14ac:dyDescent="0.25">
      <c r="A1514" s="25" t="s">
        <v>736</v>
      </c>
      <c r="B1514" s="25" t="s">
        <v>18</v>
      </c>
      <c r="C1514" s="25" t="s">
        <v>1069</v>
      </c>
      <c r="D1514" s="25" t="s">
        <v>25</v>
      </c>
      <c r="E1514" s="25" t="s">
        <v>285</v>
      </c>
      <c r="F1514" s="25" t="s">
        <v>338</v>
      </c>
      <c r="G1514" s="25" t="s">
        <v>429</v>
      </c>
      <c r="H1514" s="25" t="s">
        <v>23</v>
      </c>
      <c r="I1514" s="25" t="s">
        <v>751</v>
      </c>
      <c r="J1514" s="25" t="s">
        <v>752</v>
      </c>
      <c r="K1514" s="26">
        <v>0</v>
      </c>
      <c r="L1514" s="26">
        <v>0</v>
      </c>
      <c r="M1514" s="26">
        <v>0</v>
      </c>
      <c r="N1514" s="26">
        <v>0</v>
      </c>
      <c r="O1514" s="26">
        <v>2306.6999999999998</v>
      </c>
      <c r="P1514" s="26">
        <v>-2306.6999999999998</v>
      </c>
      <c r="Q1514" s="26">
        <v>363.58</v>
      </c>
      <c r="R1514" s="25" t="s">
        <v>1672</v>
      </c>
    </row>
    <row r="1515" spans="1:18" ht="15" customHeight="1" x14ac:dyDescent="0.25">
      <c r="A1515" s="25" t="s">
        <v>736</v>
      </c>
      <c r="B1515" s="25" t="s">
        <v>18</v>
      </c>
      <c r="C1515" s="25" t="s">
        <v>1069</v>
      </c>
      <c r="D1515" s="25" t="s">
        <v>25</v>
      </c>
      <c r="E1515" s="25" t="s">
        <v>285</v>
      </c>
      <c r="F1515" s="25" t="s">
        <v>338</v>
      </c>
      <c r="G1515" s="25" t="s">
        <v>429</v>
      </c>
      <c r="H1515" s="25" t="s">
        <v>23</v>
      </c>
      <c r="I1515" s="25" t="s">
        <v>833</v>
      </c>
      <c r="J1515" s="25" t="s">
        <v>834</v>
      </c>
      <c r="K1515" s="26">
        <v>0</v>
      </c>
      <c r="L1515" s="26">
        <v>0</v>
      </c>
      <c r="M1515" s="26">
        <v>0</v>
      </c>
      <c r="N1515" s="26">
        <v>0</v>
      </c>
      <c r="O1515" s="26">
        <v>2066.62</v>
      </c>
      <c r="P1515" s="26">
        <v>-2066.62</v>
      </c>
      <c r="Q1515" s="26">
        <v>649.54</v>
      </c>
      <c r="R1515" s="25" t="s">
        <v>1672</v>
      </c>
    </row>
    <row r="1516" spans="1:18" ht="15" customHeight="1" x14ac:dyDescent="0.25">
      <c r="A1516" s="25" t="s">
        <v>736</v>
      </c>
      <c r="B1516" s="25" t="s">
        <v>18</v>
      </c>
      <c r="C1516" s="25" t="s">
        <v>1069</v>
      </c>
      <c r="D1516" s="25" t="s">
        <v>25</v>
      </c>
      <c r="E1516" s="25" t="s">
        <v>285</v>
      </c>
      <c r="F1516" s="25" t="s">
        <v>338</v>
      </c>
      <c r="G1516" s="25" t="s">
        <v>429</v>
      </c>
      <c r="H1516" s="25" t="s">
        <v>23</v>
      </c>
      <c r="I1516" s="25" t="s">
        <v>988</v>
      </c>
      <c r="J1516" s="25" t="s">
        <v>989</v>
      </c>
      <c r="K1516" s="26">
        <v>0</v>
      </c>
      <c r="L1516" s="26">
        <v>0</v>
      </c>
      <c r="M1516" s="26">
        <v>0</v>
      </c>
      <c r="N1516" s="26">
        <v>0</v>
      </c>
      <c r="O1516" s="26">
        <v>494.4</v>
      </c>
      <c r="P1516" s="26">
        <v>-494.4</v>
      </c>
      <c r="Q1516" s="26">
        <v>0</v>
      </c>
      <c r="R1516" s="25" t="s">
        <v>1672</v>
      </c>
    </row>
    <row r="1517" spans="1:18" ht="15" customHeight="1" x14ac:dyDescent="0.25">
      <c r="A1517" s="25" t="s">
        <v>736</v>
      </c>
      <c r="B1517" s="25" t="s">
        <v>18</v>
      </c>
      <c r="C1517" s="25" t="s">
        <v>1069</v>
      </c>
      <c r="D1517" s="25" t="s">
        <v>25</v>
      </c>
      <c r="E1517" s="25" t="s">
        <v>285</v>
      </c>
      <c r="F1517" s="25" t="s">
        <v>338</v>
      </c>
      <c r="G1517" s="25" t="s">
        <v>429</v>
      </c>
      <c r="H1517" s="25" t="s">
        <v>23</v>
      </c>
      <c r="I1517" s="25" t="s">
        <v>737</v>
      </c>
      <c r="J1517" s="25" t="s">
        <v>738</v>
      </c>
      <c r="K1517" s="26">
        <v>0</v>
      </c>
      <c r="L1517" s="26">
        <v>0</v>
      </c>
      <c r="M1517" s="26">
        <v>0</v>
      </c>
      <c r="N1517" s="26">
        <v>0</v>
      </c>
      <c r="O1517" s="26">
        <v>130.13</v>
      </c>
      <c r="P1517" s="26">
        <v>-130.13</v>
      </c>
      <c r="Q1517" s="26">
        <v>25.88</v>
      </c>
      <c r="R1517" s="25" t="s">
        <v>1672</v>
      </c>
    </row>
    <row r="1518" spans="1:18" ht="15" customHeight="1" x14ac:dyDescent="0.25">
      <c r="A1518" s="25" t="s">
        <v>736</v>
      </c>
      <c r="B1518" s="25" t="s">
        <v>18</v>
      </c>
      <c r="C1518" s="25" t="s">
        <v>1069</v>
      </c>
      <c r="D1518" s="25" t="s">
        <v>25</v>
      </c>
      <c r="E1518" s="25" t="s">
        <v>285</v>
      </c>
      <c r="F1518" s="25" t="s">
        <v>338</v>
      </c>
      <c r="G1518" s="25" t="s">
        <v>429</v>
      </c>
      <c r="H1518" s="25" t="s">
        <v>23</v>
      </c>
      <c r="I1518" s="25" t="s">
        <v>743</v>
      </c>
      <c r="J1518" s="25" t="s">
        <v>744</v>
      </c>
      <c r="K1518" s="26">
        <v>0</v>
      </c>
      <c r="L1518" s="26">
        <v>0</v>
      </c>
      <c r="M1518" s="26">
        <v>0</v>
      </c>
      <c r="N1518" s="26">
        <v>0</v>
      </c>
      <c r="O1518" s="26">
        <v>63</v>
      </c>
      <c r="P1518" s="26">
        <v>-63</v>
      </c>
      <c r="Q1518" s="26">
        <v>16</v>
      </c>
      <c r="R1518" s="25" t="s">
        <v>1672</v>
      </c>
    </row>
    <row r="1519" spans="1:18" ht="15" customHeight="1" x14ac:dyDescent="0.25">
      <c r="A1519" s="25" t="s">
        <v>736</v>
      </c>
      <c r="B1519" s="25" t="s">
        <v>18</v>
      </c>
      <c r="C1519" s="25" t="s">
        <v>381</v>
      </c>
      <c r="D1519" s="25" t="s">
        <v>25</v>
      </c>
      <c r="E1519" s="25" t="s">
        <v>285</v>
      </c>
      <c r="F1519" s="25" t="s">
        <v>382</v>
      </c>
      <c r="G1519" s="25" t="s">
        <v>23</v>
      </c>
      <c r="H1519" s="25" t="s">
        <v>23</v>
      </c>
      <c r="I1519" s="25" t="s">
        <v>777</v>
      </c>
      <c r="J1519" s="25" t="s">
        <v>778</v>
      </c>
      <c r="K1519" s="26">
        <v>11000</v>
      </c>
      <c r="L1519" s="26">
        <v>0</v>
      </c>
      <c r="M1519" s="26">
        <v>11000</v>
      </c>
      <c r="N1519" s="26">
        <v>0</v>
      </c>
      <c r="O1519" s="26">
        <v>3455.25</v>
      </c>
      <c r="P1519" s="26">
        <v>7544.75</v>
      </c>
      <c r="Q1519" s="26">
        <v>0</v>
      </c>
      <c r="R1519" s="25" t="s">
        <v>1673</v>
      </c>
    </row>
    <row r="1520" spans="1:18" ht="15" customHeight="1" x14ac:dyDescent="0.25">
      <c r="A1520" s="25" t="s">
        <v>736</v>
      </c>
      <c r="B1520" s="25" t="s">
        <v>18</v>
      </c>
      <c r="C1520" s="25" t="s">
        <v>381</v>
      </c>
      <c r="D1520" s="25" t="s">
        <v>25</v>
      </c>
      <c r="E1520" s="25" t="s">
        <v>285</v>
      </c>
      <c r="F1520" s="25" t="s">
        <v>382</v>
      </c>
      <c r="G1520" s="25" t="s">
        <v>23</v>
      </c>
      <c r="H1520" s="25" t="s">
        <v>23</v>
      </c>
      <c r="I1520" s="25" t="s">
        <v>751</v>
      </c>
      <c r="J1520" s="25" t="s">
        <v>752</v>
      </c>
      <c r="K1520" s="26">
        <v>842</v>
      </c>
      <c r="L1520" s="26">
        <v>0</v>
      </c>
      <c r="M1520" s="26">
        <v>842</v>
      </c>
      <c r="N1520" s="26">
        <v>0</v>
      </c>
      <c r="O1520" s="26">
        <v>284.8</v>
      </c>
      <c r="P1520" s="26">
        <v>557.20000000000005</v>
      </c>
      <c r="Q1520" s="26">
        <v>0</v>
      </c>
      <c r="R1520" s="25" t="s">
        <v>1673</v>
      </c>
    </row>
    <row r="1521" spans="1:18" ht="15" customHeight="1" x14ac:dyDescent="0.25">
      <c r="A1521" s="25" t="s">
        <v>736</v>
      </c>
      <c r="B1521" s="25" t="s">
        <v>18</v>
      </c>
      <c r="C1521" s="25" t="s">
        <v>381</v>
      </c>
      <c r="D1521" s="25" t="s">
        <v>25</v>
      </c>
      <c r="E1521" s="25" t="s">
        <v>285</v>
      </c>
      <c r="F1521" s="25" t="s">
        <v>382</v>
      </c>
      <c r="G1521" s="25" t="s">
        <v>23</v>
      </c>
      <c r="H1521" s="25" t="s">
        <v>23</v>
      </c>
      <c r="I1521" s="25" t="s">
        <v>870</v>
      </c>
      <c r="J1521" s="25" t="s">
        <v>871</v>
      </c>
      <c r="K1521" s="26">
        <v>0</v>
      </c>
      <c r="L1521" s="26">
        <v>0</v>
      </c>
      <c r="M1521" s="26">
        <v>0</v>
      </c>
      <c r="N1521" s="26">
        <v>0</v>
      </c>
      <c r="O1521" s="26">
        <v>0</v>
      </c>
      <c r="P1521" s="26">
        <v>0</v>
      </c>
      <c r="Q1521" s="26">
        <v>0</v>
      </c>
      <c r="R1521" s="25" t="s">
        <v>1673</v>
      </c>
    </row>
    <row r="1522" spans="1:18" ht="15" customHeight="1" x14ac:dyDescent="0.25">
      <c r="A1522" s="25" t="s">
        <v>736</v>
      </c>
      <c r="B1522" s="25" t="s">
        <v>18</v>
      </c>
      <c r="C1522" s="25" t="s">
        <v>381</v>
      </c>
      <c r="D1522" s="25" t="s">
        <v>25</v>
      </c>
      <c r="E1522" s="25" t="s">
        <v>285</v>
      </c>
      <c r="F1522" s="25" t="s">
        <v>382</v>
      </c>
      <c r="G1522" s="25" t="s">
        <v>23</v>
      </c>
      <c r="H1522" s="25" t="s">
        <v>23</v>
      </c>
      <c r="I1522" s="25" t="s">
        <v>781</v>
      </c>
      <c r="J1522" s="25" t="s">
        <v>782</v>
      </c>
      <c r="K1522" s="26">
        <v>1000</v>
      </c>
      <c r="L1522" s="26">
        <v>0</v>
      </c>
      <c r="M1522" s="26">
        <v>1000</v>
      </c>
      <c r="N1522" s="26">
        <v>0</v>
      </c>
      <c r="O1522" s="26">
        <v>921.98</v>
      </c>
      <c r="P1522" s="26">
        <v>78.02</v>
      </c>
      <c r="Q1522" s="26">
        <v>0</v>
      </c>
      <c r="R1522" s="25" t="s">
        <v>1673</v>
      </c>
    </row>
    <row r="1523" spans="1:18" ht="15" customHeight="1" x14ac:dyDescent="0.25">
      <c r="A1523" s="25" t="s">
        <v>736</v>
      </c>
      <c r="B1523" s="25" t="s">
        <v>18</v>
      </c>
      <c r="C1523" s="25" t="s">
        <v>381</v>
      </c>
      <c r="D1523" s="25" t="s">
        <v>25</v>
      </c>
      <c r="E1523" s="25" t="s">
        <v>285</v>
      </c>
      <c r="F1523" s="25" t="s">
        <v>382</v>
      </c>
      <c r="G1523" s="25" t="s">
        <v>23</v>
      </c>
      <c r="H1523" s="25" t="s">
        <v>23</v>
      </c>
      <c r="I1523" s="25" t="s">
        <v>775</v>
      </c>
      <c r="J1523" s="25" t="s">
        <v>776</v>
      </c>
      <c r="K1523" s="26">
        <v>0</v>
      </c>
      <c r="L1523" s="26">
        <v>0</v>
      </c>
      <c r="M1523" s="26">
        <v>0</v>
      </c>
      <c r="N1523" s="26">
        <v>0</v>
      </c>
      <c r="O1523" s="26">
        <v>0</v>
      </c>
      <c r="P1523" s="26">
        <v>0</v>
      </c>
      <c r="Q1523" s="26">
        <v>0</v>
      </c>
      <c r="R1523" s="25" t="s">
        <v>1673</v>
      </c>
    </row>
    <row r="1524" spans="1:18" ht="15" customHeight="1" x14ac:dyDescent="0.25">
      <c r="A1524" s="25" t="s">
        <v>736</v>
      </c>
      <c r="B1524" s="25" t="s">
        <v>18</v>
      </c>
      <c r="C1524" s="25" t="s">
        <v>381</v>
      </c>
      <c r="D1524" s="25" t="s">
        <v>25</v>
      </c>
      <c r="E1524" s="25" t="s">
        <v>285</v>
      </c>
      <c r="F1524" s="25" t="s">
        <v>382</v>
      </c>
      <c r="G1524" s="25" t="s">
        <v>23</v>
      </c>
      <c r="H1524" s="25" t="s">
        <v>23</v>
      </c>
      <c r="I1524" s="25" t="s">
        <v>769</v>
      </c>
      <c r="J1524" s="25" t="s">
        <v>770</v>
      </c>
      <c r="K1524" s="26">
        <v>37055</v>
      </c>
      <c r="L1524" s="26">
        <v>0</v>
      </c>
      <c r="M1524" s="26">
        <v>37055</v>
      </c>
      <c r="N1524" s="26">
        <v>0</v>
      </c>
      <c r="O1524" s="26">
        <v>19372.099999999999</v>
      </c>
      <c r="P1524" s="26">
        <v>17682.900000000001</v>
      </c>
      <c r="Q1524" s="26">
        <v>0</v>
      </c>
      <c r="R1524" s="25" t="s">
        <v>1673</v>
      </c>
    </row>
    <row r="1525" spans="1:18" ht="15" customHeight="1" x14ac:dyDescent="0.25">
      <c r="A1525" s="25" t="s">
        <v>736</v>
      </c>
      <c r="B1525" s="25" t="s">
        <v>18</v>
      </c>
      <c r="C1525" s="25" t="s">
        <v>381</v>
      </c>
      <c r="D1525" s="25" t="s">
        <v>25</v>
      </c>
      <c r="E1525" s="25" t="s">
        <v>285</v>
      </c>
      <c r="F1525" s="25" t="s">
        <v>382</v>
      </c>
      <c r="G1525" s="25" t="s">
        <v>23</v>
      </c>
      <c r="H1525" s="25" t="s">
        <v>23</v>
      </c>
      <c r="I1525" s="25" t="s">
        <v>986</v>
      </c>
      <c r="J1525" s="25" t="s">
        <v>987</v>
      </c>
      <c r="K1525" s="26">
        <v>15500</v>
      </c>
      <c r="L1525" s="26">
        <v>0</v>
      </c>
      <c r="M1525" s="26">
        <v>15500</v>
      </c>
      <c r="N1525" s="26">
        <v>0</v>
      </c>
      <c r="O1525" s="26">
        <v>12200</v>
      </c>
      <c r="P1525" s="26">
        <v>3300</v>
      </c>
      <c r="Q1525" s="26">
        <v>0</v>
      </c>
      <c r="R1525" s="25" t="s">
        <v>1673</v>
      </c>
    </row>
    <row r="1526" spans="1:18" ht="15" customHeight="1" x14ac:dyDescent="0.25">
      <c r="A1526" s="25" t="s">
        <v>736</v>
      </c>
      <c r="B1526" s="25" t="s">
        <v>18</v>
      </c>
      <c r="C1526" s="25" t="s">
        <v>381</v>
      </c>
      <c r="D1526" s="25" t="s">
        <v>25</v>
      </c>
      <c r="E1526" s="25" t="s">
        <v>285</v>
      </c>
      <c r="F1526" s="25" t="s">
        <v>382</v>
      </c>
      <c r="G1526" s="25" t="s">
        <v>23</v>
      </c>
      <c r="H1526" s="25" t="s">
        <v>23</v>
      </c>
      <c r="I1526" s="25" t="s">
        <v>1061</v>
      </c>
      <c r="J1526" s="25" t="s">
        <v>1062</v>
      </c>
      <c r="K1526" s="26">
        <v>5000</v>
      </c>
      <c r="L1526" s="26">
        <v>0</v>
      </c>
      <c r="M1526" s="26">
        <v>5000</v>
      </c>
      <c r="N1526" s="26">
        <v>0</v>
      </c>
      <c r="O1526" s="26">
        <v>3487.49</v>
      </c>
      <c r="P1526" s="26">
        <v>1512.51</v>
      </c>
      <c r="Q1526" s="26">
        <v>0</v>
      </c>
      <c r="R1526" s="25" t="s">
        <v>1673</v>
      </c>
    </row>
    <row r="1527" spans="1:18" ht="15" customHeight="1" x14ac:dyDescent="0.25">
      <c r="A1527" s="25" t="s">
        <v>736</v>
      </c>
      <c r="B1527" s="25" t="s">
        <v>18</v>
      </c>
      <c r="C1527" s="25" t="s">
        <v>381</v>
      </c>
      <c r="D1527" s="25" t="s">
        <v>25</v>
      </c>
      <c r="E1527" s="25" t="s">
        <v>285</v>
      </c>
      <c r="F1527" s="25" t="s">
        <v>382</v>
      </c>
      <c r="G1527" s="25" t="s">
        <v>23</v>
      </c>
      <c r="H1527" s="25" t="s">
        <v>23</v>
      </c>
      <c r="I1527" s="25" t="s">
        <v>753</v>
      </c>
      <c r="J1527" s="25" t="s">
        <v>754</v>
      </c>
      <c r="K1527" s="26">
        <v>0</v>
      </c>
      <c r="L1527" s="26">
        <v>0</v>
      </c>
      <c r="M1527" s="26">
        <v>0</v>
      </c>
      <c r="N1527" s="26">
        <v>0</v>
      </c>
      <c r="O1527" s="26">
        <v>0</v>
      </c>
      <c r="P1527" s="26">
        <v>0</v>
      </c>
      <c r="Q1527" s="26">
        <v>0</v>
      </c>
      <c r="R1527" s="25" t="s">
        <v>1673</v>
      </c>
    </row>
    <row r="1528" spans="1:18" ht="15" customHeight="1" x14ac:dyDescent="0.25">
      <c r="A1528" s="25" t="s">
        <v>736</v>
      </c>
      <c r="B1528" s="25" t="s">
        <v>18</v>
      </c>
      <c r="C1528" s="25" t="s">
        <v>381</v>
      </c>
      <c r="D1528" s="25" t="s">
        <v>25</v>
      </c>
      <c r="E1528" s="25" t="s">
        <v>285</v>
      </c>
      <c r="F1528" s="25" t="s">
        <v>382</v>
      </c>
      <c r="G1528" s="25" t="s">
        <v>23</v>
      </c>
      <c r="H1528" s="25" t="s">
        <v>23</v>
      </c>
      <c r="I1528" s="25" t="s">
        <v>827</v>
      </c>
      <c r="J1528" s="25" t="s">
        <v>828</v>
      </c>
      <c r="K1528" s="26">
        <v>2500</v>
      </c>
      <c r="L1528" s="26">
        <v>0</v>
      </c>
      <c r="M1528" s="26">
        <v>2500</v>
      </c>
      <c r="N1528" s="26">
        <v>0</v>
      </c>
      <c r="O1528" s="26">
        <v>1862.79</v>
      </c>
      <c r="P1528" s="26">
        <v>637.21</v>
      </c>
      <c r="Q1528" s="26">
        <v>0</v>
      </c>
      <c r="R1528" s="25" t="s">
        <v>1673</v>
      </c>
    </row>
    <row r="1529" spans="1:18" ht="15" customHeight="1" x14ac:dyDescent="0.25">
      <c r="A1529" s="25" t="s">
        <v>736</v>
      </c>
      <c r="B1529" s="25" t="s">
        <v>18</v>
      </c>
      <c r="C1529" s="25" t="s">
        <v>379</v>
      </c>
      <c r="D1529" s="25" t="s">
        <v>25</v>
      </c>
      <c r="E1529" s="25" t="s">
        <v>285</v>
      </c>
      <c r="F1529" s="25" t="s">
        <v>380</v>
      </c>
      <c r="G1529" s="25" t="s">
        <v>23</v>
      </c>
      <c r="H1529" s="25" t="s">
        <v>23</v>
      </c>
      <c r="I1529" s="25" t="s">
        <v>755</v>
      </c>
      <c r="J1529" s="25" t="s">
        <v>756</v>
      </c>
      <c r="K1529" s="26">
        <v>0</v>
      </c>
      <c r="L1529" s="26">
        <v>0</v>
      </c>
      <c r="M1529" s="26">
        <v>0</v>
      </c>
      <c r="N1529" s="26">
        <v>0</v>
      </c>
      <c r="O1529" s="26">
        <v>0</v>
      </c>
      <c r="P1529" s="26">
        <v>0</v>
      </c>
      <c r="Q1529" s="26">
        <v>0</v>
      </c>
      <c r="R1529" s="25" t="s">
        <v>1674</v>
      </c>
    </row>
    <row r="1530" spans="1:18" ht="15" customHeight="1" x14ac:dyDescent="0.25">
      <c r="A1530" s="25" t="s">
        <v>736</v>
      </c>
      <c r="B1530" s="25" t="s">
        <v>18</v>
      </c>
      <c r="C1530" s="25" t="s">
        <v>379</v>
      </c>
      <c r="D1530" s="25" t="s">
        <v>25</v>
      </c>
      <c r="E1530" s="25" t="s">
        <v>285</v>
      </c>
      <c r="F1530" s="25" t="s">
        <v>380</v>
      </c>
      <c r="G1530" s="25" t="s">
        <v>23</v>
      </c>
      <c r="H1530" s="25" t="s">
        <v>23</v>
      </c>
      <c r="I1530" s="25" t="s">
        <v>771</v>
      </c>
      <c r="J1530" s="25" t="s">
        <v>772</v>
      </c>
      <c r="K1530" s="26">
        <v>0</v>
      </c>
      <c r="L1530" s="26">
        <v>0</v>
      </c>
      <c r="M1530" s="26">
        <v>0</v>
      </c>
      <c r="N1530" s="26">
        <v>0</v>
      </c>
      <c r="O1530" s="26">
        <v>0</v>
      </c>
      <c r="P1530" s="26">
        <v>0</v>
      </c>
      <c r="Q1530" s="26">
        <v>0</v>
      </c>
      <c r="R1530" s="25" t="s">
        <v>1674</v>
      </c>
    </row>
    <row r="1531" spans="1:18" ht="15" customHeight="1" x14ac:dyDescent="0.25">
      <c r="A1531" s="25" t="s">
        <v>736</v>
      </c>
      <c r="B1531" s="25" t="s">
        <v>18</v>
      </c>
      <c r="C1531" s="25" t="s">
        <v>379</v>
      </c>
      <c r="D1531" s="25" t="s">
        <v>25</v>
      </c>
      <c r="E1531" s="25" t="s">
        <v>285</v>
      </c>
      <c r="F1531" s="25" t="s">
        <v>380</v>
      </c>
      <c r="G1531" s="25" t="s">
        <v>23</v>
      </c>
      <c r="H1531" s="25" t="s">
        <v>23</v>
      </c>
      <c r="I1531" s="25" t="s">
        <v>781</v>
      </c>
      <c r="J1531" s="25" t="s">
        <v>782</v>
      </c>
      <c r="K1531" s="26">
        <v>0</v>
      </c>
      <c r="L1531" s="26">
        <v>0</v>
      </c>
      <c r="M1531" s="26">
        <v>0</v>
      </c>
      <c r="N1531" s="26">
        <v>0</v>
      </c>
      <c r="O1531" s="26">
        <v>0</v>
      </c>
      <c r="P1531" s="26">
        <v>0</v>
      </c>
      <c r="Q1531" s="26">
        <v>0</v>
      </c>
      <c r="R1531" s="25" t="s">
        <v>1674</v>
      </c>
    </row>
    <row r="1532" spans="1:18" ht="15" customHeight="1" x14ac:dyDescent="0.25">
      <c r="A1532" s="25" t="s">
        <v>736</v>
      </c>
      <c r="B1532" s="25" t="s">
        <v>18</v>
      </c>
      <c r="C1532" s="25" t="s">
        <v>379</v>
      </c>
      <c r="D1532" s="25" t="s">
        <v>25</v>
      </c>
      <c r="E1532" s="25" t="s">
        <v>285</v>
      </c>
      <c r="F1532" s="25" t="s">
        <v>380</v>
      </c>
      <c r="G1532" s="25" t="s">
        <v>23</v>
      </c>
      <c r="H1532" s="25" t="s">
        <v>23</v>
      </c>
      <c r="I1532" s="25" t="s">
        <v>986</v>
      </c>
      <c r="J1532" s="25" t="s">
        <v>987</v>
      </c>
      <c r="K1532" s="26">
        <v>0</v>
      </c>
      <c r="L1532" s="26">
        <v>0</v>
      </c>
      <c r="M1532" s="26">
        <v>0</v>
      </c>
      <c r="N1532" s="26">
        <v>0</v>
      </c>
      <c r="O1532" s="26">
        <v>0</v>
      </c>
      <c r="P1532" s="26">
        <v>0</v>
      </c>
      <c r="Q1532" s="26">
        <v>0</v>
      </c>
      <c r="R1532" s="25" t="s">
        <v>1674</v>
      </c>
    </row>
    <row r="1533" spans="1:18" ht="15" customHeight="1" x14ac:dyDescent="0.25">
      <c r="A1533" s="25" t="s">
        <v>736</v>
      </c>
      <c r="B1533" s="25" t="s">
        <v>18</v>
      </c>
      <c r="C1533" s="25" t="s">
        <v>379</v>
      </c>
      <c r="D1533" s="25" t="s">
        <v>25</v>
      </c>
      <c r="E1533" s="25" t="s">
        <v>285</v>
      </c>
      <c r="F1533" s="25" t="s">
        <v>380</v>
      </c>
      <c r="G1533" s="25" t="s">
        <v>23</v>
      </c>
      <c r="H1533" s="25" t="s">
        <v>23</v>
      </c>
      <c r="I1533" s="25" t="s">
        <v>1059</v>
      </c>
      <c r="J1533" s="25" t="s">
        <v>1060</v>
      </c>
      <c r="K1533" s="26">
        <v>0</v>
      </c>
      <c r="L1533" s="26">
        <v>0</v>
      </c>
      <c r="M1533" s="26">
        <v>0</v>
      </c>
      <c r="N1533" s="26">
        <v>0</v>
      </c>
      <c r="O1533" s="26">
        <v>0</v>
      </c>
      <c r="P1533" s="26">
        <v>0</v>
      </c>
      <c r="Q1533" s="26">
        <v>0</v>
      </c>
      <c r="R1533" s="25" t="s">
        <v>1674</v>
      </c>
    </row>
    <row r="1534" spans="1:18" ht="15" customHeight="1" x14ac:dyDescent="0.25">
      <c r="A1534" s="25" t="s">
        <v>736</v>
      </c>
      <c r="B1534" s="25" t="s">
        <v>18</v>
      </c>
      <c r="C1534" s="25" t="s">
        <v>379</v>
      </c>
      <c r="D1534" s="25" t="s">
        <v>25</v>
      </c>
      <c r="E1534" s="25" t="s">
        <v>285</v>
      </c>
      <c r="F1534" s="25" t="s">
        <v>380</v>
      </c>
      <c r="G1534" s="25" t="s">
        <v>23</v>
      </c>
      <c r="H1534" s="25" t="s">
        <v>23</v>
      </c>
      <c r="I1534" s="25" t="s">
        <v>753</v>
      </c>
      <c r="J1534" s="25" t="s">
        <v>754</v>
      </c>
      <c r="K1534" s="26">
        <v>0</v>
      </c>
      <c r="L1534" s="26">
        <v>0</v>
      </c>
      <c r="M1534" s="26">
        <v>0</v>
      </c>
      <c r="N1534" s="26">
        <v>0</v>
      </c>
      <c r="O1534" s="26">
        <v>0</v>
      </c>
      <c r="P1534" s="26">
        <v>0</v>
      </c>
      <c r="Q1534" s="26">
        <v>0</v>
      </c>
      <c r="R1534" s="25" t="s">
        <v>1674</v>
      </c>
    </row>
    <row r="1535" spans="1:18" ht="15" customHeight="1" x14ac:dyDescent="0.25">
      <c r="A1535" s="25" t="s">
        <v>736</v>
      </c>
      <c r="B1535" s="25" t="s">
        <v>18</v>
      </c>
      <c r="C1535" s="25" t="s">
        <v>524</v>
      </c>
      <c r="D1535" s="25" t="s">
        <v>514</v>
      </c>
      <c r="E1535" s="25" t="s">
        <v>336</v>
      </c>
      <c r="F1535" s="25" t="s">
        <v>22</v>
      </c>
      <c r="G1535" s="25" t="s">
        <v>23</v>
      </c>
      <c r="H1535" s="25" t="s">
        <v>23</v>
      </c>
      <c r="I1535" s="25" t="s">
        <v>793</v>
      </c>
      <c r="J1535" s="25" t="s">
        <v>794</v>
      </c>
      <c r="K1535" s="26">
        <v>30066</v>
      </c>
      <c r="L1535" s="26">
        <v>0</v>
      </c>
      <c r="M1535" s="26">
        <v>30066</v>
      </c>
      <c r="N1535" s="26">
        <v>0</v>
      </c>
      <c r="O1535" s="26">
        <v>19584.330000000002</v>
      </c>
      <c r="P1535" s="26">
        <v>10481.67</v>
      </c>
      <c r="Q1535" s="26">
        <v>7678.19</v>
      </c>
      <c r="R1535" s="25" t="s">
        <v>1558</v>
      </c>
    </row>
    <row r="1536" spans="1:18" ht="15" customHeight="1" x14ac:dyDescent="0.25">
      <c r="A1536" s="25" t="s">
        <v>736</v>
      </c>
      <c r="B1536" s="25" t="s">
        <v>18</v>
      </c>
      <c r="C1536" s="25" t="s">
        <v>524</v>
      </c>
      <c r="D1536" s="25" t="s">
        <v>514</v>
      </c>
      <c r="E1536" s="25" t="s">
        <v>336</v>
      </c>
      <c r="F1536" s="25" t="s">
        <v>22</v>
      </c>
      <c r="G1536" s="25" t="s">
        <v>23</v>
      </c>
      <c r="H1536" s="25" t="s">
        <v>23</v>
      </c>
      <c r="I1536" s="25" t="s">
        <v>777</v>
      </c>
      <c r="J1536" s="25" t="s">
        <v>778</v>
      </c>
      <c r="K1536" s="26">
        <v>2000</v>
      </c>
      <c r="L1536" s="26">
        <v>0</v>
      </c>
      <c r="M1536" s="26">
        <v>2000</v>
      </c>
      <c r="N1536" s="26">
        <v>0</v>
      </c>
      <c r="O1536" s="26">
        <v>0</v>
      </c>
      <c r="P1536" s="26">
        <v>2000</v>
      </c>
      <c r="Q1536" s="26">
        <v>0</v>
      </c>
      <c r="R1536" s="25" t="s">
        <v>1558</v>
      </c>
    </row>
    <row r="1537" spans="1:18" ht="15" customHeight="1" x14ac:dyDescent="0.25">
      <c r="A1537" s="25" t="s">
        <v>736</v>
      </c>
      <c r="B1537" s="25" t="s">
        <v>18</v>
      </c>
      <c r="C1537" s="25" t="s">
        <v>524</v>
      </c>
      <c r="D1537" s="25" t="s">
        <v>514</v>
      </c>
      <c r="E1537" s="25" t="s">
        <v>336</v>
      </c>
      <c r="F1537" s="25" t="s">
        <v>22</v>
      </c>
      <c r="G1537" s="25" t="s">
        <v>23</v>
      </c>
      <c r="H1537" s="25" t="s">
        <v>23</v>
      </c>
      <c r="I1537" s="25" t="s">
        <v>761</v>
      </c>
      <c r="J1537" s="25" t="s">
        <v>762</v>
      </c>
      <c r="K1537" s="26">
        <v>0</v>
      </c>
      <c r="L1537" s="26">
        <v>0</v>
      </c>
      <c r="M1537" s="26">
        <v>0</v>
      </c>
      <c r="N1537" s="26">
        <v>0</v>
      </c>
      <c r="O1537" s="26">
        <v>12.5</v>
      </c>
      <c r="P1537" s="26">
        <v>-12.5</v>
      </c>
      <c r="Q1537" s="26">
        <v>0</v>
      </c>
      <c r="R1537" s="25" t="s">
        <v>1558</v>
      </c>
    </row>
    <row r="1538" spans="1:18" ht="15" customHeight="1" x14ac:dyDescent="0.25">
      <c r="A1538" s="25" t="s">
        <v>736</v>
      </c>
      <c r="B1538" s="25" t="s">
        <v>18</v>
      </c>
      <c r="C1538" s="25" t="s">
        <v>524</v>
      </c>
      <c r="D1538" s="25" t="s">
        <v>514</v>
      </c>
      <c r="E1538" s="25" t="s">
        <v>336</v>
      </c>
      <c r="F1538" s="25" t="s">
        <v>22</v>
      </c>
      <c r="G1538" s="25" t="s">
        <v>23</v>
      </c>
      <c r="H1538" s="25" t="s">
        <v>23</v>
      </c>
      <c r="I1538" s="25" t="s">
        <v>751</v>
      </c>
      <c r="J1538" s="25" t="s">
        <v>752</v>
      </c>
      <c r="K1538" s="26">
        <v>1162</v>
      </c>
      <c r="L1538" s="26">
        <v>0</v>
      </c>
      <c r="M1538" s="26">
        <v>1162</v>
      </c>
      <c r="N1538" s="26">
        <v>0</v>
      </c>
      <c r="O1538" s="26">
        <v>1458.29</v>
      </c>
      <c r="P1538" s="26">
        <v>-296.29000000000002</v>
      </c>
      <c r="Q1538" s="26">
        <v>580.87</v>
      </c>
      <c r="R1538" s="25" t="s">
        <v>1558</v>
      </c>
    </row>
    <row r="1539" spans="1:18" ht="15" customHeight="1" x14ac:dyDescent="0.25">
      <c r="A1539" s="25" t="s">
        <v>736</v>
      </c>
      <c r="B1539" s="25" t="s">
        <v>18</v>
      </c>
      <c r="C1539" s="25" t="s">
        <v>524</v>
      </c>
      <c r="D1539" s="25" t="s">
        <v>514</v>
      </c>
      <c r="E1539" s="25" t="s">
        <v>336</v>
      </c>
      <c r="F1539" s="25" t="s">
        <v>22</v>
      </c>
      <c r="G1539" s="25" t="s">
        <v>23</v>
      </c>
      <c r="H1539" s="25" t="s">
        <v>23</v>
      </c>
      <c r="I1539" s="25" t="s">
        <v>833</v>
      </c>
      <c r="J1539" s="25" t="s">
        <v>834</v>
      </c>
      <c r="K1539" s="26">
        <v>4554</v>
      </c>
      <c r="L1539" s="26">
        <v>0</v>
      </c>
      <c r="M1539" s="26">
        <v>4554</v>
      </c>
      <c r="N1539" s="26">
        <v>0</v>
      </c>
      <c r="O1539" s="26">
        <v>2317.75</v>
      </c>
      <c r="P1539" s="26">
        <v>2236.25</v>
      </c>
      <c r="Q1539" s="26">
        <v>1058.1600000000001</v>
      </c>
      <c r="R1539" s="25" t="s">
        <v>1558</v>
      </c>
    </row>
    <row r="1540" spans="1:18" ht="15" customHeight="1" x14ac:dyDescent="0.25">
      <c r="A1540" s="25" t="s">
        <v>736</v>
      </c>
      <c r="B1540" s="25" t="s">
        <v>18</v>
      </c>
      <c r="C1540" s="25" t="s">
        <v>524</v>
      </c>
      <c r="D1540" s="25" t="s">
        <v>514</v>
      </c>
      <c r="E1540" s="25" t="s">
        <v>336</v>
      </c>
      <c r="F1540" s="25" t="s">
        <v>22</v>
      </c>
      <c r="G1540" s="25" t="s">
        <v>23</v>
      </c>
      <c r="H1540" s="25" t="s">
        <v>23</v>
      </c>
      <c r="I1540" s="25" t="s">
        <v>819</v>
      </c>
      <c r="J1540" s="25" t="s">
        <v>820</v>
      </c>
      <c r="K1540" s="26">
        <v>975</v>
      </c>
      <c r="L1540" s="26">
        <v>0</v>
      </c>
      <c r="M1540" s="26">
        <v>975</v>
      </c>
      <c r="N1540" s="26">
        <v>0</v>
      </c>
      <c r="O1540" s="26">
        <v>475.5</v>
      </c>
      <c r="P1540" s="26">
        <v>499.5</v>
      </c>
      <c r="Q1540" s="26">
        <v>79.25</v>
      </c>
      <c r="R1540" s="25" t="s">
        <v>1558</v>
      </c>
    </row>
    <row r="1541" spans="1:18" ht="15" customHeight="1" x14ac:dyDescent="0.25">
      <c r="A1541" s="25" t="s">
        <v>736</v>
      </c>
      <c r="B1541" s="25" t="s">
        <v>18</v>
      </c>
      <c r="C1541" s="25" t="s">
        <v>524</v>
      </c>
      <c r="D1541" s="25" t="s">
        <v>514</v>
      </c>
      <c r="E1541" s="25" t="s">
        <v>336</v>
      </c>
      <c r="F1541" s="25" t="s">
        <v>22</v>
      </c>
      <c r="G1541" s="25" t="s">
        <v>23</v>
      </c>
      <c r="H1541" s="25" t="s">
        <v>23</v>
      </c>
      <c r="I1541" s="25" t="s">
        <v>988</v>
      </c>
      <c r="J1541" s="25" t="s">
        <v>989</v>
      </c>
      <c r="K1541" s="26">
        <v>9163</v>
      </c>
      <c r="L1541" s="26">
        <v>0</v>
      </c>
      <c r="M1541" s="26">
        <v>9163</v>
      </c>
      <c r="N1541" s="26">
        <v>0</v>
      </c>
      <c r="O1541" s="26">
        <v>0</v>
      </c>
      <c r="P1541" s="26">
        <v>9163</v>
      </c>
      <c r="Q1541" s="26">
        <v>0</v>
      </c>
      <c r="R1541" s="25" t="s">
        <v>1558</v>
      </c>
    </row>
    <row r="1542" spans="1:18" ht="15" customHeight="1" x14ac:dyDescent="0.25">
      <c r="A1542" s="25" t="s">
        <v>736</v>
      </c>
      <c r="B1542" s="25" t="s">
        <v>18</v>
      </c>
      <c r="C1542" s="25" t="s">
        <v>524</v>
      </c>
      <c r="D1542" s="25" t="s">
        <v>514</v>
      </c>
      <c r="E1542" s="25" t="s">
        <v>336</v>
      </c>
      <c r="F1542" s="25" t="s">
        <v>22</v>
      </c>
      <c r="G1542" s="25" t="s">
        <v>23</v>
      </c>
      <c r="H1542" s="25" t="s">
        <v>23</v>
      </c>
      <c r="I1542" s="25" t="s">
        <v>737</v>
      </c>
      <c r="J1542" s="25" t="s">
        <v>738</v>
      </c>
      <c r="K1542" s="26">
        <v>518</v>
      </c>
      <c r="L1542" s="26">
        <v>0</v>
      </c>
      <c r="M1542" s="26">
        <v>518</v>
      </c>
      <c r="N1542" s="26">
        <v>0</v>
      </c>
      <c r="O1542" s="26">
        <v>258.72000000000003</v>
      </c>
      <c r="P1542" s="26">
        <v>259.27999999999997</v>
      </c>
      <c r="Q1542" s="26">
        <v>39.49</v>
      </c>
      <c r="R1542" s="25" t="s">
        <v>1558</v>
      </c>
    </row>
    <row r="1543" spans="1:18" ht="15" customHeight="1" x14ac:dyDescent="0.25">
      <c r="A1543" s="25" t="s">
        <v>736</v>
      </c>
      <c r="B1543" s="25" t="s">
        <v>18</v>
      </c>
      <c r="C1543" s="25" t="s">
        <v>524</v>
      </c>
      <c r="D1543" s="25" t="s">
        <v>514</v>
      </c>
      <c r="E1543" s="25" t="s">
        <v>336</v>
      </c>
      <c r="F1543" s="25" t="s">
        <v>22</v>
      </c>
      <c r="G1543" s="25" t="s">
        <v>23</v>
      </c>
      <c r="H1543" s="25" t="s">
        <v>23</v>
      </c>
      <c r="I1543" s="25" t="s">
        <v>743</v>
      </c>
      <c r="J1543" s="25" t="s">
        <v>744</v>
      </c>
      <c r="K1543" s="26">
        <v>48</v>
      </c>
      <c r="L1543" s="26">
        <v>0</v>
      </c>
      <c r="M1543" s="26">
        <v>48</v>
      </c>
      <c r="N1543" s="26">
        <v>0</v>
      </c>
      <c r="O1543" s="26">
        <v>50.18</v>
      </c>
      <c r="P1543" s="26">
        <v>-2.1800000000000002</v>
      </c>
      <c r="Q1543" s="26">
        <v>7.93</v>
      </c>
      <c r="R1543" s="25" t="s">
        <v>1558</v>
      </c>
    </row>
    <row r="1544" spans="1:18" ht="15" customHeight="1" x14ac:dyDescent="0.25">
      <c r="A1544" s="25" t="s">
        <v>736</v>
      </c>
      <c r="B1544" s="25" t="s">
        <v>18</v>
      </c>
      <c r="C1544" s="25" t="s">
        <v>524</v>
      </c>
      <c r="D1544" s="25" t="s">
        <v>514</v>
      </c>
      <c r="E1544" s="25" t="s">
        <v>336</v>
      </c>
      <c r="F1544" s="25" t="s">
        <v>22</v>
      </c>
      <c r="G1544" s="25" t="s">
        <v>23</v>
      </c>
      <c r="H1544" s="25" t="s">
        <v>23</v>
      </c>
      <c r="I1544" s="25" t="s">
        <v>1028</v>
      </c>
      <c r="J1544" s="25" t="s">
        <v>1029</v>
      </c>
      <c r="K1544" s="26">
        <v>0</v>
      </c>
      <c r="L1544" s="26">
        <v>0</v>
      </c>
      <c r="M1544" s="26">
        <v>0</v>
      </c>
      <c r="N1544" s="26">
        <v>0</v>
      </c>
      <c r="O1544" s="26">
        <v>0</v>
      </c>
      <c r="P1544" s="26">
        <v>0</v>
      </c>
      <c r="Q1544" s="26">
        <v>0</v>
      </c>
      <c r="R1544" s="25" t="s">
        <v>1558</v>
      </c>
    </row>
    <row r="1545" spans="1:18" ht="15" customHeight="1" x14ac:dyDescent="0.25">
      <c r="A1545" s="25" t="s">
        <v>736</v>
      </c>
      <c r="B1545" s="25" t="s">
        <v>18</v>
      </c>
      <c r="C1545" s="25" t="s">
        <v>524</v>
      </c>
      <c r="D1545" s="25" t="s">
        <v>514</v>
      </c>
      <c r="E1545" s="25" t="s">
        <v>336</v>
      </c>
      <c r="F1545" s="25" t="s">
        <v>22</v>
      </c>
      <c r="G1545" s="25" t="s">
        <v>23</v>
      </c>
      <c r="H1545" s="25" t="s">
        <v>23</v>
      </c>
      <c r="I1545" s="25" t="s">
        <v>1736</v>
      </c>
      <c r="J1545" s="25" t="s">
        <v>1737</v>
      </c>
      <c r="K1545" s="26">
        <v>0</v>
      </c>
      <c r="L1545" s="26">
        <v>0</v>
      </c>
      <c r="M1545" s="26">
        <v>0</v>
      </c>
      <c r="N1545" s="26">
        <v>0</v>
      </c>
      <c r="O1545" s="26">
        <v>0</v>
      </c>
      <c r="P1545" s="26">
        <v>0</v>
      </c>
      <c r="Q1545" s="26">
        <v>0</v>
      </c>
      <c r="R1545" s="25" t="s">
        <v>1558</v>
      </c>
    </row>
    <row r="1546" spans="1:18" ht="15" customHeight="1" x14ac:dyDescent="0.25">
      <c r="A1546" s="25" t="s">
        <v>736</v>
      </c>
      <c r="B1546" s="25" t="s">
        <v>18</v>
      </c>
      <c r="C1546" s="25" t="s">
        <v>524</v>
      </c>
      <c r="D1546" s="25" t="s">
        <v>514</v>
      </c>
      <c r="E1546" s="25" t="s">
        <v>336</v>
      </c>
      <c r="F1546" s="25" t="s">
        <v>22</v>
      </c>
      <c r="G1546" s="25" t="s">
        <v>23</v>
      </c>
      <c r="H1546" s="25" t="s">
        <v>23</v>
      </c>
      <c r="I1546" s="25" t="s">
        <v>825</v>
      </c>
      <c r="J1546" s="25" t="s">
        <v>826</v>
      </c>
      <c r="K1546" s="26">
        <v>120</v>
      </c>
      <c r="L1546" s="26">
        <v>0</v>
      </c>
      <c r="M1546" s="26">
        <v>120</v>
      </c>
      <c r="N1546" s="26">
        <v>0</v>
      </c>
      <c r="O1546" s="26">
        <v>50</v>
      </c>
      <c r="P1546" s="26">
        <v>70</v>
      </c>
      <c r="Q1546" s="26">
        <v>0</v>
      </c>
      <c r="R1546" s="25" t="s">
        <v>1558</v>
      </c>
    </row>
    <row r="1547" spans="1:18" ht="15" customHeight="1" x14ac:dyDescent="0.25">
      <c r="A1547" s="25" t="s">
        <v>736</v>
      </c>
      <c r="B1547" s="25" t="s">
        <v>18</v>
      </c>
      <c r="C1547" s="25" t="s">
        <v>524</v>
      </c>
      <c r="D1547" s="25" t="s">
        <v>514</v>
      </c>
      <c r="E1547" s="25" t="s">
        <v>336</v>
      </c>
      <c r="F1547" s="25" t="s">
        <v>22</v>
      </c>
      <c r="G1547" s="25" t="s">
        <v>23</v>
      </c>
      <c r="H1547" s="25" t="s">
        <v>23</v>
      </c>
      <c r="I1547" s="25" t="s">
        <v>841</v>
      </c>
      <c r="J1547" s="25" t="s">
        <v>842</v>
      </c>
      <c r="K1547" s="26">
        <v>1200</v>
      </c>
      <c r="L1547" s="26">
        <v>0</v>
      </c>
      <c r="M1547" s="26">
        <v>1200</v>
      </c>
      <c r="N1547" s="26">
        <v>0</v>
      </c>
      <c r="O1547" s="26">
        <v>81.88</v>
      </c>
      <c r="P1547" s="26">
        <v>1118.1199999999999</v>
      </c>
      <c r="Q1547" s="26">
        <v>0</v>
      </c>
      <c r="R1547" s="25" t="s">
        <v>1558</v>
      </c>
    </row>
    <row r="1548" spans="1:18" ht="15" customHeight="1" x14ac:dyDescent="0.25">
      <c r="A1548" s="25" t="s">
        <v>736</v>
      </c>
      <c r="B1548" s="25" t="s">
        <v>18</v>
      </c>
      <c r="C1548" s="25" t="s">
        <v>524</v>
      </c>
      <c r="D1548" s="25" t="s">
        <v>514</v>
      </c>
      <c r="E1548" s="25" t="s">
        <v>336</v>
      </c>
      <c r="F1548" s="25" t="s">
        <v>22</v>
      </c>
      <c r="G1548" s="25" t="s">
        <v>23</v>
      </c>
      <c r="H1548" s="25" t="s">
        <v>23</v>
      </c>
      <c r="I1548" s="25" t="s">
        <v>866</v>
      </c>
      <c r="J1548" s="25" t="s">
        <v>867</v>
      </c>
      <c r="K1548" s="26">
        <v>4100</v>
      </c>
      <c r="L1548" s="26">
        <v>0</v>
      </c>
      <c r="M1548" s="26">
        <v>4100</v>
      </c>
      <c r="N1548" s="26">
        <v>0</v>
      </c>
      <c r="O1548" s="26">
        <v>1714.99</v>
      </c>
      <c r="P1548" s="26">
        <v>2385.0100000000002</v>
      </c>
      <c r="Q1548" s="26">
        <v>279.66000000000003</v>
      </c>
      <c r="R1548" s="25" t="s">
        <v>1558</v>
      </c>
    </row>
    <row r="1549" spans="1:18" ht="15" customHeight="1" x14ac:dyDescent="0.25">
      <c r="A1549" s="25" t="s">
        <v>736</v>
      </c>
      <c r="B1549" s="25" t="s">
        <v>18</v>
      </c>
      <c r="C1549" s="25" t="s">
        <v>524</v>
      </c>
      <c r="D1549" s="25" t="s">
        <v>514</v>
      </c>
      <c r="E1549" s="25" t="s">
        <v>336</v>
      </c>
      <c r="F1549" s="25" t="s">
        <v>22</v>
      </c>
      <c r="G1549" s="25" t="s">
        <v>23</v>
      </c>
      <c r="H1549" s="25" t="s">
        <v>23</v>
      </c>
      <c r="I1549" s="25" t="s">
        <v>797</v>
      </c>
      <c r="J1549" s="25" t="s">
        <v>798</v>
      </c>
      <c r="K1549" s="26">
        <v>500</v>
      </c>
      <c r="L1549" s="26">
        <v>0</v>
      </c>
      <c r="M1549" s="26">
        <v>500</v>
      </c>
      <c r="N1549" s="26">
        <v>0</v>
      </c>
      <c r="O1549" s="26">
        <v>0</v>
      </c>
      <c r="P1549" s="26">
        <v>500</v>
      </c>
      <c r="Q1549" s="26">
        <v>0</v>
      </c>
      <c r="R1549" s="25" t="s">
        <v>1558</v>
      </c>
    </row>
    <row r="1550" spans="1:18" ht="15" customHeight="1" x14ac:dyDescent="0.25">
      <c r="A1550" s="25" t="s">
        <v>736</v>
      </c>
      <c r="B1550" s="25" t="s">
        <v>18</v>
      </c>
      <c r="C1550" s="25" t="s">
        <v>524</v>
      </c>
      <c r="D1550" s="25" t="s">
        <v>514</v>
      </c>
      <c r="E1550" s="25" t="s">
        <v>336</v>
      </c>
      <c r="F1550" s="25" t="s">
        <v>22</v>
      </c>
      <c r="G1550" s="25" t="s">
        <v>23</v>
      </c>
      <c r="H1550" s="25" t="s">
        <v>23</v>
      </c>
      <c r="I1550" s="25" t="s">
        <v>868</v>
      </c>
      <c r="J1550" s="25" t="s">
        <v>869</v>
      </c>
      <c r="K1550" s="26">
        <v>3000</v>
      </c>
      <c r="L1550" s="26">
        <v>0</v>
      </c>
      <c r="M1550" s="26">
        <v>3000</v>
      </c>
      <c r="N1550" s="26">
        <v>0</v>
      </c>
      <c r="O1550" s="26">
        <v>100</v>
      </c>
      <c r="P1550" s="26">
        <v>2900</v>
      </c>
      <c r="Q1550" s="26">
        <v>0</v>
      </c>
      <c r="R1550" s="25" t="s">
        <v>1558</v>
      </c>
    </row>
    <row r="1551" spans="1:18" ht="15" customHeight="1" x14ac:dyDescent="0.25">
      <c r="A1551" s="25" t="s">
        <v>736</v>
      </c>
      <c r="B1551" s="25" t="s">
        <v>18</v>
      </c>
      <c r="C1551" s="25" t="s">
        <v>524</v>
      </c>
      <c r="D1551" s="25" t="s">
        <v>514</v>
      </c>
      <c r="E1551" s="25" t="s">
        <v>336</v>
      </c>
      <c r="F1551" s="25" t="s">
        <v>22</v>
      </c>
      <c r="G1551" s="25" t="s">
        <v>23</v>
      </c>
      <c r="H1551" s="25" t="s">
        <v>23</v>
      </c>
      <c r="I1551" s="25" t="s">
        <v>870</v>
      </c>
      <c r="J1551" s="25" t="s">
        <v>871</v>
      </c>
      <c r="K1551" s="26">
        <v>1500</v>
      </c>
      <c r="L1551" s="26">
        <v>0</v>
      </c>
      <c r="M1551" s="26">
        <v>1500</v>
      </c>
      <c r="N1551" s="26">
        <v>0</v>
      </c>
      <c r="O1551" s="26">
        <v>336.96</v>
      </c>
      <c r="P1551" s="26">
        <v>1163.04</v>
      </c>
      <c r="Q1551" s="26">
        <v>0</v>
      </c>
      <c r="R1551" s="25" t="s">
        <v>1558</v>
      </c>
    </row>
    <row r="1552" spans="1:18" ht="15" customHeight="1" x14ac:dyDescent="0.25">
      <c r="A1552" s="25" t="s">
        <v>736</v>
      </c>
      <c r="B1552" s="25" t="s">
        <v>18</v>
      </c>
      <c r="C1552" s="25" t="s">
        <v>524</v>
      </c>
      <c r="D1552" s="25" t="s">
        <v>514</v>
      </c>
      <c r="E1552" s="25" t="s">
        <v>336</v>
      </c>
      <c r="F1552" s="25" t="s">
        <v>22</v>
      </c>
      <c r="G1552" s="25" t="s">
        <v>23</v>
      </c>
      <c r="H1552" s="25" t="s">
        <v>23</v>
      </c>
      <c r="I1552" s="25" t="s">
        <v>872</v>
      </c>
      <c r="J1552" s="25" t="s">
        <v>873</v>
      </c>
      <c r="K1552" s="26">
        <v>500</v>
      </c>
      <c r="L1552" s="26">
        <v>0</v>
      </c>
      <c r="M1552" s="26">
        <v>500</v>
      </c>
      <c r="N1552" s="26">
        <v>0</v>
      </c>
      <c r="O1552" s="26">
        <v>250</v>
      </c>
      <c r="P1552" s="26">
        <v>250</v>
      </c>
      <c r="Q1552" s="26">
        <v>0</v>
      </c>
      <c r="R1552" s="25" t="s">
        <v>1558</v>
      </c>
    </row>
    <row r="1553" spans="1:18" ht="15" customHeight="1" x14ac:dyDescent="0.25">
      <c r="A1553" s="25" t="s">
        <v>736</v>
      </c>
      <c r="B1553" s="25" t="s">
        <v>18</v>
      </c>
      <c r="C1553" s="25" t="s">
        <v>524</v>
      </c>
      <c r="D1553" s="25" t="s">
        <v>514</v>
      </c>
      <c r="E1553" s="25" t="s">
        <v>336</v>
      </c>
      <c r="F1553" s="25" t="s">
        <v>22</v>
      </c>
      <c r="G1553" s="25" t="s">
        <v>23</v>
      </c>
      <c r="H1553" s="25" t="s">
        <v>23</v>
      </c>
      <c r="I1553" s="25" t="s">
        <v>845</v>
      </c>
      <c r="J1553" s="25" t="s">
        <v>846</v>
      </c>
      <c r="K1553" s="26">
        <v>445</v>
      </c>
      <c r="L1553" s="26">
        <v>0</v>
      </c>
      <c r="M1553" s="26">
        <v>445</v>
      </c>
      <c r="N1553" s="26">
        <v>0</v>
      </c>
      <c r="O1553" s="26">
        <v>199.6</v>
      </c>
      <c r="P1553" s="26">
        <v>245.4</v>
      </c>
      <c r="Q1553" s="26">
        <v>31.77</v>
      </c>
      <c r="R1553" s="25" t="s">
        <v>1558</v>
      </c>
    </row>
    <row r="1554" spans="1:18" ht="15" customHeight="1" x14ac:dyDescent="0.25">
      <c r="A1554" s="25" t="s">
        <v>736</v>
      </c>
      <c r="B1554" s="25" t="s">
        <v>18</v>
      </c>
      <c r="C1554" s="25" t="s">
        <v>524</v>
      </c>
      <c r="D1554" s="25" t="s">
        <v>514</v>
      </c>
      <c r="E1554" s="25" t="s">
        <v>336</v>
      </c>
      <c r="F1554" s="25" t="s">
        <v>22</v>
      </c>
      <c r="G1554" s="25" t="s">
        <v>23</v>
      </c>
      <c r="H1554" s="25" t="s">
        <v>23</v>
      </c>
      <c r="I1554" s="25" t="s">
        <v>946</v>
      </c>
      <c r="J1554" s="25" t="s">
        <v>947</v>
      </c>
      <c r="K1554" s="26">
        <v>110000</v>
      </c>
      <c r="L1554" s="26">
        <v>0</v>
      </c>
      <c r="M1554" s="26">
        <v>110000</v>
      </c>
      <c r="N1554" s="26">
        <v>0</v>
      </c>
      <c r="O1554" s="26">
        <v>20067</v>
      </c>
      <c r="P1554" s="26">
        <v>89933</v>
      </c>
      <c r="Q1554" s="26">
        <v>0</v>
      </c>
      <c r="R1554" s="25" t="s">
        <v>1558</v>
      </c>
    </row>
    <row r="1555" spans="1:18" ht="15" customHeight="1" x14ac:dyDescent="0.25">
      <c r="A1555" s="25" t="s">
        <v>736</v>
      </c>
      <c r="B1555" s="25" t="s">
        <v>18</v>
      </c>
      <c r="C1555" s="25" t="s">
        <v>524</v>
      </c>
      <c r="D1555" s="25" t="s">
        <v>514</v>
      </c>
      <c r="E1555" s="25" t="s">
        <v>336</v>
      </c>
      <c r="F1555" s="25" t="s">
        <v>22</v>
      </c>
      <c r="G1555" s="25" t="s">
        <v>23</v>
      </c>
      <c r="H1555" s="25" t="s">
        <v>23</v>
      </c>
      <c r="I1555" s="25" t="s">
        <v>948</v>
      </c>
      <c r="J1555" s="25" t="s">
        <v>949</v>
      </c>
      <c r="K1555" s="26">
        <v>15000</v>
      </c>
      <c r="L1555" s="26">
        <v>0</v>
      </c>
      <c r="M1555" s="26">
        <v>15000</v>
      </c>
      <c r="N1555" s="26">
        <v>0</v>
      </c>
      <c r="O1555" s="26">
        <v>0</v>
      </c>
      <c r="P1555" s="26">
        <v>15000</v>
      </c>
      <c r="Q1555" s="26">
        <v>0</v>
      </c>
      <c r="R1555" s="25" t="s">
        <v>1558</v>
      </c>
    </row>
    <row r="1556" spans="1:18" ht="15" customHeight="1" x14ac:dyDescent="0.25">
      <c r="A1556" s="25" t="s">
        <v>736</v>
      </c>
      <c r="B1556" s="25" t="s">
        <v>18</v>
      </c>
      <c r="C1556" s="25" t="s">
        <v>524</v>
      </c>
      <c r="D1556" s="25" t="s">
        <v>514</v>
      </c>
      <c r="E1556" s="25" t="s">
        <v>336</v>
      </c>
      <c r="F1556" s="25" t="s">
        <v>22</v>
      </c>
      <c r="G1556" s="25" t="s">
        <v>23</v>
      </c>
      <c r="H1556" s="25" t="s">
        <v>23</v>
      </c>
      <c r="I1556" s="25" t="s">
        <v>950</v>
      </c>
      <c r="J1556" s="25" t="s">
        <v>951</v>
      </c>
      <c r="K1556" s="26">
        <v>25000</v>
      </c>
      <c r="L1556" s="26">
        <v>0</v>
      </c>
      <c r="M1556" s="26">
        <v>25000</v>
      </c>
      <c r="N1556" s="26">
        <v>0</v>
      </c>
      <c r="O1556" s="26">
        <v>0</v>
      </c>
      <c r="P1556" s="26">
        <v>25000</v>
      </c>
      <c r="Q1556" s="26">
        <v>0</v>
      </c>
      <c r="R1556" s="25" t="s">
        <v>1558</v>
      </c>
    </row>
    <row r="1557" spans="1:18" ht="15" customHeight="1" x14ac:dyDescent="0.25">
      <c r="A1557" s="25" t="s">
        <v>736</v>
      </c>
      <c r="B1557" s="25" t="s">
        <v>18</v>
      </c>
      <c r="C1557" s="25" t="s">
        <v>524</v>
      </c>
      <c r="D1557" s="25" t="s">
        <v>514</v>
      </c>
      <c r="E1557" s="25" t="s">
        <v>336</v>
      </c>
      <c r="F1557" s="25" t="s">
        <v>22</v>
      </c>
      <c r="G1557" s="25" t="s">
        <v>23</v>
      </c>
      <c r="H1557" s="25" t="s">
        <v>23</v>
      </c>
      <c r="I1557" s="25" t="s">
        <v>769</v>
      </c>
      <c r="J1557" s="25" t="s">
        <v>770</v>
      </c>
      <c r="K1557" s="26">
        <v>1000</v>
      </c>
      <c r="L1557" s="26">
        <v>0</v>
      </c>
      <c r="M1557" s="26">
        <v>1000</v>
      </c>
      <c r="N1557" s="26">
        <v>0</v>
      </c>
      <c r="O1557" s="26">
        <v>0</v>
      </c>
      <c r="P1557" s="26">
        <v>1000</v>
      </c>
      <c r="Q1557" s="26">
        <v>0</v>
      </c>
      <c r="R1557" s="25" t="s">
        <v>1558</v>
      </c>
    </row>
    <row r="1558" spans="1:18" ht="15" customHeight="1" x14ac:dyDescent="0.25">
      <c r="A1558" s="25" t="s">
        <v>736</v>
      </c>
      <c r="B1558" s="25" t="s">
        <v>18</v>
      </c>
      <c r="C1558" s="25" t="s">
        <v>524</v>
      </c>
      <c r="D1558" s="25" t="s">
        <v>514</v>
      </c>
      <c r="E1558" s="25" t="s">
        <v>336</v>
      </c>
      <c r="F1558" s="25" t="s">
        <v>22</v>
      </c>
      <c r="G1558" s="25" t="s">
        <v>23</v>
      </c>
      <c r="H1558" s="25" t="s">
        <v>23</v>
      </c>
      <c r="I1558" s="25" t="s">
        <v>884</v>
      </c>
      <c r="J1558" s="25" t="s">
        <v>885</v>
      </c>
      <c r="K1558" s="26">
        <v>3500</v>
      </c>
      <c r="L1558" s="26">
        <v>0</v>
      </c>
      <c r="M1558" s="26">
        <v>3500</v>
      </c>
      <c r="N1558" s="26">
        <v>0</v>
      </c>
      <c r="O1558" s="26">
        <v>1904.93</v>
      </c>
      <c r="P1558" s="26">
        <v>1595.07</v>
      </c>
      <c r="Q1558" s="26">
        <v>594.03</v>
      </c>
      <c r="R1558" s="25" t="s">
        <v>1558</v>
      </c>
    </row>
    <row r="1559" spans="1:18" ht="15" customHeight="1" x14ac:dyDescent="0.25">
      <c r="A1559" s="25" t="s">
        <v>736</v>
      </c>
      <c r="B1559" s="25" t="s">
        <v>18</v>
      </c>
      <c r="C1559" s="25" t="s">
        <v>524</v>
      </c>
      <c r="D1559" s="25" t="s">
        <v>514</v>
      </c>
      <c r="E1559" s="25" t="s">
        <v>336</v>
      </c>
      <c r="F1559" s="25" t="s">
        <v>22</v>
      </c>
      <c r="G1559" s="25" t="s">
        <v>23</v>
      </c>
      <c r="H1559" s="25" t="s">
        <v>23</v>
      </c>
      <c r="I1559" s="25" t="s">
        <v>753</v>
      </c>
      <c r="J1559" s="25" t="s">
        <v>754</v>
      </c>
      <c r="K1559" s="26">
        <v>1000</v>
      </c>
      <c r="L1559" s="26">
        <v>0</v>
      </c>
      <c r="M1559" s="26">
        <v>1000</v>
      </c>
      <c r="N1559" s="26">
        <v>57</v>
      </c>
      <c r="O1559" s="26">
        <v>57</v>
      </c>
      <c r="P1559" s="26">
        <v>886</v>
      </c>
      <c r="Q1559" s="26">
        <v>0</v>
      </c>
      <c r="R1559" s="25" t="s">
        <v>1558</v>
      </c>
    </row>
    <row r="1560" spans="1:18" ht="15" customHeight="1" x14ac:dyDescent="0.25">
      <c r="A1560" s="25" t="s">
        <v>736</v>
      </c>
      <c r="B1560" s="25" t="s">
        <v>18</v>
      </c>
      <c r="C1560" s="25" t="s">
        <v>524</v>
      </c>
      <c r="D1560" s="25" t="s">
        <v>514</v>
      </c>
      <c r="E1560" s="25" t="s">
        <v>336</v>
      </c>
      <c r="F1560" s="25" t="s">
        <v>22</v>
      </c>
      <c r="G1560" s="25" t="s">
        <v>23</v>
      </c>
      <c r="H1560" s="25" t="s">
        <v>23</v>
      </c>
      <c r="I1560" s="25" t="s">
        <v>922</v>
      </c>
      <c r="J1560" s="25" t="s">
        <v>923</v>
      </c>
      <c r="K1560" s="26">
        <v>1200</v>
      </c>
      <c r="L1560" s="26">
        <v>0</v>
      </c>
      <c r="M1560" s="26">
        <v>1200</v>
      </c>
      <c r="N1560" s="26">
        <v>0</v>
      </c>
      <c r="O1560" s="26">
        <v>642</v>
      </c>
      <c r="P1560" s="26">
        <v>558</v>
      </c>
      <c r="Q1560" s="26">
        <v>107</v>
      </c>
      <c r="R1560" s="25" t="s">
        <v>1558</v>
      </c>
    </row>
    <row r="1561" spans="1:18" ht="15" customHeight="1" x14ac:dyDescent="0.25">
      <c r="A1561" s="25" t="s">
        <v>736</v>
      </c>
      <c r="B1561" s="25" t="s">
        <v>18</v>
      </c>
      <c r="C1561" s="25" t="s">
        <v>524</v>
      </c>
      <c r="D1561" s="25" t="s">
        <v>514</v>
      </c>
      <c r="E1561" s="25" t="s">
        <v>336</v>
      </c>
      <c r="F1561" s="25" t="s">
        <v>22</v>
      </c>
      <c r="G1561" s="25" t="s">
        <v>23</v>
      </c>
      <c r="H1561" s="25" t="s">
        <v>23</v>
      </c>
      <c r="I1561" s="25" t="s">
        <v>940</v>
      </c>
      <c r="J1561" s="25" t="s">
        <v>941</v>
      </c>
      <c r="K1561" s="26">
        <v>0</v>
      </c>
      <c r="L1561" s="26">
        <v>0</v>
      </c>
      <c r="M1561" s="26">
        <v>0</v>
      </c>
      <c r="N1561" s="26">
        <v>0</v>
      </c>
      <c r="O1561" s="26">
        <v>2797.5</v>
      </c>
      <c r="P1561" s="26">
        <v>-2797.5</v>
      </c>
      <c r="Q1561" s="26">
        <v>466.25</v>
      </c>
      <c r="R1561" s="25" t="s">
        <v>1558</v>
      </c>
    </row>
    <row r="1562" spans="1:18" ht="15" customHeight="1" x14ac:dyDescent="0.25">
      <c r="A1562" s="25" t="s">
        <v>736</v>
      </c>
      <c r="B1562" s="25" t="s">
        <v>18</v>
      </c>
      <c r="C1562" s="25" t="s">
        <v>524</v>
      </c>
      <c r="D1562" s="25" t="s">
        <v>514</v>
      </c>
      <c r="E1562" s="25" t="s">
        <v>336</v>
      </c>
      <c r="F1562" s="25" t="s">
        <v>22</v>
      </c>
      <c r="G1562" s="25" t="s">
        <v>23</v>
      </c>
      <c r="H1562" s="25" t="s">
        <v>23</v>
      </c>
      <c r="I1562" s="25" t="s">
        <v>924</v>
      </c>
      <c r="J1562" s="25" t="s">
        <v>925</v>
      </c>
      <c r="K1562" s="26">
        <v>0</v>
      </c>
      <c r="L1562" s="26">
        <v>0</v>
      </c>
      <c r="M1562" s="26">
        <v>0</v>
      </c>
      <c r="N1562" s="26">
        <v>0</v>
      </c>
      <c r="O1562" s="26">
        <v>127.98</v>
      </c>
      <c r="P1562" s="26">
        <v>-127.98</v>
      </c>
      <c r="Q1562" s="26">
        <v>21.33</v>
      </c>
      <c r="R1562" s="25" t="s">
        <v>1558</v>
      </c>
    </row>
    <row r="1563" spans="1:18" ht="15" customHeight="1" x14ac:dyDescent="0.25">
      <c r="A1563" s="25" t="s">
        <v>736</v>
      </c>
      <c r="B1563" s="25" t="s">
        <v>18</v>
      </c>
      <c r="C1563" s="25" t="s">
        <v>524</v>
      </c>
      <c r="D1563" s="25" t="s">
        <v>514</v>
      </c>
      <c r="E1563" s="25" t="s">
        <v>336</v>
      </c>
      <c r="F1563" s="25" t="s">
        <v>22</v>
      </c>
      <c r="G1563" s="25" t="s">
        <v>23</v>
      </c>
      <c r="H1563" s="25" t="s">
        <v>23</v>
      </c>
      <c r="I1563" s="25" t="s">
        <v>862</v>
      </c>
      <c r="J1563" s="25" t="s">
        <v>863</v>
      </c>
      <c r="K1563" s="26">
        <v>15000</v>
      </c>
      <c r="L1563" s="26">
        <v>0</v>
      </c>
      <c r="M1563" s="26">
        <v>15000</v>
      </c>
      <c r="N1563" s="26">
        <v>0</v>
      </c>
      <c r="O1563" s="26">
        <v>6463.2</v>
      </c>
      <c r="P1563" s="26">
        <v>8536.7999999999993</v>
      </c>
      <c r="Q1563" s="26">
        <v>1077.2</v>
      </c>
      <c r="R1563" s="25" t="s">
        <v>1558</v>
      </c>
    </row>
    <row r="1564" spans="1:18" ht="15" customHeight="1" x14ac:dyDescent="0.25">
      <c r="A1564" s="25" t="s">
        <v>736</v>
      </c>
      <c r="B1564" s="25" t="s">
        <v>18</v>
      </c>
      <c r="C1564" s="25" t="s">
        <v>524</v>
      </c>
      <c r="D1564" s="25" t="s">
        <v>514</v>
      </c>
      <c r="E1564" s="25" t="s">
        <v>336</v>
      </c>
      <c r="F1564" s="25" t="s">
        <v>22</v>
      </c>
      <c r="G1564" s="25" t="s">
        <v>23</v>
      </c>
      <c r="H1564" s="25" t="s">
        <v>23</v>
      </c>
      <c r="I1564" s="25" t="s">
        <v>912</v>
      </c>
      <c r="J1564" s="25" t="s">
        <v>913</v>
      </c>
      <c r="K1564" s="26">
        <v>165</v>
      </c>
      <c r="L1564" s="26">
        <v>0</v>
      </c>
      <c r="M1564" s="26">
        <v>165</v>
      </c>
      <c r="N1564" s="26">
        <v>0</v>
      </c>
      <c r="O1564" s="26">
        <v>33.479999999999997</v>
      </c>
      <c r="P1564" s="26">
        <v>131.52000000000001</v>
      </c>
      <c r="Q1564" s="26">
        <v>5.58</v>
      </c>
      <c r="R1564" s="25" t="s">
        <v>1558</v>
      </c>
    </row>
    <row r="1565" spans="1:18" ht="15" customHeight="1" x14ac:dyDescent="0.25">
      <c r="A1565" s="25" t="s">
        <v>736</v>
      </c>
      <c r="B1565" s="25" t="s">
        <v>18</v>
      </c>
      <c r="C1565" s="25" t="s">
        <v>513</v>
      </c>
      <c r="D1565" s="25" t="s">
        <v>514</v>
      </c>
      <c r="E1565" s="25" t="s">
        <v>336</v>
      </c>
      <c r="F1565" s="25" t="s">
        <v>515</v>
      </c>
      <c r="G1565" s="25" t="s">
        <v>23</v>
      </c>
      <c r="H1565" s="25" t="s">
        <v>23</v>
      </c>
      <c r="I1565" s="25" t="s">
        <v>751</v>
      </c>
      <c r="J1565" s="25" t="s">
        <v>752</v>
      </c>
      <c r="K1565" s="26">
        <v>0</v>
      </c>
      <c r="L1565" s="26">
        <v>0</v>
      </c>
      <c r="M1565" s="26">
        <v>0</v>
      </c>
      <c r="N1565" s="26">
        <v>0</v>
      </c>
      <c r="O1565" s="26">
        <v>239.74</v>
      </c>
      <c r="P1565" s="26">
        <v>-239.74</v>
      </c>
      <c r="Q1565" s="26">
        <v>239.74</v>
      </c>
      <c r="R1565" s="25" t="s">
        <v>1559</v>
      </c>
    </row>
    <row r="1566" spans="1:18" ht="15" customHeight="1" x14ac:dyDescent="0.25">
      <c r="A1566" s="25" t="s">
        <v>736</v>
      </c>
      <c r="B1566" s="25" t="s">
        <v>18</v>
      </c>
      <c r="C1566" s="25" t="s">
        <v>513</v>
      </c>
      <c r="D1566" s="25" t="s">
        <v>514</v>
      </c>
      <c r="E1566" s="25" t="s">
        <v>336</v>
      </c>
      <c r="F1566" s="25" t="s">
        <v>515</v>
      </c>
      <c r="G1566" s="25" t="s">
        <v>23</v>
      </c>
      <c r="H1566" s="25" t="s">
        <v>23</v>
      </c>
      <c r="I1566" s="25" t="s">
        <v>743</v>
      </c>
      <c r="J1566" s="25" t="s">
        <v>744</v>
      </c>
      <c r="K1566" s="26">
        <v>0</v>
      </c>
      <c r="L1566" s="26">
        <v>0</v>
      </c>
      <c r="M1566" s="26">
        <v>0</v>
      </c>
      <c r="N1566" s="26">
        <v>0</v>
      </c>
      <c r="O1566" s="26">
        <v>1014.78</v>
      </c>
      <c r="P1566" s="26">
        <v>-1014.78</v>
      </c>
      <c r="Q1566" s="26">
        <v>168.48</v>
      </c>
      <c r="R1566" s="25" t="s">
        <v>1559</v>
      </c>
    </row>
    <row r="1567" spans="1:18" ht="15" customHeight="1" x14ac:dyDescent="0.25">
      <c r="A1567" s="25" t="s">
        <v>736</v>
      </c>
      <c r="B1567" s="25" t="s">
        <v>18</v>
      </c>
      <c r="C1567" s="25" t="s">
        <v>513</v>
      </c>
      <c r="D1567" s="25" t="s">
        <v>514</v>
      </c>
      <c r="E1567" s="25" t="s">
        <v>336</v>
      </c>
      <c r="F1567" s="25" t="s">
        <v>515</v>
      </c>
      <c r="G1567" s="25" t="s">
        <v>23</v>
      </c>
      <c r="H1567" s="25" t="s">
        <v>23</v>
      </c>
      <c r="I1567" s="25" t="s">
        <v>972</v>
      </c>
      <c r="J1567" s="25" t="s">
        <v>973</v>
      </c>
      <c r="K1567" s="26">
        <v>600000</v>
      </c>
      <c r="L1567" s="26">
        <v>0</v>
      </c>
      <c r="M1567" s="26">
        <v>600000</v>
      </c>
      <c r="N1567" s="26">
        <v>0</v>
      </c>
      <c r="O1567" s="26">
        <v>17299.66</v>
      </c>
      <c r="P1567" s="26">
        <v>582700.34</v>
      </c>
      <c r="Q1567" s="26">
        <v>0</v>
      </c>
      <c r="R1567" s="25" t="s">
        <v>1559</v>
      </c>
    </row>
    <row r="1568" spans="1:18" ht="15" customHeight="1" x14ac:dyDescent="0.25">
      <c r="A1568" s="25" t="s">
        <v>736</v>
      </c>
      <c r="B1568" s="25" t="s">
        <v>18</v>
      </c>
      <c r="C1568" s="25" t="s">
        <v>513</v>
      </c>
      <c r="D1568" s="25" t="s">
        <v>514</v>
      </c>
      <c r="E1568" s="25" t="s">
        <v>336</v>
      </c>
      <c r="F1568" s="25" t="s">
        <v>515</v>
      </c>
      <c r="G1568" s="25" t="s">
        <v>23</v>
      </c>
      <c r="H1568" s="25" t="s">
        <v>23</v>
      </c>
      <c r="I1568" s="25" t="s">
        <v>970</v>
      </c>
      <c r="J1568" s="25" t="s">
        <v>971</v>
      </c>
      <c r="K1568" s="26">
        <v>10000</v>
      </c>
      <c r="L1568" s="26">
        <v>0</v>
      </c>
      <c r="M1568" s="26">
        <v>10000</v>
      </c>
      <c r="N1568" s="26">
        <v>0</v>
      </c>
      <c r="O1568" s="26">
        <v>0</v>
      </c>
      <c r="P1568" s="26">
        <v>10000</v>
      </c>
      <c r="Q1568" s="26">
        <v>0</v>
      </c>
      <c r="R1568" s="25" t="s">
        <v>1559</v>
      </c>
    </row>
    <row r="1569" spans="1:18" ht="15" customHeight="1" x14ac:dyDescent="0.25">
      <c r="A1569" s="25" t="s">
        <v>736</v>
      </c>
      <c r="B1569" s="25" t="s">
        <v>18</v>
      </c>
      <c r="C1569" s="25" t="s">
        <v>513</v>
      </c>
      <c r="D1569" s="25" t="s">
        <v>514</v>
      </c>
      <c r="E1569" s="25" t="s">
        <v>336</v>
      </c>
      <c r="F1569" s="25" t="s">
        <v>515</v>
      </c>
      <c r="G1569" s="25" t="s">
        <v>23</v>
      </c>
      <c r="H1569" s="25" t="s">
        <v>23</v>
      </c>
      <c r="I1569" s="25" t="s">
        <v>958</v>
      </c>
      <c r="J1569" s="25" t="s">
        <v>959</v>
      </c>
      <c r="K1569" s="26">
        <v>10080000</v>
      </c>
      <c r="L1569" s="26">
        <v>0</v>
      </c>
      <c r="M1569" s="26">
        <v>10080000</v>
      </c>
      <c r="N1569" s="26">
        <v>0</v>
      </c>
      <c r="O1569" s="26">
        <v>5549426.2300000004</v>
      </c>
      <c r="P1569" s="26">
        <v>4530573.7699999996</v>
      </c>
      <c r="Q1569" s="26">
        <v>954310.29</v>
      </c>
      <c r="R1569" s="25" t="s">
        <v>1559</v>
      </c>
    </row>
    <row r="1570" spans="1:18" ht="15" customHeight="1" x14ac:dyDescent="0.25">
      <c r="A1570" s="25" t="s">
        <v>736</v>
      </c>
      <c r="B1570" s="25" t="s">
        <v>18</v>
      </c>
      <c r="C1570" s="25" t="s">
        <v>513</v>
      </c>
      <c r="D1570" s="25" t="s">
        <v>514</v>
      </c>
      <c r="E1570" s="25" t="s">
        <v>336</v>
      </c>
      <c r="F1570" s="25" t="s">
        <v>515</v>
      </c>
      <c r="G1570" s="25" t="s">
        <v>23</v>
      </c>
      <c r="H1570" s="25" t="s">
        <v>23</v>
      </c>
      <c r="I1570" s="25" t="s">
        <v>966</v>
      </c>
      <c r="J1570" s="25" t="s">
        <v>967</v>
      </c>
      <c r="K1570" s="26">
        <v>100000</v>
      </c>
      <c r="L1570" s="26">
        <v>0</v>
      </c>
      <c r="M1570" s="26">
        <v>100000</v>
      </c>
      <c r="N1570" s="26">
        <v>0</v>
      </c>
      <c r="O1570" s="26">
        <v>9976.6200000000008</v>
      </c>
      <c r="P1570" s="26">
        <v>90023.38</v>
      </c>
      <c r="Q1570" s="26">
        <v>0</v>
      </c>
      <c r="R1570" s="25" t="s">
        <v>1559</v>
      </c>
    </row>
    <row r="1571" spans="1:18" ht="15" customHeight="1" x14ac:dyDescent="0.25">
      <c r="A1571" s="25" t="s">
        <v>736</v>
      </c>
      <c r="B1571" s="25" t="s">
        <v>18</v>
      </c>
      <c r="C1571" s="25" t="s">
        <v>513</v>
      </c>
      <c r="D1571" s="25" t="s">
        <v>514</v>
      </c>
      <c r="E1571" s="25" t="s">
        <v>336</v>
      </c>
      <c r="F1571" s="25" t="s">
        <v>515</v>
      </c>
      <c r="G1571" s="25" t="s">
        <v>23</v>
      </c>
      <c r="H1571" s="25" t="s">
        <v>23</v>
      </c>
      <c r="I1571" s="25" t="s">
        <v>944</v>
      </c>
      <c r="J1571" s="25" t="s">
        <v>945</v>
      </c>
      <c r="K1571" s="26">
        <v>150000</v>
      </c>
      <c r="L1571" s="26">
        <v>0</v>
      </c>
      <c r="M1571" s="26">
        <v>150000</v>
      </c>
      <c r="N1571" s="26">
        <v>0</v>
      </c>
      <c r="O1571" s="26">
        <v>39674.61</v>
      </c>
      <c r="P1571" s="26">
        <v>110325.39</v>
      </c>
      <c r="Q1571" s="26">
        <v>488.89</v>
      </c>
      <c r="R1571" s="25" t="s">
        <v>1559</v>
      </c>
    </row>
    <row r="1572" spans="1:18" ht="15" customHeight="1" x14ac:dyDescent="0.25">
      <c r="A1572" s="25" t="s">
        <v>736</v>
      </c>
      <c r="B1572" s="25" t="s">
        <v>18</v>
      </c>
      <c r="C1572" s="25" t="s">
        <v>513</v>
      </c>
      <c r="D1572" s="25" t="s">
        <v>514</v>
      </c>
      <c r="E1572" s="25" t="s">
        <v>336</v>
      </c>
      <c r="F1572" s="25" t="s">
        <v>515</v>
      </c>
      <c r="G1572" s="25" t="s">
        <v>23</v>
      </c>
      <c r="H1572" s="25" t="s">
        <v>23</v>
      </c>
      <c r="I1572" s="25" t="s">
        <v>964</v>
      </c>
      <c r="J1572" s="25" t="s">
        <v>965</v>
      </c>
      <c r="K1572" s="26">
        <v>2752522</v>
      </c>
      <c r="L1572" s="26">
        <v>0</v>
      </c>
      <c r="M1572" s="26">
        <v>2752522</v>
      </c>
      <c r="N1572" s="26">
        <v>0</v>
      </c>
      <c r="O1572" s="26">
        <v>1318067.98</v>
      </c>
      <c r="P1572" s="26">
        <v>1434454.02</v>
      </c>
      <c r="Q1572" s="26">
        <v>197981.07</v>
      </c>
      <c r="R1572" s="25" t="s">
        <v>1559</v>
      </c>
    </row>
    <row r="1573" spans="1:18" ht="15" customHeight="1" x14ac:dyDescent="0.25">
      <c r="A1573" s="25" t="s">
        <v>736</v>
      </c>
      <c r="B1573" s="25" t="s">
        <v>18</v>
      </c>
      <c r="C1573" s="25" t="s">
        <v>513</v>
      </c>
      <c r="D1573" s="25" t="s">
        <v>514</v>
      </c>
      <c r="E1573" s="25" t="s">
        <v>336</v>
      </c>
      <c r="F1573" s="25" t="s">
        <v>515</v>
      </c>
      <c r="G1573" s="25" t="s">
        <v>23</v>
      </c>
      <c r="H1573" s="25" t="s">
        <v>23</v>
      </c>
      <c r="I1573" s="25" t="s">
        <v>962</v>
      </c>
      <c r="J1573" s="25" t="s">
        <v>963</v>
      </c>
      <c r="K1573" s="26">
        <v>36000</v>
      </c>
      <c r="L1573" s="26">
        <v>0</v>
      </c>
      <c r="M1573" s="26">
        <v>36000</v>
      </c>
      <c r="N1573" s="26">
        <v>0</v>
      </c>
      <c r="O1573" s="26">
        <v>2725.5</v>
      </c>
      <c r="P1573" s="26">
        <v>33274.5</v>
      </c>
      <c r="Q1573" s="26">
        <v>0</v>
      </c>
      <c r="R1573" s="25" t="s">
        <v>1559</v>
      </c>
    </row>
    <row r="1574" spans="1:18" ht="15" customHeight="1" x14ac:dyDescent="0.25">
      <c r="A1574" s="25" t="s">
        <v>736</v>
      </c>
      <c r="B1574" s="25" t="s">
        <v>18</v>
      </c>
      <c r="C1574" s="25" t="s">
        <v>513</v>
      </c>
      <c r="D1574" s="25" t="s">
        <v>514</v>
      </c>
      <c r="E1574" s="25" t="s">
        <v>336</v>
      </c>
      <c r="F1574" s="25" t="s">
        <v>515</v>
      </c>
      <c r="G1574" s="25" t="s">
        <v>23</v>
      </c>
      <c r="H1574" s="25" t="s">
        <v>23</v>
      </c>
      <c r="I1574" s="25" t="s">
        <v>968</v>
      </c>
      <c r="J1574" s="25" t="s">
        <v>969</v>
      </c>
      <c r="K1574" s="26">
        <v>39000</v>
      </c>
      <c r="L1574" s="26">
        <v>0</v>
      </c>
      <c r="M1574" s="26">
        <v>39000</v>
      </c>
      <c r="N1574" s="26">
        <v>0</v>
      </c>
      <c r="O1574" s="26">
        <v>36821.230000000003</v>
      </c>
      <c r="P1574" s="26">
        <v>2178.77</v>
      </c>
      <c r="Q1574" s="26">
        <v>3749.04</v>
      </c>
      <c r="R1574" s="25" t="s">
        <v>1559</v>
      </c>
    </row>
    <row r="1575" spans="1:18" ht="15" customHeight="1" x14ac:dyDescent="0.25">
      <c r="A1575" s="25" t="s">
        <v>736</v>
      </c>
      <c r="B1575" s="25" t="s">
        <v>18</v>
      </c>
      <c r="C1575" s="25" t="s">
        <v>513</v>
      </c>
      <c r="D1575" s="25" t="s">
        <v>514</v>
      </c>
      <c r="E1575" s="25" t="s">
        <v>336</v>
      </c>
      <c r="F1575" s="25" t="s">
        <v>515</v>
      </c>
      <c r="G1575" s="25" t="s">
        <v>23</v>
      </c>
      <c r="H1575" s="25" t="s">
        <v>23</v>
      </c>
      <c r="I1575" s="25" t="s">
        <v>960</v>
      </c>
      <c r="J1575" s="25" t="s">
        <v>961</v>
      </c>
      <c r="K1575" s="26">
        <v>12500</v>
      </c>
      <c r="L1575" s="26">
        <v>0</v>
      </c>
      <c r="M1575" s="26">
        <v>12500</v>
      </c>
      <c r="N1575" s="26">
        <v>0</v>
      </c>
      <c r="O1575" s="26">
        <v>0</v>
      </c>
      <c r="P1575" s="26">
        <v>12500</v>
      </c>
      <c r="Q1575" s="26">
        <v>0</v>
      </c>
      <c r="R1575" s="25" t="s">
        <v>1559</v>
      </c>
    </row>
    <row r="1576" spans="1:18" ht="15" customHeight="1" x14ac:dyDescent="0.25">
      <c r="A1576" s="25" t="s">
        <v>736</v>
      </c>
      <c r="B1576" s="25" t="s">
        <v>18</v>
      </c>
      <c r="C1576" s="25" t="s">
        <v>465</v>
      </c>
      <c r="D1576" s="25" t="s">
        <v>466</v>
      </c>
      <c r="E1576" s="25" t="s">
        <v>336</v>
      </c>
      <c r="F1576" s="25" t="s">
        <v>467</v>
      </c>
      <c r="G1576" s="25" t="s">
        <v>23</v>
      </c>
      <c r="H1576" s="25" t="s">
        <v>23</v>
      </c>
      <c r="I1576" s="25" t="s">
        <v>751</v>
      </c>
      <c r="J1576" s="25" t="s">
        <v>752</v>
      </c>
      <c r="K1576" s="26">
        <v>0</v>
      </c>
      <c r="L1576" s="26">
        <v>0</v>
      </c>
      <c r="M1576" s="26">
        <v>0</v>
      </c>
      <c r="N1576" s="26">
        <v>0</v>
      </c>
      <c r="O1576" s="26">
        <v>186.44</v>
      </c>
      <c r="P1576" s="26">
        <v>-186.44</v>
      </c>
      <c r="Q1576" s="26">
        <v>96.45</v>
      </c>
      <c r="R1576" s="25" t="s">
        <v>1529</v>
      </c>
    </row>
    <row r="1577" spans="1:18" ht="15" customHeight="1" x14ac:dyDescent="0.25">
      <c r="A1577" s="25" t="s">
        <v>736</v>
      </c>
      <c r="B1577" s="25" t="s">
        <v>18</v>
      </c>
      <c r="C1577" s="25" t="s">
        <v>465</v>
      </c>
      <c r="D1577" s="25" t="s">
        <v>466</v>
      </c>
      <c r="E1577" s="25" t="s">
        <v>336</v>
      </c>
      <c r="F1577" s="25" t="s">
        <v>467</v>
      </c>
      <c r="G1577" s="25" t="s">
        <v>23</v>
      </c>
      <c r="H1577" s="25" t="s">
        <v>23</v>
      </c>
      <c r="I1577" s="25" t="s">
        <v>988</v>
      </c>
      <c r="J1577" s="25" t="s">
        <v>989</v>
      </c>
      <c r="K1577" s="26">
        <v>0</v>
      </c>
      <c r="L1577" s="26">
        <v>0</v>
      </c>
      <c r="M1577" s="26">
        <v>0</v>
      </c>
      <c r="N1577" s="26">
        <v>0</v>
      </c>
      <c r="O1577" s="26">
        <v>9.19</v>
      </c>
      <c r="P1577" s="26">
        <v>-9.19</v>
      </c>
      <c r="Q1577" s="26">
        <v>9.19</v>
      </c>
      <c r="R1577" s="25" t="s">
        <v>1529</v>
      </c>
    </row>
    <row r="1578" spans="1:18" ht="15" customHeight="1" x14ac:dyDescent="0.25">
      <c r="A1578" s="25" t="s">
        <v>736</v>
      </c>
      <c r="B1578" s="25" t="s">
        <v>18</v>
      </c>
      <c r="C1578" s="25" t="s">
        <v>465</v>
      </c>
      <c r="D1578" s="25" t="s">
        <v>466</v>
      </c>
      <c r="E1578" s="25" t="s">
        <v>336</v>
      </c>
      <c r="F1578" s="25" t="s">
        <v>467</v>
      </c>
      <c r="G1578" s="25" t="s">
        <v>23</v>
      </c>
      <c r="H1578" s="25" t="s">
        <v>23</v>
      </c>
      <c r="I1578" s="25" t="s">
        <v>737</v>
      </c>
      <c r="J1578" s="25" t="s">
        <v>738</v>
      </c>
      <c r="K1578" s="26">
        <v>0</v>
      </c>
      <c r="L1578" s="26">
        <v>0</v>
      </c>
      <c r="M1578" s="26">
        <v>0</v>
      </c>
      <c r="N1578" s="26">
        <v>0</v>
      </c>
      <c r="O1578" s="26">
        <v>32.5</v>
      </c>
      <c r="P1578" s="26">
        <v>-32.5</v>
      </c>
      <c r="Q1578" s="26">
        <v>15.45</v>
      </c>
      <c r="R1578" s="25" t="s">
        <v>1529</v>
      </c>
    </row>
    <row r="1579" spans="1:18" ht="15" customHeight="1" x14ac:dyDescent="0.25">
      <c r="A1579" s="25" t="s">
        <v>736</v>
      </c>
      <c r="B1579" s="25" t="s">
        <v>18</v>
      </c>
      <c r="C1579" s="25" t="s">
        <v>465</v>
      </c>
      <c r="D1579" s="25" t="s">
        <v>466</v>
      </c>
      <c r="E1579" s="25" t="s">
        <v>336</v>
      </c>
      <c r="F1579" s="25" t="s">
        <v>467</v>
      </c>
      <c r="G1579" s="25" t="s">
        <v>23</v>
      </c>
      <c r="H1579" s="25" t="s">
        <v>23</v>
      </c>
      <c r="I1579" s="25" t="s">
        <v>743</v>
      </c>
      <c r="J1579" s="25" t="s">
        <v>744</v>
      </c>
      <c r="K1579" s="26">
        <v>0</v>
      </c>
      <c r="L1579" s="26">
        <v>0</v>
      </c>
      <c r="M1579" s="26">
        <v>0</v>
      </c>
      <c r="N1579" s="26">
        <v>0</v>
      </c>
      <c r="O1579" s="26">
        <v>14.23</v>
      </c>
      <c r="P1579" s="26">
        <v>-14.23</v>
      </c>
      <c r="Q1579" s="26">
        <v>6.33</v>
      </c>
      <c r="R1579" s="25" t="s">
        <v>1529</v>
      </c>
    </row>
    <row r="1580" spans="1:18" ht="15" customHeight="1" x14ac:dyDescent="0.25">
      <c r="A1580" s="25" t="s">
        <v>736</v>
      </c>
      <c r="B1580" s="25" t="s">
        <v>18</v>
      </c>
      <c r="C1580" s="25" t="s">
        <v>465</v>
      </c>
      <c r="D1580" s="25" t="s">
        <v>466</v>
      </c>
      <c r="E1580" s="25" t="s">
        <v>336</v>
      </c>
      <c r="F1580" s="25" t="s">
        <v>467</v>
      </c>
      <c r="G1580" s="25" t="s">
        <v>23</v>
      </c>
      <c r="H1580" s="25" t="s">
        <v>23</v>
      </c>
      <c r="I1580" s="25" t="s">
        <v>1004</v>
      </c>
      <c r="J1580" s="25" t="s">
        <v>1005</v>
      </c>
      <c r="K1580" s="26">
        <v>460000</v>
      </c>
      <c r="L1580" s="26">
        <v>0</v>
      </c>
      <c r="M1580" s="26">
        <v>460000</v>
      </c>
      <c r="N1580" s="26">
        <v>394.8</v>
      </c>
      <c r="O1580" s="26">
        <v>230113.42</v>
      </c>
      <c r="P1580" s="26">
        <v>229491.78</v>
      </c>
      <c r="Q1580" s="26">
        <v>394.8</v>
      </c>
      <c r="R1580" s="25" t="s">
        <v>1529</v>
      </c>
    </row>
    <row r="1581" spans="1:18" ht="15" customHeight="1" x14ac:dyDescent="0.25">
      <c r="A1581" s="25" t="s">
        <v>736</v>
      </c>
      <c r="B1581" s="25" t="s">
        <v>18</v>
      </c>
      <c r="C1581" s="25" t="s">
        <v>465</v>
      </c>
      <c r="D1581" s="25" t="s">
        <v>466</v>
      </c>
      <c r="E1581" s="25" t="s">
        <v>336</v>
      </c>
      <c r="F1581" s="25" t="s">
        <v>467</v>
      </c>
      <c r="G1581" s="25" t="s">
        <v>23</v>
      </c>
      <c r="H1581" s="25" t="s">
        <v>23</v>
      </c>
      <c r="I1581" s="25" t="s">
        <v>1002</v>
      </c>
      <c r="J1581" s="25" t="s">
        <v>1003</v>
      </c>
      <c r="K1581" s="26">
        <v>28225</v>
      </c>
      <c r="L1581" s="26">
        <v>0</v>
      </c>
      <c r="M1581" s="26">
        <v>28225</v>
      </c>
      <c r="N1581" s="26">
        <v>0</v>
      </c>
      <c r="O1581" s="26">
        <v>0</v>
      </c>
      <c r="P1581" s="26">
        <v>28225</v>
      </c>
      <c r="Q1581" s="26">
        <v>0</v>
      </c>
      <c r="R1581" s="25" t="s">
        <v>1529</v>
      </c>
    </row>
    <row r="1582" spans="1:18" ht="15" customHeight="1" x14ac:dyDescent="0.25">
      <c r="A1582" s="25" t="s">
        <v>736</v>
      </c>
      <c r="B1582" s="25" t="s">
        <v>18</v>
      </c>
      <c r="C1582" s="25" t="s">
        <v>465</v>
      </c>
      <c r="D1582" s="25" t="s">
        <v>466</v>
      </c>
      <c r="E1582" s="25" t="s">
        <v>336</v>
      </c>
      <c r="F1582" s="25" t="s">
        <v>467</v>
      </c>
      <c r="G1582" s="25" t="s">
        <v>23</v>
      </c>
      <c r="H1582" s="25" t="s">
        <v>23</v>
      </c>
      <c r="I1582" s="25" t="s">
        <v>769</v>
      </c>
      <c r="J1582" s="25" t="s">
        <v>770</v>
      </c>
      <c r="K1582" s="26">
        <v>0</v>
      </c>
      <c r="L1582" s="26">
        <v>0</v>
      </c>
      <c r="M1582" s="26">
        <v>0</v>
      </c>
      <c r="N1582" s="26">
        <v>0</v>
      </c>
      <c r="O1582" s="26">
        <v>44269.25</v>
      </c>
      <c r="P1582" s="26">
        <v>-44269.25</v>
      </c>
      <c r="Q1582" s="26">
        <v>0</v>
      </c>
      <c r="R1582" s="25" t="s">
        <v>1529</v>
      </c>
    </row>
    <row r="1583" spans="1:18" ht="15" customHeight="1" x14ac:dyDescent="0.25">
      <c r="A1583" s="25" t="s">
        <v>736</v>
      </c>
      <c r="B1583" s="25" t="s">
        <v>18</v>
      </c>
      <c r="C1583" s="25" t="s">
        <v>465</v>
      </c>
      <c r="D1583" s="25" t="s">
        <v>466</v>
      </c>
      <c r="E1583" s="25" t="s">
        <v>336</v>
      </c>
      <c r="F1583" s="25" t="s">
        <v>467</v>
      </c>
      <c r="G1583" s="25" t="s">
        <v>23</v>
      </c>
      <c r="H1583" s="25" t="s">
        <v>23</v>
      </c>
      <c r="I1583" s="25" t="s">
        <v>1000</v>
      </c>
      <c r="J1583" s="25" t="s">
        <v>1001</v>
      </c>
      <c r="K1583" s="26">
        <v>30000</v>
      </c>
      <c r="L1583" s="26">
        <v>0</v>
      </c>
      <c r="M1583" s="26">
        <v>30000</v>
      </c>
      <c r="N1583" s="26">
        <v>6254.99</v>
      </c>
      <c r="O1583" s="26">
        <v>6103.84</v>
      </c>
      <c r="P1583" s="26">
        <v>17641.169999999998</v>
      </c>
      <c r="Q1583" s="26">
        <v>3075.3</v>
      </c>
      <c r="R1583" s="25" t="s">
        <v>1529</v>
      </c>
    </row>
    <row r="1584" spans="1:18" ht="15" customHeight="1" x14ac:dyDescent="0.25">
      <c r="A1584" s="25" t="s">
        <v>736</v>
      </c>
      <c r="B1584" s="25" t="s">
        <v>18</v>
      </c>
      <c r="C1584" s="25" t="s">
        <v>465</v>
      </c>
      <c r="D1584" s="25" t="s">
        <v>466</v>
      </c>
      <c r="E1584" s="25" t="s">
        <v>336</v>
      </c>
      <c r="F1584" s="25" t="s">
        <v>467</v>
      </c>
      <c r="G1584" s="25" t="s">
        <v>23</v>
      </c>
      <c r="H1584" s="25" t="s">
        <v>23</v>
      </c>
      <c r="I1584" s="25" t="s">
        <v>753</v>
      </c>
      <c r="J1584" s="25" t="s">
        <v>754</v>
      </c>
      <c r="K1584" s="26">
        <v>500</v>
      </c>
      <c r="L1584" s="26">
        <v>0</v>
      </c>
      <c r="M1584" s="26">
        <v>500</v>
      </c>
      <c r="N1584" s="26">
        <v>0</v>
      </c>
      <c r="O1584" s="26">
        <v>0</v>
      </c>
      <c r="P1584" s="26">
        <v>500</v>
      </c>
      <c r="Q1584" s="26">
        <v>0</v>
      </c>
      <c r="R1584" s="25" t="s">
        <v>1529</v>
      </c>
    </row>
    <row r="1585" spans="1:18" ht="15" customHeight="1" x14ac:dyDescent="0.25">
      <c r="A1585" s="25" t="s">
        <v>736</v>
      </c>
      <c r="B1585" s="25" t="s">
        <v>18</v>
      </c>
      <c r="C1585" s="25" t="s">
        <v>465</v>
      </c>
      <c r="D1585" s="25" t="s">
        <v>466</v>
      </c>
      <c r="E1585" s="25" t="s">
        <v>336</v>
      </c>
      <c r="F1585" s="25" t="s">
        <v>467</v>
      </c>
      <c r="G1585" s="25" t="s">
        <v>23</v>
      </c>
      <c r="H1585" s="25" t="s">
        <v>23</v>
      </c>
      <c r="I1585" s="25" t="s">
        <v>998</v>
      </c>
      <c r="J1585" s="25" t="s">
        <v>999</v>
      </c>
      <c r="K1585" s="26">
        <v>27500</v>
      </c>
      <c r="L1585" s="26">
        <v>0</v>
      </c>
      <c r="M1585" s="26">
        <v>27500</v>
      </c>
      <c r="N1585" s="26">
        <v>0</v>
      </c>
      <c r="O1585" s="26">
        <v>0</v>
      </c>
      <c r="P1585" s="26">
        <v>27500</v>
      </c>
      <c r="Q1585" s="26">
        <v>0</v>
      </c>
      <c r="R1585" s="25" t="s">
        <v>1529</v>
      </c>
    </row>
    <row r="1586" spans="1:18" ht="15" customHeight="1" x14ac:dyDescent="0.25">
      <c r="A1586" s="25" t="s">
        <v>736</v>
      </c>
      <c r="B1586" s="25" t="s">
        <v>18</v>
      </c>
      <c r="C1586" s="25" t="s">
        <v>465</v>
      </c>
      <c r="D1586" s="25" t="s">
        <v>466</v>
      </c>
      <c r="E1586" s="25" t="s">
        <v>336</v>
      </c>
      <c r="F1586" s="25" t="s">
        <v>467</v>
      </c>
      <c r="G1586" s="25" t="s">
        <v>23</v>
      </c>
      <c r="H1586" s="25" t="s">
        <v>23</v>
      </c>
      <c r="I1586" s="25" t="s">
        <v>1018</v>
      </c>
      <c r="J1586" s="25" t="s">
        <v>1019</v>
      </c>
      <c r="K1586" s="26">
        <v>70000</v>
      </c>
      <c r="L1586" s="26">
        <v>0</v>
      </c>
      <c r="M1586" s="26">
        <v>70000</v>
      </c>
      <c r="N1586" s="26">
        <v>0</v>
      </c>
      <c r="O1586" s="26">
        <v>46822.43</v>
      </c>
      <c r="P1586" s="26">
        <v>23177.57</v>
      </c>
      <c r="Q1586" s="26">
        <v>10315.19</v>
      </c>
      <c r="R1586" s="25" t="s">
        <v>1529</v>
      </c>
    </row>
    <row r="1587" spans="1:18" ht="15" customHeight="1" x14ac:dyDescent="0.25">
      <c r="A1587" s="25" t="s">
        <v>736</v>
      </c>
      <c r="B1587" s="25" t="s">
        <v>18</v>
      </c>
      <c r="C1587" s="25" t="s">
        <v>465</v>
      </c>
      <c r="D1587" s="25" t="s">
        <v>466</v>
      </c>
      <c r="E1587" s="25" t="s">
        <v>336</v>
      </c>
      <c r="F1587" s="25" t="s">
        <v>467</v>
      </c>
      <c r="G1587" s="25" t="s">
        <v>23</v>
      </c>
      <c r="H1587" s="25" t="s">
        <v>23</v>
      </c>
      <c r="I1587" s="25" t="s">
        <v>1022</v>
      </c>
      <c r="J1587" s="25" t="s">
        <v>1023</v>
      </c>
      <c r="K1587" s="26">
        <v>8800000</v>
      </c>
      <c r="L1587" s="26">
        <v>0</v>
      </c>
      <c r="M1587" s="26">
        <v>8800000</v>
      </c>
      <c r="N1587" s="26">
        <v>0</v>
      </c>
      <c r="O1587" s="26">
        <v>3766318.7</v>
      </c>
      <c r="P1587" s="26">
        <v>5033681.3</v>
      </c>
      <c r="Q1587" s="26">
        <v>673099.57</v>
      </c>
      <c r="R1587" s="25" t="s">
        <v>1529</v>
      </c>
    </row>
    <row r="1588" spans="1:18" ht="15" customHeight="1" x14ac:dyDescent="0.25">
      <c r="A1588" s="25" t="s">
        <v>736</v>
      </c>
      <c r="B1588" s="25" t="s">
        <v>18</v>
      </c>
      <c r="C1588" s="25" t="s">
        <v>465</v>
      </c>
      <c r="D1588" s="25" t="s">
        <v>466</v>
      </c>
      <c r="E1588" s="25" t="s">
        <v>336</v>
      </c>
      <c r="F1588" s="25" t="s">
        <v>467</v>
      </c>
      <c r="G1588" s="25" t="s">
        <v>23</v>
      </c>
      <c r="H1588" s="25" t="s">
        <v>23</v>
      </c>
      <c r="I1588" s="25" t="s">
        <v>1020</v>
      </c>
      <c r="J1588" s="25" t="s">
        <v>1021</v>
      </c>
      <c r="K1588" s="26">
        <v>472082</v>
      </c>
      <c r="L1588" s="26">
        <v>0</v>
      </c>
      <c r="M1588" s="26">
        <v>472082</v>
      </c>
      <c r="N1588" s="26">
        <v>3578.72</v>
      </c>
      <c r="O1588" s="26">
        <v>241804.71</v>
      </c>
      <c r="P1588" s="26">
        <v>226698.57</v>
      </c>
      <c r="Q1588" s="26">
        <v>46511.35</v>
      </c>
      <c r="R1588" s="25" t="s">
        <v>1529</v>
      </c>
    </row>
    <row r="1589" spans="1:18" ht="15" customHeight="1" x14ac:dyDescent="0.25">
      <c r="A1589" s="25" t="s">
        <v>736</v>
      </c>
      <c r="B1589" s="25" t="s">
        <v>18</v>
      </c>
      <c r="C1589" s="25" t="s">
        <v>465</v>
      </c>
      <c r="D1589" s="25" t="s">
        <v>466</v>
      </c>
      <c r="E1589" s="25" t="s">
        <v>336</v>
      </c>
      <c r="F1589" s="25" t="s">
        <v>467</v>
      </c>
      <c r="G1589" s="25" t="s">
        <v>23</v>
      </c>
      <c r="H1589" s="25" t="s">
        <v>23</v>
      </c>
      <c r="I1589" s="25" t="s">
        <v>1008</v>
      </c>
      <c r="J1589" s="25" t="s">
        <v>1009</v>
      </c>
      <c r="K1589" s="26">
        <v>385070</v>
      </c>
      <c r="L1589" s="26">
        <v>0</v>
      </c>
      <c r="M1589" s="26">
        <v>385070</v>
      </c>
      <c r="N1589" s="26">
        <v>0</v>
      </c>
      <c r="O1589" s="26">
        <v>217704.84</v>
      </c>
      <c r="P1589" s="26">
        <v>167365.16</v>
      </c>
      <c r="Q1589" s="26">
        <v>0</v>
      </c>
      <c r="R1589" s="25" t="s">
        <v>1529</v>
      </c>
    </row>
    <row r="1590" spans="1:18" ht="15" customHeight="1" x14ac:dyDescent="0.25">
      <c r="A1590" s="25" t="s">
        <v>736</v>
      </c>
      <c r="B1590" s="25" t="s">
        <v>18</v>
      </c>
      <c r="C1590" s="25" t="s">
        <v>465</v>
      </c>
      <c r="D1590" s="25" t="s">
        <v>466</v>
      </c>
      <c r="E1590" s="25" t="s">
        <v>336</v>
      </c>
      <c r="F1590" s="25" t="s">
        <v>467</v>
      </c>
      <c r="G1590" s="25" t="s">
        <v>23</v>
      </c>
      <c r="H1590" s="25" t="s">
        <v>23</v>
      </c>
      <c r="I1590" s="25" t="s">
        <v>853</v>
      </c>
      <c r="J1590" s="25" t="s">
        <v>854</v>
      </c>
      <c r="K1590" s="26">
        <v>0</v>
      </c>
      <c r="L1590" s="26">
        <v>0</v>
      </c>
      <c r="M1590" s="26">
        <v>0</v>
      </c>
      <c r="N1590" s="26">
        <v>0</v>
      </c>
      <c r="O1590" s="26">
        <v>0</v>
      </c>
      <c r="P1590" s="26">
        <v>0</v>
      </c>
      <c r="Q1590" s="26">
        <v>0</v>
      </c>
      <c r="R1590" s="25" t="s">
        <v>1529</v>
      </c>
    </row>
    <row r="1591" spans="1:18" ht="15" customHeight="1" x14ac:dyDescent="0.25">
      <c r="A1591" s="25" t="s">
        <v>736</v>
      </c>
      <c r="B1591" s="25" t="s">
        <v>18</v>
      </c>
      <c r="C1591" s="25" t="s">
        <v>465</v>
      </c>
      <c r="D1591" s="25" t="s">
        <v>466</v>
      </c>
      <c r="E1591" s="25" t="s">
        <v>336</v>
      </c>
      <c r="F1591" s="25" t="s">
        <v>467</v>
      </c>
      <c r="G1591" s="25" t="s">
        <v>23</v>
      </c>
      <c r="H1591" s="25" t="s">
        <v>23</v>
      </c>
      <c r="I1591" s="25" t="s">
        <v>862</v>
      </c>
      <c r="J1591" s="25" t="s">
        <v>863</v>
      </c>
      <c r="K1591" s="26">
        <v>75000</v>
      </c>
      <c r="L1591" s="26">
        <v>0</v>
      </c>
      <c r="M1591" s="26">
        <v>75000</v>
      </c>
      <c r="N1591" s="26">
        <v>0</v>
      </c>
      <c r="O1591" s="26">
        <v>0</v>
      </c>
      <c r="P1591" s="26">
        <v>75000</v>
      </c>
      <c r="Q1591" s="26">
        <v>0</v>
      </c>
      <c r="R1591" s="25" t="s">
        <v>1529</v>
      </c>
    </row>
    <row r="1592" spans="1:18" ht="15" customHeight="1" x14ac:dyDescent="0.25">
      <c r="A1592" s="25" t="s">
        <v>736</v>
      </c>
      <c r="B1592" s="25" t="s">
        <v>18</v>
      </c>
      <c r="C1592" s="25" t="s">
        <v>474</v>
      </c>
      <c r="D1592" s="25" t="s">
        <v>343</v>
      </c>
      <c r="E1592" s="25" t="s">
        <v>150</v>
      </c>
      <c r="F1592" s="25" t="s">
        <v>475</v>
      </c>
      <c r="G1592" s="25" t="s">
        <v>23</v>
      </c>
      <c r="H1592" s="25" t="s">
        <v>23</v>
      </c>
      <c r="I1592" s="25" t="s">
        <v>769</v>
      </c>
      <c r="J1592" s="25" t="s">
        <v>770</v>
      </c>
      <c r="K1592" s="26">
        <v>99000</v>
      </c>
      <c r="L1592" s="26">
        <v>0</v>
      </c>
      <c r="M1592" s="26">
        <v>99000</v>
      </c>
      <c r="N1592" s="26">
        <v>0</v>
      </c>
      <c r="O1592" s="26">
        <v>49500</v>
      </c>
      <c r="P1592" s="26">
        <v>49500</v>
      </c>
      <c r="Q1592" s="26">
        <v>0</v>
      </c>
      <c r="R1592" s="25" t="s">
        <v>1530</v>
      </c>
    </row>
    <row r="1593" spans="1:18" ht="15" customHeight="1" x14ac:dyDescent="0.25">
      <c r="A1593" s="25" t="s">
        <v>736</v>
      </c>
      <c r="B1593" s="25" t="s">
        <v>18</v>
      </c>
      <c r="C1593" s="25" t="s">
        <v>474</v>
      </c>
      <c r="D1593" s="25" t="s">
        <v>343</v>
      </c>
      <c r="E1593" s="25" t="s">
        <v>150</v>
      </c>
      <c r="F1593" s="25" t="s">
        <v>475</v>
      </c>
      <c r="G1593" s="25" t="s">
        <v>23</v>
      </c>
      <c r="H1593" s="25" t="s">
        <v>23</v>
      </c>
      <c r="I1593" s="25" t="s">
        <v>990</v>
      </c>
      <c r="J1593" s="25" t="s">
        <v>991</v>
      </c>
      <c r="K1593" s="26">
        <v>60000</v>
      </c>
      <c r="L1593" s="26">
        <v>0</v>
      </c>
      <c r="M1593" s="26">
        <v>60000</v>
      </c>
      <c r="N1593" s="26">
        <v>0</v>
      </c>
      <c r="O1593" s="26">
        <v>6130.12</v>
      </c>
      <c r="P1593" s="26">
        <v>53869.88</v>
      </c>
      <c r="Q1593" s="26">
        <v>6102.39</v>
      </c>
      <c r="R1593" s="25" t="s">
        <v>1530</v>
      </c>
    </row>
    <row r="1594" spans="1:18" ht="15" customHeight="1" x14ac:dyDescent="0.25">
      <c r="A1594" s="25" t="s">
        <v>736</v>
      </c>
      <c r="B1594" s="25" t="s">
        <v>18</v>
      </c>
      <c r="C1594" s="25" t="s">
        <v>474</v>
      </c>
      <c r="D1594" s="25" t="s">
        <v>343</v>
      </c>
      <c r="E1594" s="25" t="s">
        <v>150</v>
      </c>
      <c r="F1594" s="25" t="s">
        <v>475</v>
      </c>
      <c r="G1594" s="25" t="s">
        <v>23</v>
      </c>
      <c r="H1594" s="25" t="s">
        <v>23</v>
      </c>
      <c r="I1594" s="25" t="s">
        <v>1024</v>
      </c>
      <c r="J1594" s="25" t="s">
        <v>1025</v>
      </c>
      <c r="K1594" s="26">
        <v>197877</v>
      </c>
      <c r="L1594" s="26">
        <v>0</v>
      </c>
      <c r="M1594" s="26">
        <v>197877</v>
      </c>
      <c r="N1594" s="26">
        <v>0</v>
      </c>
      <c r="O1594" s="26">
        <v>47785.84</v>
      </c>
      <c r="P1594" s="26">
        <v>150091.16</v>
      </c>
      <c r="Q1594" s="26">
        <v>0</v>
      </c>
      <c r="R1594" s="25" t="s">
        <v>1530</v>
      </c>
    </row>
    <row r="1595" spans="1:18" ht="15" customHeight="1" x14ac:dyDescent="0.25">
      <c r="A1595" s="25" t="s">
        <v>736</v>
      </c>
      <c r="B1595" s="25" t="s">
        <v>18</v>
      </c>
      <c r="C1595" s="25" t="s">
        <v>474</v>
      </c>
      <c r="D1595" s="25" t="s">
        <v>343</v>
      </c>
      <c r="E1595" s="25" t="s">
        <v>150</v>
      </c>
      <c r="F1595" s="25" t="s">
        <v>475</v>
      </c>
      <c r="G1595" s="25" t="s">
        <v>23</v>
      </c>
      <c r="H1595" s="25" t="s">
        <v>23</v>
      </c>
      <c r="I1595" s="25" t="s">
        <v>922</v>
      </c>
      <c r="J1595" s="25" t="s">
        <v>923</v>
      </c>
      <c r="K1595" s="26">
        <v>604446</v>
      </c>
      <c r="L1595" s="26">
        <v>0</v>
      </c>
      <c r="M1595" s="26">
        <v>604446</v>
      </c>
      <c r="N1595" s="26">
        <v>0</v>
      </c>
      <c r="O1595" s="26">
        <v>169996</v>
      </c>
      <c r="P1595" s="26">
        <v>434450</v>
      </c>
      <c r="Q1595" s="26">
        <v>0</v>
      </c>
      <c r="R1595" s="25" t="s">
        <v>1530</v>
      </c>
    </row>
    <row r="1596" spans="1:18" ht="15" customHeight="1" x14ac:dyDescent="0.25">
      <c r="A1596" s="25" t="s">
        <v>736</v>
      </c>
      <c r="B1596" s="25" t="s">
        <v>18</v>
      </c>
      <c r="C1596" s="25" t="s">
        <v>474</v>
      </c>
      <c r="D1596" s="25" t="s">
        <v>343</v>
      </c>
      <c r="E1596" s="25" t="s">
        <v>150</v>
      </c>
      <c r="F1596" s="25" t="s">
        <v>475</v>
      </c>
      <c r="G1596" s="25" t="s">
        <v>23</v>
      </c>
      <c r="H1596" s="25" t="s">
        <v>23</v>
      </c>
      <c r="I1596" s="25" t="s">
        <v>940</v>
      </c>
      <c r="J1596" s="25" t="s">
        <v>941</v>
      </c>
      <c r="K1596" s="26">
        <v>232647</v>
      </c>
      <c r="L1596" s="26">
        <v>0</v>
      </c>
      <c r="M1596" s="26">
        <v>232647</v>
      </c>
      <c r="N1596" s="26">
        <v>0</v>
      </c>
      <c r="O1596" s="26">
        <v>55838</v>
      </c>
      <c r="P1596" s="26">
        <v>176809</v>
      </c>
      <c r="Q1596" s="26">
        <v>0</v>
      </c>
      <c r="R1596" s="25" t="s">
        <v>1530</v>
      </c>
    </row>
    <row r="1597" spans="1:18" ht="15" customHeight="1" x14ac:dyDescent="0.25">
      <c r="A1597" s="25" t="s">
        <v>736</v>
      </c>
      <c r="B1597" s="25" t="s">
        <v>18</v>
      </c>
      <c r="C1597" s="25" t="s">
        <v>474</v>
      </c>
      <c r="D1597" s="25" t="s">
        <v>343</v>
      </c>
      <c r="E1597" s="25" t="s">
        <v>150</v>
      </c>
      <c r="F1597" s="25" t="s">
        <v>475</v>
      </c>
      <c r="G1597" s="25" t="s">
        <v>23</v>
      </c>
      <c r="H1597" s="25" t="s">
        <v>23</v>
      </c>
      <c r="I1597" s="25" t="s">
        <v>1026</v>
      </c>
      <c r="J1597" s="25" t="s">
        <v>1027</v>
      </c>
      <c r="K1597" s="26">
        <v>27095</v>
      </c>
      <c r="L1597" s="26">
        <v>0</v>
      </c>
      <c r="M1597" s="26">
        <v>27095</v>
      </c>
      <c r="N1597" s="26">
        <v>0</v>
      </c>
      <c r="O1597" s="26">
        <v>0</v>
      </c>
      <c r="P1597" s="26">
        <v>27095</v>
      </c>
      <c r="Q1597" s="26">
        <v>0</v>
      </c>
      <c r="R1597" s="25" t="s">
        <v>1530</v>
      </c>
    </row>
    <row r="1598" spans="1:18" ht="15" customHeight="1" x14ac:dyDescent="0.25">
      <c r="A1598" s="25" t="s">
        <v>736</v>
      </c>
      <c r="B1598" s="25" t="s">
        <v>18</v>
      </c>
      <c r="C1598" s="25" t="s">
        <v>474</v>
      </c>
      <c r="D1598" s="25" t="s">
        <v>343</v>
      </c>
      <c r="E1598" s="25" t="s">
        <v>150</v>
      </c>
      <c r="F1598" s="25" t="s">
        <v>475</v>
      </c>
      <c r="G1598" s="25" t="s">
        <v>23</v>
      </c>
      <c r="H1598" s="25" t="s">
        <v>23</v>
      </c>
      <c r="I1598" s="25" t="s">
        <v>1016</v>
      </c>
      <c r="J1598" s="25" t="s">
        <v>1017</v>
      </c>
      <c r="K1598" s="26">
        <v>2000</v>
      </c>
      <c r="L1598" s="26">
        <v>0</v>
      </c>
      <c r="M1598" s="26">
        <v>2000</v>
      </c>
      <c r="N1598" s="26">
        <v>0</v>
      </c>
      <c r="O1598" s="26">
        <v>0</v>
      </c>
      <c r="P1598" s="26">
        <v>2000</v>
      </c>
      <c r="Q1598" s="26">
        <v>0</v>
      </c>
      <c r="R1598" s="25" t="s">
        <v>1530</v>
      </c>
    </row>
    <row r="1599" spans="1:18" ht="15" customHeight="1" x14ac:dyDescent="0.25">
      <c r="A1599" s="25" t="s">
        <v>736</v>
      </c>
      <c r="B1599" s="25" t="s">
        <v>18</v>
      </c>
      <c r="C1599" s="25" t="s">
        <v>474</v>
      </c>
      <c r="D1599" s="25" t="s">
        <v>343</v>
      </c>
      <c r="E1599" s="25" t="s">
        <v>150</v>
      </c>
      <c r="F1599" s="25" t="s">
        <v>475</v>
      </c>
      <c r="G1599" s="25" t="s">
        <v>23</v>
      </c>
      <c r="H1599" s="25" t="s">
        <v>23</v>
      </c>
      <c r="I1599" s="25" t="s">
        <v>924</v>
      </c>
      <c r="J1599" s="25" t="s">
        <v>925</v>
      </c>
      <c r="K1599" s="26">
        <v>350000</v>
      </c>
      <c r="L1599" s="26">
        <v>0</v>
      </c>
      <c r="M1599" s="26">
        <v>350000</v>
      </c>
      <c r="N1599" s="26">
        <v>3318.28</v>
      </c>
      <c r="O1599" s="26">
        <v>61565.36</v>
      </c>
      <c r="P1599" s="26">
        <v>285116.36</v>
      </c>
      <c r="Q1599" s="26">
        <v>0</v>
      </c>
      <c r="R1599" s="25" t="s">
        <v>1530</v>
      </c>
    </row>
    <row r="1600" spans="1:18" ht="15" customHeight="1" x14ac:dyDescent="0.25">
      <c r="A1600" s="25" t="s">
        <v>736</v>
      </c>
      <c r="B1600" s="25" t="s">
        <v>18</v>
      </c>
      <c r="C1600" s="25" t="s">
        <v>474</v>
      </c>
      <c r="D1600" s="25" t="s">
        <v>343</v>
      </c>
      <c r="E1600" s="25" t="s">
        <v>150</v>
      </c>
      <c r="F1600" s="25" t="s">
        <v>475</v>
      </c>
      <c r="G1600" s="25" t="s">
        <v>23</v>
      </c>
      <c r="H1600" s="25" t="s">
        <v>23</v>
      </c>
      <c r="I1600" s="25" t="s">
        <v>1014</v>
      </c>
      <c r="J1600" s="25" t="s">
        <v>1015</v>
      </c>
      <c r="K1600" s="26">
        <v>96000</v>
      </c>
      <c r="L1600" s="26">
        <v>0</v>
      </c>
      <c r="M1600" s="26">
        <v>96000</v>
      </c>
      <c r="N1600" s="26">
        <v>0</v>
      </c>
      <c r="O1600" s="26">
        <v>53743.02</v>
      </c>
      <c r="P1600" s="26">
        <v>42256.98</v>
      </c>
      <c r="Q1600" s="26">
        <v>7914.26</v>
      </c>
      <c r="R1600" s="25" t="s">
        <v>1530</v>
      </c>
    </row>
    <row r="1601" spans="1:18" ht="15" customHeight="1" x14ac:dyDescent="0.25">
      <c r="A1601" s="25" t="s">
        <v>736</v>
      </c>
      <c r="B1601" s="25" t="s">
        <v>18</v>
      </c>
      <c r="C1601" s="25" t="s">
        <v>486</v>
      </c>
      <c r="D1601" s="25" t="s">
        <v>343</v>
      </c>
      <c r="E1601" s="25" t="s">
        <v>150</v>
      </c>
      <c r="F1601" s="25" t="s">
        <v>487</v>
      </c>
      <c r="G1601" s="25" t="s">
        <v>23</v>
      </c>
      <c r="H1601" s="25" t="s">
        <v>23</v>
      </c>
      <c r="I1601" s="25" t="s">
        <v>868</v>
      </c>
      <c r="J1601" s="25" t="s">
        <v>869</v>
      </c>
      <c r="K1601" s="26">
        <v>75000</v>
      </c>
      <c r="L1601" s="26">
        <v>0</v>
      </c>
      <c r="M1601" s="26">
        <v>75000</v>
      </c>
      <c r="N1601" s="26">
        <v>7819.18</v>
      </c>
      <c r="O1601" s="26">
        <v>21529.18</v>
      </c>
      <c r="P1601" s="26">
        <v>45651.64</v>
      </c>
      <c r="Q1601" s="26">
        <v>4480</v>
      </c>
      <c r="R1601" s="25" t="s">
        <v>1531</v>
      </c>
    </row>
    <row r="1602" spans="1:18" ht="15" customHeight="1" x14ac:dyDescent="0.25">
      <c r="A1602" s="25" t="s">
        <v>736</v>
      </c>
      <c r="B1602" s="25" t="s">
        <v>18</v>
      </c>
      <c r="C1602" s="25" t="s">
        <v>486</v>
      </c>
      <c r="D1602" s="25" t="s">
        <v>343</v>
      </c>
      <c r="E1602" s="25" t="s">
        <v>150</v>
      </c>
      <c r="F1602" s="25" t="s">
        <v>487</v>
      </c>
      <c r="G1602" s="25" t="s">
        <v>23</v>
      </c>
      <c r="H1602" s="25" t="s">
        <v>23</v>
      </c>
      <c r="I1602" s="25" t="s">
        <v>769</v>
      </c>
      <c r="J1602" s="25" t="s">
        <v>770</v>
      </c>
      <c r="K1602" s="26">
        <v>40000</v>
      </c>
      <c r="L1602" s="26">
        <v>0</v>
      </c>
      <c r="M1602" s="26">
        <v>40000</v>
      </c>
      <c r="N1602" s="26">
        <v>0</v>
      </c>
      <c r="O1602" s="26">
        <v>295</v>
      </c>
      <c r="P1602" s="26">
        <v>39705</v>
      </c>
      <c r="Q1602" s="26">
        <v>0</v>
      </c>
      <c r="R1602" s="25" t="s">
        <v>1531</v>
      </c>
    </row>
    <row r="1603" spans="1:18" ht="15" customHeight="1" x14ac:dyDescent="0.25">
      <c r="A1603" s="25" t="s">
        <v>736</v>
      </c>
      <c r="B1603" s="25" t="s">
        <v>18</v>
      </c>
      <c r="C1603" s="25" t="s">
        <v>486</v>
      </c>
      <c r="D1603" s="25" t="s">
        <v>343</v>
      </c>
      <c r="E1603" s="25" t="s">
        <v>150</v>
      </c>
      <c r="F1603" s="25" t="s">
        <v>487</v>
      </c>
      <c r="G1603" s="25" t="s">
        <v>23</v>
      </c>
      <c r="H1603" s="25" t="s">
        <v>23</v>
      </c>
      <c r="I1603" s="25" t="s">
        <v>1012</v>
      </c>
      <c r="J1603" s="25" t="s">
        <v>1013</v>
      </c>
      <c r="K1603" s="26">
        <v>750000</v>
      </c>
      <c r="L1603" s="26">
        <v>0</v>
      </c>
      <c r="M1603" s="26">
        <v>750000</v>
      </c>
      <c r="N1603" s="26">
        <v>0</v>
      </c>
      <c r="O1603" s="26">
        <v>479738.05</v>
      </c>
      <c r="P1603" s="26">
        <v>270261.95</v>
      </c>
      <c r="Q1603" s="26">
        <v>113633.31</v>
      </c>
      <c r="R1603" s="25" t="s">
        <v>1531</v>
      </c>
    </row>
    <row r="1604" spans="1:18" ht="15" customHeight="1" x14ac:dyDescent="0.25">
      <c r="A1604" s="25" t="s">
        <v>736</v>
      </c>
      <c r="B1604" s="25" t="s">
        <v>18</v>
      </c>
      <c r="C1604" s="25" t="s">
        <v>486</v>
      </c>
      <c r="D1604" s="25" t="s">
        <v>343</v>
      </c>
      <c r="E1604" s="25" t="s">
        <v>150</v>
      </c>
      <c r="F1604" s="25" t="s">
        <v>487</v>
      </c>
      <c r="G1604" s="25" t="s">
        <v>23</v>
      </c>
      <c r="H1604" s="25" t="s">
        <v>23</v>
      </c>
      <c r="I1604" s="25" t="s">
        <v>1010</v>
      </c>
      <c r="J1604" s="25" t="s">
        <v>1011</v>
      </c>
      <c r="K1604" s="26">
        <v>125000</v>
      </c>
      <c r="L1604" s="26">
        <v>0</v>
      </c>
      <c r="M1604" s="26">
        <v>125000</v>
      </c>
      <c r="N1604" s="26">
        <v>0</v>
      </c>
      <c r="O1604" s="26">
        <v>0</v>
      </c>
      <c r="P1604" s="26">
        <v>125000</v>
      </c>
      <c r="Q1604" s="26">
        <v>0</v>
      </c>
      <c r="R1604" s="25" t="s">
        <v>1531</v>
      </c>
    </row>
    <row r="1605" spans="1:18" ht="15" customHeight="1" x14ac:dyDescent="0.25">
      <c r="A1605" s="25" t="s">
        <v>736</v>
      </c>
      <c r="B1605" s="25" t="s">
        <v>18</v>
      </c>
      <c r="C1605" s="25" t="s">
        <v>486</v>
      </c>
      <c r="D1605" s="25" t="s">
        <v>343</v>
      </c>
      <c r="E1605" s="25" t="s">
        <v>150</v>
      </c>
      <c r="F1605" s="25" t="s">
        <v>487</v>
      </c>
      <c r="G1605" s="25" t="s">
        <v>23</v>
      </c>
      <c r="H1605" s="25" t="s">
        <v>23</v>
      </c>
      <c r="I1605" s="25" t="s">
        <v>1008</v>
      </c>
      <c r="J1605" s="25" t="s">
        <v>1009</v>
      </c>
      <c r="K1605" s="26">
        <v>540000</v>
      </c>
      <c r="L1605" s="26">
        <v>0</v>
      </c>
      <c r="M1605" s="26">
        <v>540000</v>
      </c>
      <c r="N1605" s="26">
        <v>0</v>
      </c>
      <c r="O1605" s="26">
        <v>275406</v>
      </c>
      <c r="P1605" s="26">
        <v>264594</v>
      </c>
      <c r="Q1605" s="26">
        <v>45897</v>
      </c>
      <c r="R1605" s="25" t="s">
        <v>1531</v>
      </c>
    </row>
    <row r="1606" spans="1:18" ht="15" customHeight="1" x14ac:dyDescent="0.25">
      <c r="A1606" s="25" t="s">
        <v>736</v>
      </c>
      <c r="B1606" s="25" t="s">
        <v>18</v>
      </c>
      <c r="C1606" s="25" t="s">
        <v>1679</v>
      </c>
      <c r="D1606" s="25" t="s">
        <v>1680</v>
      </c>
      <c r="E1606" s="25" t="s">
        <v>26</v>
      </c>
      <c r="F1606" s="25" t="s">
        <v>22</v>
      </c>
      <c r="G1606" s="25" t="s">
        <v>23</v>
      </c>
      <c r="H1606" s="25" t="s">
        <v>23</v>
      </c>
      <c r="I1606" s="25" t="s">
        <v>1182</v>
      </c>
      <c r="J1606" s="25" t="s">
        <v>1183</v>
      </c>
      <c r="K1606" s="26">
        <v>0</v>
      </c>
      <c r="L1606" s="26">
        <v>0</v>
      </c>
      <c r="M1606" s="26">
        <v>0</v>
      </c>
      <c r="N1606" s="26">
        <v>0</v>
      </c>
      <c r="O1606" s="26">
        <v>0</v>
      </c>
      <c r="P1606" s="26">
        <v>0</v>
      </c>
      <c r="Q1606" s="26">
        <v>0</v>
      </c>
      <c r="R1606" s="25" t="s">
        <v>1681</v>
      </c>
    </row>
    <row r="1607" spans="1:18" ht="15" customHeight="1" x14ac:dyDescent="0.25">
      <c r="A1607" s="25" t="s">
        <v>736</v>
      </c>
      <c r="B1607" s="25" t="s">
        <v>18</v>
      </c>
      <c r="C1607" s="25" t="s">
        <v>1679</v>
      </c>
      <c r="D1607" s="25" t="s">
        <v>1680</v>
      </c>
      <c r="E1607" s="25" t="s">
        <v>26</v>
      </c>
      <c r="F1607" s="25" t="s">
        <v>22</v>
      </c>
      <c r="G1607" s="25" t="s">
        <v>23</v>
      </c>
      <c r="H1607" s="25" t="s">
        <v>23</v>
      </c>
      <c r="I1607" s="25" t="s">
        <v>1268</v>
      </c>
      <c r="J1607" s="25" t="s">
        <v>1269</v>
      </c>
      <c r="K1607" s="26">
        <v>140521</v>
      </c>
      <c r="L1607" s="26">
        <v>0</v>
      </c>
      <c r="M1607" s="26">
        <v>140521</v>
      </c>
      <c r="N1607" s="26">
        <v>45937.8</v>
      </c>
      <c r="O1607" s="26">
        <v>0</v>
      </c>
      <c r="P1607" s="26">
        <v>94583.2</v>
      </c>
      <c r="Q1607" s="26">
        <v>0</v>
      </c>
      <c r="R1607" s="25" t="s">
        <v>1681</v>
      </c>
    </row>
    <row r="1608" spans="1:18" ht="15" customHeight="1" x14ac:dyDescent="0.25">
      <c r="A1608" s="25" t="s">
        <v>736</v>
      </c>
      <c r="B1608" s="25" t="s">
        <v>18</v>
      </c>
      <c r="C1608" s="25" t="s">
        <v>1682</v>
      </c>
      <c r="D1608" s="25" t="s">
        <v>1680</v>
      </c>
      <c r="E1608" s="25" t="s">
        <v>57</v>
      </c>
      <c r="F1608" s="25" t="s">
        <v>22</v>
      </c>
      <c r="G1608" s="25" t="s">
        <v>23</v>
      </c>
      <c r="H1608" s="25" t="s">
        <v>23</v>
      </c>
      <c r="I1608" s="25" t="s">
        <v>1182</v>
      </c>
      <c r="J1608" s="25" t="s">
        <v>1183</v>
      </c>
      <c r="K1608" s="26">
        <v>0</v>
      </c>
      <c r="L1608" s="26">
        <v>0</v>
      </c>
      <c r="M1608" s="26">
        <v>0</v>
      </c>
      <c r="N1608" s="26">
        <v>0</v>
      </c>
      <c r="O1608" s="26">
        <v>0</v>
      </c>
      <c r="P1608" s="26">
        <v>0</v>
      </c>
      <c r="Q1608" s="26">
        <v>0</v>
      </c>
      <c r="R1608" s="25" t="s">
        <v>1683</v>
      </c>
    </row>
    <row r="1609" spans="1:18" ht="15" customHeight="1" x14ac:dyDescent="0.25">
      <c r="A1609" s="25" t="s">
        <v>736</v>
      </c>
      <c r="B1609" s="25" t="s">
        <v>18</v>
      </c>
      <c r="C1609" s="25" t="s">
        <v>1682</v>
      </c>
      <c r="D1609" s="25" t="s">
        <v>1680</v>
      </c>
      <c r="E1609" s="25" t="s">
        <v>57</v>
      </c>
      <c r="F1609" s="25" t="s">
        <v>22</v>
      </c>
      <c r="G1609" s="25" t="s">
        <v>23</v>
      </c>
      <c r="H1609" s="25" t="s">
        <v>23</v>
      </c>
      <c r="I1609" s="25" t="s">
        <v>1268</v>
      </c>
      <c r="J1609" s="25" t="s">
        <v>1269</v>
      </c>
      <c r="K1609" s="26">
        <v>179770</v>
      </c>
      <c r="L1609" s="26">
        <v>0</v>
      </c>
      <c r="M1609" s="26">
        <v>179770</v>
      </c>
      <c r="N1609" s="26">
        <v>132490</v>
      </c>
      <c r="O1609" s="26">
        <v>0</v>
      </c>
      <c r="P1609" s="26">
        <v>47280</v>
      </c>
      <c r="Q1609" s="26">
        <v>0</v>
      </c>
      <c r="R1609" s="25" t="s">
        <v>1683</v>
      </c>
    </row>
    <row r="1610" spans="1:18" ht="15" customHeight="1" x14ac:dyDescent="0.25">
      <c r="A1610" s="25" t="s">
        <v>736</v>
      </c>
      <c r="B1610" s="25" t="s">
        <v>18</v>
      </c>
      <c r="C1610" s="25" t="s">
        <v>1684</v>
      </c>
      <c r="D1610" s="25" t="s">
        <v>1680</v>
      </c>
      <c r="E1610" s="25" t="s">
        <v>87</v>
      </c>
      <c r="F1610" s="25" t="s">
        <v>22</v>
      </c>
      <c r="G1610" s="25" t="s">
        <v>23</v>
      </c>
      <c r="H1610" s="25" t="s">
        <v>23</v>
      </c>
      <c r="I1610" s="25" t="s">
        <v>1686</v>
      </c>
      <c r="J1610" s="25" t="s">
        <v>1687</v>
      </c>
      <c r="K1610" s="26">
        <v>0</v>
      </c>
      <c r="L1610" s="26">
        <v>0</v>
      </c>
      <c r="M1610" s="26">
        <v>0</v>
      </c>
      <c r="N1610" s="26">
        <v>0</v>
      </c>
      <c r="O1610" s="26">
        <v>0</v>
      </c>
      <c r="P1610" s="26">
        <v>0</v>
      </c>
      <c r="Q1610" s="26">
        <v>0</v>
      </c>
      <c r="R1610" s="25" t="s">
        <v>1685</v>
      </c>
    </row>
    <row r="1611" spans="1:18" ht="15" customHeight="1" x14ac:dyDescent="0.25">
      <c r="A1611" s="25" t="s">
        <v>736</v>
      </c>
      <c r="B1611" s="25" t="s">
        <v>18</v>
      </c>
      <c r="C1611" s="25" t="s">
        <v>1684</v>
      </c>
      <c r="D1611" s="25" t="s">
        <v>1680</v>
      </c>
      <c r="E1611" s="25" t="s">
        <v>87</v>
      </c>
      <c r="F1611" s="25" t="s">
        <v>22</v>
      </c>
      <c r="G1611" s="25" t="s">
        <v>23</v>
      </c>
      <c r="H1611" s="25" t="s">
        <v>23</v>
      </c>
      <c r="I1611" s="25" t="s">
        <v>1182</v>
      </c>
      <c r="J1611" s="25" t="s">
        <v>1183</v>
      </c>
      <c r="K1611" s="26">
        <v>0</v>
      </c>
      <c r="L1611" s="26">
        <v>0</v>
      </c>
      <c r="M1611" s="26">
        <v>0</v>
      </c>
      <c r="N1611" s="26">
        <v>0</v>
      </c>
      <c r="O1611" s="26">
        <v>0</v>
      </c>
      <c r="P1611" s="26">
        <v>0</v>
      </c>
      <c r="Q1611" s="26">
        <v>0</v>
      </c>
      <c r="R1611" s="25" t="s">
        <v>1685</v>
      </c>
    </row>
    <row r="1612" spans="1:18" ht="15" customHeight="1" x14ac:dyDescent="0.25">
      <c r="A1612" s="25" t="s">
        <v>736</v>
      </c>
      <c r="B1612" s="25" t="s">
        <v>18</v>
      </c>
      <c r="C1612" s="25" t="s">
        <v>1684</v>
      </c>
      <c r="D1612" s="25" t="s">
        <v>1680</v>
      </c>
      <c r="E1612" s="25" t="s">
        <v>87</v>
      </c>
      <c r="F1612" s="25" t="s">
        <v>22</v>
      </c>
      <c r="G1612" s="25" t="s">
        <v>23</v>
      </c>
      <c r="H1612" s="25" t="s">
        <v>23</v>
      </c>
      <c r="I1612" s="25" t="s">
        <v>1268</v>
      </c>
      <c r="J1612" s="25" t="s">
        <v>1269</v>
      </c>
      <c r="K1612" s="26">
        <v>248248</v>
      </c>
      <c r="L1612" s="26">
        <v>0</v>
      </c>
      <c r="M1612" s="26">
        <v>248248</v>
      </c>
      <c r="N1612" s="26">
        <v>0</v>
      </c>
      <c r="O1612" s="26">
        <v>0</v>
      </c>
      <c r="P1612" s="26">
        <v>248248</v>
      </c>
      <c r="Q1612" s="26">
        <v>0</v>
      </c>
      <c r="R1612" s="25" t="s">
        <v>1685</v>
      </c>
    </row>
    <row r="1613" spans="1:18" ht="15" customHeight="1" x14ac:dyDescent="0.25">
      <c r="A1613" s="25" t="s">
        <v>736</v>
      </c>
      <c r="B1613" s="25" t="s">
        <v>18</v>
      </c>
      <c r="C1613" s="25" t="s">
        <v>1688</v>
      </c>
      <c r="D1613" s="25" t="s">
        <v>1680</v>
      </c>
      <c r="E1613" s="25" t="s">
        <v>428</v>
      </c>
      <c r="F1613" s="25" t="s">
        <v>22</v>
      </c>
      <c r="G1613" s="25" t="s">
        <v>23</v>
      </c>
      <c r="H1613" s="25" t="s">
        <v>23</v>
      </c>
      <c r="I1613" s="25" t="s">
        <v>1182</v>
      </c>
      <c r="J1613" s="25" t="s">
        <v>1183</v>
      </c>
      <c r="K1613" s="26">
        <v>0</v>
      </c>
      <c r="L1613" s="26">
        <v>0</v>
      </c>
      <c r="M1613" s="26">
        <v>0</v>
      </c>
      <c r="N1613" s="26">
        <v>0</v>
      </c>
      <c r="O1613" s="26">
        <v>0</v>
      </c>
      <c r="P1613" s="26">
        <v>0</v>
      </c>
      <c r="Q1613" s="26">
        <v>0</v>
      </c>
      <c r="R1613" s="25" t="s">
        <v>1689</v>
      </c>
    </row>
    <row r="1614" spans="1:18" ht="15" customHeight="1" x14ac:dyDescent="0.25">
      <c r="A1614" s="25" t="s">
        <v>736</v>
      </c>
      <c r="B1614" s="25" t="s">
        <v>18</v>
      </c>
      <c r="C1614" s="25" t="s">
        <v>1688</v>
      </c>
      <c r="D1614" s="25" t="s">
        <v>1680</v>
      </c>
      <c r="E1614" s="25" t="s">
        <v>428</v>
      </c>
      <c r="F1614" s="25" t="s">
        <v>22</v>
      </c>
      <c r="G1614" s="25" t="s">
        <v>23</v>
      </c>
      <c r="H1614" s="25" t="s">
        <v>23</v>
      </c>
      <c r="I1614" s="25" t="s">
        <v>1268</v>
      </c>
      <c r="J1614" s="25" t="s">
        <v>1269</v>
      </c>
      <c r="K1614" s="26">
        <v>60149</v>
      </c>
      <c r="L1614" s="26">
        <v>0</v>
      </c>
      <c r="M1614" s="26">
        <v>60149</v>
      </c>
      <c r="N1614" s="26">
        <v>0</v>
      </c>
      <c r="O1614" s="26">
        <v>0</v>
      </c>
      <c r="P1614" s="26">
        <v>60149</v>
      </c>
      <c r="Q1614" s="26">
        <v>0</v>
      </c>
      <c r="R1614" s="25" t="s">
        <v>1689</v>
      </c>
    </row>
    <row r="1615" spans="1:18" ht="15" customHeight="1" x14ac:dyDescent="0.25">
      <c r="A1615" s="25" t="s">
        <v>736</v>
      </c>
      <c r="B1615" s="25" t="s">
        <v>18</v>
      </c>
      <c r="C1615" s="25" t="s">
        <v>1690</v>
      </c>
      <c r="D1615" s="25" t="s">
        <v>1680</v>
      </c>
      <c r="E1615" s="25" t="s">
        <v>124</v>
      </c>
      <c r="F1615" s="25" t="s">
        <v>22</v>
      </c>
      <c r="G1615" s="25" t="s">
        <v>23</v>
      </c>
      <c r="H1615" s="25" t="s">
        <v>23</v>
      </c>
      <c r="I1615" s="25" t="s">
        <v>1182</v>
      </c>
      <c r="J1615" s="25" t="s">
        <v>1183</v>
      </c>
      <c r="K1615" s="26">
        <v>0</v>
      </c>
      <c r="L1615" s="26">
        <v>0</v>
      </c>
      <c r="M1615" s="26">
        <v>0</v>
      </c>
      <c r="N1615" s="26">
        <v>0</v>
      </c>
      <c r="O1615" s="26">
        <v>0</v>
      </c>
      <c r="P1615" s="26">
        <v>0</v>
      </c>
      <c r="Q1615" s="26">
        <v>0</v>
      </c>
      <c r="R1615" s="25" t="s">
        <v>1691</v>
      </c>
    </row>
    <row r="1616" spans="1:18" ht="15" customHeight="1" x14ac:dyDescent="0.25">
      <c r="A1616" s="25" t="s">
        <v>736</v>
      </c>
      <c r="B1616" s="25" t="s">
        <v>18</v>
      </c>
      <c r="C1616" s="25" t="s">
        <v>1690</v>
      </c>
      <c r="D1616" s="25" t="s">
        <v>1680</v>
      </c>
      <c r="E1616" s="25" t="s">
        <v>124</v>
      </c>
      <c r="F1616" s="25" t="s">
        <v>22</v>
      </c>
      <c r="G1616" s="25" t="s">
        <v>23</v>
      </c>
      <c r="H1616" s="25" t="s">
        <v>23</v>
      </c>
      <c r="I1616" s="25" t="s">
        <v>1268</v>
      </c>
      <c r="J1616" s="25" t="s">
        <v>1269</v>
      </c>
      <c r="K1616" s="26">
        <v>248662</v>
      </c>
      <c r="L1616" s="26">
        <v>0</v>
      </c>
      <c r="M1616" s="26">
        <v>248662</v>
      </c>
      <c r="N1616" s="26">
        <v>76000</v>
      </c>
      <c r="O1616" s="26">
        <v>28233.43</v>
      </c>
      <c r="P1616" s="26">
        <v>144428.57</v>
      </c>
      <c r="Q1616" s="26">
        <v>28233.43</v>
      </c>
      <c r="R1616" s="25" t="s">
        <v>1691</v>
      </c>
    </row>
    <row r="1617" spans="1:18" ht="15" customHeight="1" x14ac:dyDescent="0.25">
      <c r="A1617" s="25" t="s">
        <v>736</v>
      </c>
      <c r="B1617" s="25" t="s">
        <v>18</v>
      </c>
      <c r="C1617" s="25" t="s">
        <v>1692</v>
      </c>
      <c r="D1617" s="25" t="s">
        <v>1680</v>
      </c>
      <c r="E1617" s="25" t="s">
        <v>1693</v>
      </c>
      <c r="F1617" s="25" t="s">
        <v>22</v>
      </c>
      <c r="G1617" s="25" t="s">
        <v>23</v>
      </c>
      <c r="H1617" s="25" t="s">
        <v>23</v>
      </c>
      <c r="I1617" s="25" t="s">
        <v>1268</v>
      </c>
      <c r="J1617" s="25" t="s">
        <v>1269</v>
      </c>
      <c r="K1617" s="26">
        <v>48524</v>
      </c>
      <c r="L1617" s="26">
        <v>0</v>
      </c>
      <c r="M1617" s="26">
        <v>48524</v>
      </c>
      <c r="N1617" s="26">
        <v>0</v>
      </c>
      <c r="O1617" s="26">
        <v>0</v>
      </c>
      <c r="P1617" s="26">
        <v>48524</v>
      </c>
      <c r="Q1617" s="26">
        <v>0</v>
      </c>
      <c r="R1617" s="25" t="s">
        <v>1694</v>
      </c>
    </row>
    <row r="1618" spans="1:18" ht="15" customHeight="1" x14ac:dyDescent="0.25">
      <c r="A1618" s="25" t="s">
        <v>736</v>
      </c>
      <c r="B1618" s="25" t="s">
        <v>18</v>
      </c>
      <c r="C1618" s="25" t="s">
        <v>462</v>
      </c>
      <c r="D1618" s="25" t="s">
        <v>463</v>
      </c>
      <c r="E1618" s="25" t="s">
        <v>464</v>
      </c>
      <c r="F1618" s="25" t="s">
        <v>22</v>
      </c>
      <c r="G1618" s="25" t="s">
        <v>23</v>
      </c>
      <c r="H1618" s="25" t="s">
        <v>23</v>
      </c>
      <c r="I1618" s="25" t="s">
        <v>793</v>
      </c>
      <c r="J1618" s="25" t="s">
        <v>794</v>
      </c>
      <c r="K1618" s="26">
        <v>121792</v>
      </c>
      <c r="L1618" s="26">
        <v>0</v>
      </c>
      <c r="M1618" s="26">
        <v>121792</v>
      </c>
      <c r="N1618" s="26">
        <v>0</v>
      </c>
      <c r="O1618" s="26">
        <v>58124.73</v>
      </c>
      <c r="P1618" s="26">
        <v>63667.27</v>
      </c>
      <c r="Q1618" s="26">
        <v>9300.64</v>
      </c>
      <c r="R1618" s="25" t="s">
        <v>1532</v>
      </c>
    </row>
    <row r="1619" spans="1:18" ht="15" customHeight="1" x14ac:dyDescent="0.25">
      <c r="A1619" s="25" t="s">
        <v>736</v>
      </c>
      <c r="B1619" s="25" t="s">
        <v>18</v>
      </c>
      <c r="C1619" s="25" t="s">
        <v>462</v>
      </c>
      <c r="D1619" s="25" t="s">
        <v>463</v>
      </c>
      <c r="E1619" s="25" t="s">
        <v>464</v>
      </c>
      <c r="F1619" s="25" t="s">
        <v>22</v>
      </c>
      <c r="G1619" s="25" t="s">
        <v>23</v>
      </c>
      <c r="H1619" s="25" t="s">
        <v>23</v>
      </c>
      <c r="I1619" s="25" t="s">
        <v>777</v>
      </c>
      <c r="J1619" s="25" t="s">
        <v>778</v>
      </c>
      <c r="K1619" s="26">
        <v>0</v>
      </c>
      <c r="L1619" s="26">
        <v>0</v>
      </c>
      <c r="M1619" s="26">
        <v>0</v>
      </c>
      <c r="N1619" s="26">
        <v>0</v>
      </c>
      <c r="O1619" s="26">
        <v>0</v>
      </c>
      <c r="P1619" s="26">
        <v>0</v>
      </c>
      <c r="Q1619" s="26">
        <v>0</v>
      </c>
      <c r="R1619" s="25" t="s">
        <v>1532</v>
      </c>
    </row>
    <row r="1620" spans="1:18" ht="15" customHeight="1" x14ac:dyDescent="0.25">
      <c r="A1620" s="25" t="s">
        <v>736</v>
      </c>
      <c r="B1620" s="25" t="s">
        <v>18</v>
      </c>
      <c r="C1620" s="25" t="s">
        <v>462</v>
      </c>
      <c r="D1620" s="25" t="s">
        <v>463</v>
      </c>
      <c r="E1620" s="25" t="s">
        <v>464</v>
      </c>
      <c r="F1620" s="25" t="s">
        <v>22</v>
      </c>
      <c r="G1620" s="25" t="s">
        <v>23</v>
      </c>
      <c r="H1620" s="25" t="s">
        <v>23</v>
      </c>
      <c r="I1620" s="25" t="s">
        <v>765</v>
      </c>
      <c r="J1620" s="25" t="s">
        <v>766</v>
      </c>
      <c r="K1620" s="26">
        <v>0</v>
      </c>
      <c r="L1620" s="26">
        <v>0</v>
      </c>
      <c r="M1620" s="26">
        <v>0</v>
      </c>
      <c r="N1620" s="26">
        <v>0</v>
      </c>
      <c r="O1620" s="26">
        <v>0</v>
      </c>
      <c r="P1620" s="26">
        <v>0</v>
      </c>
      <c r="Q1620" s="26">
        <v>0</v>
      </c>
      <c r="R1620" s="25" t="s">
        <v>1532</v>
      </c>
    </row>
    <row r="1621" spans="1:18" ht="15" customHeight="1" x14ac:dyDescent="0.25">
      <c r="A1621" s="25" t="s">
        <v>736</v>
      </c>
      <c r="B1621" s="25" t="s">
        <v>18</v>
      </c>
      <c r="C1621" s="25" t="s">
        <v>462</v>
      </c>
      <c r="D1621" s="25" t="s">
        <v>463</v>
      </c>
      <c r="E1621" s="25" t="s">
        <v>464</v>
      </c>
      <c r="F1621" s="25" t="s">
        <v>22</v>
      </c>
      <c r="G1621" s="25" t="s">
        <v>23</v>
      </c>
      <c r="H1621" s="25" t="s">
        <v>23</v>
      </c>
      <c r="I1621" s="25" t="s">
        <v>761</v>
      </c>
      <c r="J1621" s="25" t="s">
        <v>762</v>
      </c>
      <c r="K1621" s="26">
        <v>515</v>
      </c>
      <c r="L1621" s="26">
        <v>0</v>
      </c>
      <c r="M1621" s="26">
        <v>515</v>
      </c>
      <c r="N1621" s="26">
        <v>0</v>
      </c>
      <c r="O1621" s="26">
        <v>400</v>
      </c>
      <c r="P1621" s="26">
        <v>115</v>
      </c>
      <c r="Q1621" s="26">
        <v>0</v>
      </c>
      <c r="R1621" s="25" t="s">
        <v>1532</v>
      </c>
    </row>
    <row r="1622" spans="1:18" ht="15" customHeight="1" x14ac:dyDescent="0.25">
      <c r="A1622" s="25" t="s">
        <v>736</v>
      </c>
      <c r="B1622" s="25" t="s">
        <v>18</v>
      </c>
      <c r="C1622" s="25" t="s">
        <v>462</v>
      </c>
      <c r="D1622" s="25" t="s">
        <v>463</v>
      </c>
      <c r="E1622" s="25" t="s">
        <v>464</v>
      </c>
      <c r="F1622" s="25" t="s">
        <v>22</v>
      </c>
      <c r="G1622" s="25" t="s">
        <v>23</v>
      </c>
      <c r="H1622" s="25" t="s">
        <v>23</v>
      </c>
      <c r="I1622" s="25" t="s">
        <v>745</v>
      </c>
      <c r="J1622" s="25" t="s">
        <v>746</v>
      </c>
      <c r="K1622" s="26">
        <v>2000</v>
      </c>
      <c r="L1622" s="26">
        <v>-1500</v>
      </c>
      <c r="M1622" s="26">
        <v>500</v>
      </c>
      <c r="N1622" s="26">
        <v>0</v>
      </c>
      <c r="O1622" s="26">
        <v>0</v>
      </c>
      <c r="P1622" s="26">
        <v>500</v>
      </c>
      <c r="Q1622" s="26">
        <v>0</v>
      </c>
      <c r="R1622" s="25" t="s">
        <v>1532</v>
      </c>
    </row>
    <row r="1623" spans="1:18" ht="15" customHeight="1" x14ac:dyDescent="0.25">
      <c r="A1623" s="25" t="s">
        <v>736</v>
      </c>
      <c r="B1623" s="25" t="s">
        <v>18</v>
      </c>
      <c r="C1623" s="25" t="s">
        <v>462</v>
      </c>
      <c r="D1623" s="25" t="s">
        <v>463</v>
      </c>
      <c r="E1623" s="25" t="s">
        <v>464</v>
      </c>
      <c r="F1623" s="25" t="s">
        <v>22</v>
      </c>
      <c r="G1623" s="25" t="s">
        <v>23</v>
      </c>
      <c r="H1623" s="25" t="s">
        <v>23</v>
      </c>
      <c r="I1623" s="25" t="s">
        <v>747</v>
      </c>
      <c r="J1623" s="25" t="s">
        <v>748</v>
      </c>
      <c r="K1623" s="26">
        <v>1000</v>
      </c>
      <c r="L1623" s="26">
        <v>0</v>
      </c>
      <c r="M1623" s="26">
        <v>1000</v>
      </c>
      <c r="N1623" s="26">
        <v>0</v>
      </c>
      <c r="O1623" s="26">
        <v>480.75</v>
      </c>
      <c r="P1623" s="26">
        <v>519.25</v>
      </c>
      <c r="Q1623" s="26">
        <v>76.92</v>
      </c>
      <c r="R1623" s="25" t="s">
        <v>1532</v>
      </c>
    </row>
    <row r="1624" spans="1:18" ht="15" customHeight="1" x14ac:dyDescent="0.25">
      <c r="A1624" s="25" t="s">
        <v>736</v>
      </c>
      <c r="B1624" s="25" t="s">
        <v>18</v>
      </c>
      <c r="C1624" s="25" t="s">
        <v>462</v>
      </c>
      <c r="D1624" s="25" t="s">
        <v>463</v>
      </c>
      <c r="E1624" s="25" t="s">
        <v>464</v>
      </c>
      <c r="F1624" s="25" t="s">
        <v>22</v>
      </c>
      <c r="G1624" s="25" t="s">
        <v>23</v>
      </c>
      <c r="H1624" s="25" t="s">
        <v>23</v>
      </c>
      <c r="I1624" s="25" t="s">
        <v>751</v>
      </c>
      <c r="J1624" s="25" t="s">
        <v>752</v>
      </c>
      <c r="K1624" s="26">
        <v>8402</v>
      </c>
      <c r="L1624" s="26">
        <v>0</v>
      </c>
      <c r="M1624" s="26">
        <v>8402</v>
      </c>
      <c r="N1624" s="26">
        <v>0</v>
      </c>
      <c r="O1624" s="26">
        <v>4422.8999999999996</v>
      </c>
      <c r="P1624" s="26">
        <v>3979.1</v>
      </c>
      <c r="Q1624" s="26">
        <v>701.17</v>
      </c>
      <c r="R1624" s="25" t="s">
        <v>1532</v>
      </c>
    </row>
    <row r="1625" spans="1:18" ht="15" customHeight="1" x14ac:dyDescent="0.25">
      <c r="A1625" s="25" t="s">
        <v>736</v>
      </c>
      <c r="B1625" s="25" t="s">
        <v>18</v>
      </c>
      <c r="C1625" s="25" t="s">
        <v>462</v>
      </c>
      <c r="D1625" s="25" t="s">
        <v>463</v>
      </c>
      <c r="E1625" s="25" t="s">
        <v>464</v>
      </c>
      <c r="F1625" s="25" t="s">
        <v>22</v>
      </c>
      <c r="G1625" s="25" t="s">
        <v>23</v>
      </c>
      <c r="H1625" s="25" t="s">
        <v>23</v>
      </c>
      <c r="I1625" s="25" t="s">
        <v>1051</v>
      </c>
      <c r="J1625" s="25" t="s">
        <v>1052</v>
      </c>
      <c r="K1625" s="26">
        <v>0</v>
      </c>
      <c r="L1625" s="26">
        <v>0</v>
      </c>
      <c r="M1625" s="26">
        <v>0</v>
      </c>
      <c r="N1625" s="26">
        <v>0</v>
      </c>
      <c r="O1625" s="26">
        <v>0</v>
      </c>
      <c r="P1625" s="26">
        <v>0</v>
      </c>
      <c r="Q1625" s="26">
        <v>0</v>
      </c>
      <c r="R1625" s="25" t="s">
        <v>1532</v>
      </c>
    </row>
    <row r="1626" spans="1:18" ht="15" customHeight="1" x14ac:dyDescent="0.25">
      <c r="A1626" s="25" t="s">
        <v>736</v>
      </c>
      <c r="B1626" s="25" t="s">
        <v>18</v>
      </c>
      <c r="C1626" s="25" t="s">
        <v>462</v>
      </c>
      <c r="D1626" s="25" t="s">
        <v>463</v>
      </c>
      <c r="E1626" s="25" t="s">
        <v>464</v>
      </c>
      <c r="F1626" s="25" t="s">
        <v>22</v>
      </c>
      <c r="G1626" s="25" t="s">
        <v>23</v>
      </c>
      <c r="H1626" s="25" t="s">
        <v>23</v>
      </c>
      <c r="I1626" s="25" t="s">
        <v>833</v>
      </c>
      <c r="J1626" s="25" t="s">
        <v>834</v>
      </c>
      <c r="K1626" s="26">
        <v>17690</v>
      </c>
      <c r="L1626" s="26">
        <v>0</v>
      </c>
      <c r="M1626" s="26">
        <v>17690</v>
      </c>
      <c r="N1626" s="26">
        <v>0</v>
      </c>
      <c r="O1626" s="26">
        <v>6542.96</v>
      </c>
      <c r="P1626" s="26">
        <v>11147.04</v>
      </c>
      <c r="Q1626" s="26">
        <v>1377.44</v>
      </c>
      <c r="R1626" s="25" t="s">
        <v>1532</v>
      </c>
    </row>
    <row r="1627" spans="1:18" ht="15" customHeight="1" x14ac:dyDescent="0.25">
      <c r="A1627" s="25" t="s">
        <v>736</v>
      </c>
      <c r="B1627" s="25" t="s">
        <v>18</v>
      </c>
      <c r="C1627" s="25" t="s">
        <v>462</v>
      </c>
      <c r="D1627" s="25" t="s">
        <v>463</v>
      </c>
      <c r="E1627" s="25" t="s">
        <v>464</v>
      </c>
      <c r="F1627" s="25" t="s">
        <v>22</v>
      </c>
      <c r="G1627" s="25" t="s">
        <v>23</v>
      </c>
      <c r="H1627" s="25" t="s">
        <v>23</v>
      </c>
      <c r="I1627" s="25" t="s">
        <v>819</v>
      </c>
      <c r="J1627" s="25" t="s">
        <v>820</v>
      </c>
      <c r="K1627" s="26">
        <v>10000</v>
      </c>
      <c r="L1627" s="26">
        <v>0</v>
      </c>
      <c r="M1627" s="26">
        <v>10000</v>
      </c>
      <c r="N1627" s="26">
        <v>0</v>
      </c>
      <c r="O1627" s="26">
        <v>5706.48</v>
      </c>
      <c r="P1627" s="26">
        <v>4293.5200000000004</v>
      </c>
      <c r="Q1627" s="26">
        <v>951.08</v>
      </c>
      <c r="R1627" s="25" t="s">
        <v>1532</v>
      </c>
    </row>
    <row r="1628" spans="1:18" ht="15" customHeight="1" x14ac:dyDescent="0.25">
      <c r="A1628" s="25" t="s">
        <v>736</v>
      </c>
      <c r="B1628" s="25" t="s">
        <v>18</v>
      </c>
      <c r="C1628" s="25" t="s">
        <v>462</v>
      </c>
      <c r="D1628" s="25" t="s">
        <v>463</v>
      </c>
      <c r="E1628" s="25" t="s">
        <v>464</v>
      </c>
      <c r="F1628" s="25" t="s">
        <v>22</v>
      </c>
      <c r="G1628" s="25" t="s">
        <v>23</v>
      </c>
      <c r="H1628" s="25" t="s">
        <v>23</v>
      </c>
      <c r="I1628" s="25" t="s">
        <v>988</v>
      </c>
      <c r="J1628" s="25" t="s">
        <v>989</v>
      </c>
      <c r="K1628" s="26">
        <v>22925</v>
      </c>
      <c r="L1628" s="26">
        <v>0</v>
      </c>
      <c r="M1628" s="26">
        <v>22925</v>
      </c>
      <c r="N1628" s="26">
        <v>0</v>
      </c>
      <c r="O1628" s="26">
        <v>0</v>
      </c>
      <c r="P1628" s="26">
        <v>22925</v>
      </c>
      <c r="Q1628" s="26">
        <v>0</v>
      </c>
      <c r="R1628" s="25" t="s">
        <v>1532</v>
      </c>
    </row>
    <row r="1629" spans="1:18" ht="15" customHeight="1" x14ac:dyDescent="0.25">
      <c r="A1629" s="25" t="s">
        <v>736</v>
      </c>
      <c r="B1629" s="25" t="s">
        <v>18</v>
      </c>
      <c r="C1629" s="25" t="s">
        <v>462</v>
      </c>
      <c r="D1629" s="25" t="s">
        <v>463</v>
      </c>
      <c r="E1629" s="25" t="s">
        <v>464</v>
      </c>
      <c r="F1629" s="25" t="s">
        <v>22</v>
      </c>
      <c r="G1629" s="25" t="s">
        <v>23</v>
      </c>
      <c r="H1629" s="25" t="s">
        <v>23</v>
      </c>
      <c r="I1629" s="25" t="s">
        <v>737</v>
      </c>
      <c r="J1629" s="25" t="s">
        <v>738</v>
      </c>
      <c r="K1629" s="26">
        <v>0</v>
      </c>
      <c r="L1629" s="26">
        <v>0</v>
      </c>
      <c r="M1629" s="26">
        <v>0</v>
      </c>
      <c r="N1629" s="26">
        <v>0</v>
      </c>
      <c r="O1629" s="26">
        <v>686.36</v>
      </c>
      <c r="P1629" s="26">
        <v>-686.36</v>
      </c>
      <c r="Q1629" s="26">
        <v>105.56</v>
      </c>
      <c r="R1629" s="25" t="s">
        <v>1532</v>
      </c>
    </row>
    <row r="1630" spans="1:18" ht="15" customHeight="1" x14ac:dyDescent="0.25">
      <c r="A1630" s="25" t="s">
        <v>736</v>
      </c>
      <c r="B1630" s="25" t="s">
        <v>18</v>
      </c>
      <c r="C1630" s="25" t="s">
        <v>462</v>
      </c>
      <c r="D1630" s="25" t="s">
        <v>463</v>
      </c>
      <c r="E1630" s="25" t="s">
        <v>464</v>
      </c>
      <c r="F1630" s="25" t="s">
        <v>22</v>
      </c>
      <c r="G1630" s="25" t="s">
        <v>23</v>
      </c>
      <c r="H1630" s="25" t="s">
        <v>23</v>
      </c>
      <c r="I1630" s="25" t="s">
        <v>743</v>
      </c>
      <c r="J1630" s="25" t="s">
        <v>744</v>
      </c>
      <c r="K1630" s="26">
        <v>240</v>
      </c>
      <c r="L1630" s="26">
        <v>0</v>
      </c>
      <c r="M1630" s="26">
        <v>240</v>
      </c>
      <c r="N1630" s="26">
        <v>0</v>
      </c>
      <c r="O1630" s="26">
        <v>201</v>
      </c>
      <c r="P1630" s="26">
        <v>39</v>
      </c>
      <c r="Q1630" s="26">
        <v>32</v>
      </c>
      <c r="R1630" s="25" t="s">
        <v>1532</v>
      </c>
    </row>
    <row r="1631" spans="1:18" ht="15" customHeight="1" x14ac:dyDescent="0.25">
      <c r="A1631" s="25" t="s">
        <v>736</v>
      </c>
      <c r="B1631" s="25" t="s">
        <v>18</v>
      </c>
      <c r="C1631" s="25" t="s">
        <v>462</v>
      </c>
      <c r="D1631" s="25" t="s">
        <v>463</v>
      </c>
      <c r="E1631" s="25" t="s">
        <v>464</v>
      </c>
      <c r="F1631" s="25" t="s">
        <v>22</v>
      </c>
      <c r="G1631" s="25" t="s">
        <v>23</v>
      </c>
      <c r="H1631" s="25" t="s">
        <v>23</v>
      </c>
      <c r="I1631" s="25" t="s">
        <v>825</v>
      </c>
      <c r="J1631" s="25" t="s">
        <v>826</v>
      </c>
      <c r="K1631" s="26">
        <v>3560</v>
      </c>
      <c r="L1631" s="26">
        <v>0</v>
      </c>
      <c r="M1631" s="26">
        <v>3560</v>
      </c>
      <c r="N1631" s="26">
        <v>0</v>
      </c>
      <c r="O1631" s="26">
        <v>1461</v>
      </c>
      <c r="P1631" s="26">
        <v>2099</v>
      </c>
      <c r="Q1631" s="26">
        <v>60</v>
      </c>
      <c r="R1631" s="25" t="s">
        <v>1532</v>
      </c>
    </row>
    <row r="1632" spans="1:18" ht="15" customHeight="1" x14ac:dyDescent="0.25">
      <c r="A1632" s="25" t="s">
        <v>736</v>
      </c>
      <c r="B1632" s="25" t="s">
        <v>18</v>
      </c>
      <c r="C1632" s="25" t="s">
        <v>462</v>
      </c>
      <c r="D1632" s="25" t="s">
        <v>463</v>
      </c>
      <c r="E1632" s="25" t="s">
        <v>464</v>
      </c>
      <c r="F1632" s="25" t="s">
        <v>22</v>
      </c>
      <c r="G1632" s="25" t="s">
        <v>23</v>
      </c>
      <c r="H1632" s="25" t="s">
        <v>23</v>
      </c>
      <c r="I1632" s="25" t="s">
        <v>841</v>
      </c>
      <c r="J1632" s="25" t="s">
        <v>842</v>
      </c>
      <c r="K1632" s="26">
        <v>2900</v>
      </c>
      <c r="L1632" s="26">
        <v>0</v>
      </c>
      <c r="M1632" s="26">
        <v>2900</v>
      </c>
      <c r="N1632" s="26">
        <v>881.13</v>
      </c>
      <c r="O1632" s="26">
        <v>737.67</v>
      </c>
      <c r="P1632" s="26">
        <v>1281.2</v>
      </c>
      <c r="Q1632" s="26">
        <v>160.5</v>
      </c>
      <c r="R1632" s="25" t="s">
        <v>1532</v>
      </c>
    </row>
    <row r="1633" spans="1:18" ht="15" customHeight="1" x14ac:dyDescent="0.25">
      <c r="A1633" s="25" t="s">
        <v>736</v>
      </c>
      <c r="B1633" s="25" t="s">
        <v>18</v>
      </c>
      <c r="C1633" s="25" t="s">
        <v>462</v>
      </c>
      <c r="D1633" s="25" t="s">
        <v>463</v>
      </c>
      <c r="E1633" s="25" t="s">
        <v>464</v>
      </c>
      <c r="F1633" s="25" t="s">
        <v>22</v>
      </c>
      <c r="G1633" s="25" t="s">
        <v>23</v>
      </c>
      <c r="H1633" s="25" t="s">
        <v>23</v>
      </c>
      <c r="I1633" s="25" t="s">
        <v>866</v>
      </c>
      <c r="J1633" s="25" t="s">
        <v>867</v>
      </c>
      <c r="K1633" s="26">
        <v>1000</v>
      </c>
      <c r="L1633" s="26">
        <v>-500</v>
      </c>
      <c r="M1633" s="26">
        <v>500</v>
      </c>
      <c r="N1633" s="26">
        <v>0</v>
      </c>
      <c r="O1633" s="26">
        <v>87.41</v>
      </c>
      <c r="P1633" s="26">
        <v>412.59</v>
      </c>
      <c r="Q1633" s="26">
        <v>0</v>
      </c>
      <c r="R1633" s="25" t="s">
        <v>1532</v>
      </c>
    </row>
    <row r="1634" spans="1:18" ht="15" customHeight="1" x14ac:dyDescent="0.25">
      <c r="A1634" s="25" t="s">
        <v>736</v>
      </c>
      <c r="B1634" s="25" t="s">
        <v>18</v>
      </c>
      <c r="C1634" s="25" t="s">
        <v>462</v>
      </c>
      <c r="D1634" s="25" t="s">
        <v>463</v>
      </c>
      <c r="E1634" s="25" t="s">
        <v>464</v>
      </c>
      <c r="F1634" s="25" t="s">
        <v>22</v>
      </c>
      <c r="G1634" s="25" t="s">
        <v>23</v>
      </c>
      <c r="H1634" s="25" t="s">
        <v>23</v>
      </c>
      <c r="I1634" s="25" t="s">
        <v>797</v>
      </c>
      <c r="J1634" s="25" t="s">
        <v>798</v>
      </c>
      <c r="K1634" s="26">
        <v>0</v>
      </c>
      <c r="L1634" s="26">
        <v>0</v>
      </c>
      <c r="M1634" s="26">
        <v>0</v>
      </c>
      <c r="N1634" s="26">
        <v>0</v>
      </c>
      <c r="O1634" s="26">
        <v>0</v>
      </c>
      <c r="P1634" s="26">
        <v>0</v>
      </c>
      <c r="Q1634" s="26">
        <v>0</v>
      </c>
      <c r="R1634" s="25" t="s">
        <v>1532</v>
      </c>
    </row>
    <row r="1635" spans="1:18" ht="15" customHeight="1" x14ac:dyDescent="0.25">
      <c r="A1635" s="25" t="s">
        <v>736</v>
      </c>
      <c r="B1635" s="25" t="s">
        <v>18</v>
      </c>
      <c r="C1635" s="25" t="s">
        <v>462</v>
      </c>
      <c r="D1635" s="25" t="s">
        <v>463</v>
      </c>
      <c r="E1635" s="25" t="s">
        <v>464</v>
      </c>
      <c r="F1635" s="25" t="s">
        <v>22</v>
      </c>
      <c r="G1635" s="25" t="s">
        <v>23</v>
      </c>
      <c r="H1635" s="25" t="s">
        <v>23</v>
      </c>
      <c r="I1635" s="25" t="s">
        <v>868</v>
      </c>
      <c r="J1635" s="25" t="s">
        <v>869</v>
      </c>
      <c r="K1635" s="26">
        <v>0</v>
      </c>
      <c r="L1635" s="26">
        <v>0</v>
      </c>
      <c r="M1635" s="26">
        <v>0</v>
      </c>
      <c r="N1635" s="26">
        <v>0</v>
      </c>
      <c r="O1635" s="26">
        <v>0</v>
      </c>
      <c r="P1635" s="26">
        <v>0</v>
      </c>
      <c r="Q1635" s="26">
        <v>0</v>
      </c>
      <c r="R1635" s="25" t="s">
        <v>1532</v>
      </c>
    </row>
    <row r="1636" spans="1:18" ht="15" customHeight="1" x14ac:dyDescent="0.25">
      <c r="A1636" s="25" t="s">
        <v>736</v>
      </c>
      <c r="B1636" s="25" t="s">
        <v>18</v>
      </c>
      <c r="C1636" s="25" t="s">
        <v>462</v>
      </c>
      <c r="D1636" s="25" t="s">
        <v>463</v>
      </c>
      <c r="E1636" s="25" t="s">
        <v>464</v>
      </c>
      <c r="F1636" s="25" t="s">
        <v>22</v>
      </c>
      <c r="G1636" s="25" t="s">
        <v>23</v>
      </c>
      <c r="H1636" s="25" t="s">
        <v>23</v>
      </c>
      <c r="I1636" s="25" t="s">
        <v>870</v>
      </c>
      <c r="J1636" s="25" t="s">
        <v>871</v>
      </c>
      <c r="K1636" s="26">
        <v>4800</v>
      </c>
      <c r="L1636" s="26">
        <v>0</v>
      </c>
      <c r="M1636" s="26">
        <v>4800</v>
      </c>
      <c r="N1636" s="26">
        <v>2515.0500000000002</v>
      </c>
      <c r="O1636" s="26">
        <v>1484.95</v>
      </c>
      <c r="P1636" s="26">
        <v>800</v>
      </c>
      <c r="Q1636" s="26">
        <v>278.81</v>
      </c>
      <c r="R1636" s="25" t="s">
        <v>1532</v>
      </c>
    </row>
    <row r="1637" spans="1:18" ht="15" customHeight="1" x14ac:dyDescent="0.25">
      <c r="A1637" s="25" t="s">
        <v>736</v>
      </c>
      <c r="B1637" s="25" t="s">
        <v>18</v>
      </c>
      <c r="C1637" s="25" t="s">
        <v>462</v>
      </c>
      <c r="D1637" s="25" t="s">
        <v>463</v>
      </c>
      <c r="E1637" s="25" t="s">
        <v>464</v>
      </c>
      <c r="F1637" s="25" t="s">
        <v>22</v>
      </c>
      <c r="G1637" s="25" t="s">
        <v>23</v>
      </c>
      <c r="H1637" s="25" t="s">
        <v>23</v>
      </c>
      <c r="I1637" s="25" t="s">
        <v>872</v>
      </c>
      <c r="J1637" s="25" t="s">
        <v>873</v>
      </c>
      <c r="K1637" s="26">
        <v>2148</v>
      </c>
      <c r="L1637" s="26">
        <v>690</v>
      </c>
      <c r="M1637" s="26">
        <v>2838</v>
      </c>
      <c r="N1637" s="26">
        <v>0</v>
      </c>
      <c r="O1637" s="26">
        <v>2750</v>
      </c>
      <c r="P1637" s="26">
        <v>88</v>
      </c>
      <c r="Q1637" s="26">
        <v>0</v>
      </c>
      <c r="R1637" s="25" t="s">
        <v>1532</v>
      </c>
    </row>
    <row r="1638" spans="1:18" ht="15" customHeight="1" x14ac:dyDescent="0.25">
      <c r="A1638" s="25" t="s">
        <v>736</v>
      </c>
      <c r="B1638" s="25" t="s">
        <v>18</v>
      </c>
      <c r="C1638" s="25" t="s">
        <v>462</v>
      </c>
      <c r="D1638" s="25" t="s">
        <v>463</v>
      </c>
      <c r="E1638" s="25" t="s">
        <v>464</v>
      </c>
      <c r="F1638" s="25" t="s">
        <v>22</v>
      </c>
      <c r="G1638" s="25" t="s">
        <v>23</v>
      </c>
      <c r="H1638" s="25" t="s">
        <v>23</v>
      </c>
      <c r="I1638" s="25" t="s">
        <v>845</v>
      </c>
      <c r="J1638" s="25" t="s">
        <v>846</v>
      </c>
      <c r="K1638" s="26">
        <v>3720</v>
      </c>
      <c r="L1638" s="26">
        <v>0</v>
      </c>
      <c r="M1638" s="26">
        <v>3720</v>
      </c>
      <c r="N1638" s="26">
        <v>884.08</v>
      </c>
      <c r="O1638" s="26">
        <v>2336.4699999999998</v>
      </c>
      <c r="P1638" s="26">
        <v>499.45</v>
      </c>
      <c r="Q1638" s="26">
        <v>498.64</v>
      </c>
      <c r="R1638" s="25" t="s">
        <v>1532</v>
      </c>
    </row>
    <row r="1639" spans="1:18" ht="15" customHeight="1" x14ac:dyDescent="0.25">
      <c r="A1639" s="25" t="s">
        <v>736</v>
      </c>
      <c r="B1639" s="25" t="s">
        <v>18</v>
      </c>
      <c r="C1639" s="25" t="s">
        <v>462</v>
      </c>
      <c r="D1639" s="25" t="s">
        <v>463</v>
      </c>
      <c r="E1639" s="25" t="s">
        <v>464</v>
      </c>
      <c r="F1639" s="25" t="s">
        <v>22</v>
      </c>
      <c r="G1639" s="25" t="s">
        <v>23</v>
      </c>
      <c r="H1639" s="25" t="s">
        <v>23</v>
      </c>
      <c r="I1639" s="25" t="s">
        <v>799</v>
      </c>
      <c r="J1639" s="25" t="s">
        <v>800</v>
      </c>
      <c r="K1639" s="26">
        <v>6000</v>
      </c>
      <c r="L1639" s="26">
        <v>0</v>
      </c>
      <c r="M1639" s="26">
        <v>6000</v>
      </c>
      <c r="N1639" s="26">
        <v>3000</v>
      </c>
      <c r="O1639" s="26">
        <v>3372.71</v>
      </c>
      <c r="P1639" s="26">
        <v>-372.71</v>
      </c>
      <c r="Q1639" s="26">
        <v>656.85</v>
      </c>
      <c r="R1639" s="25" t="s">
        <v>1532</v>
      </c>
    </row>
    <row r="1640" spans="1:18" ht="15" customHeight="1" x14ac:dyDescent="0.25">
      <c r="A1640" s="25" t="s">
        <v>736</v>
      </c>
      <c r="B1640" s="25" t="s">
        <v>18</v>
      </c>
      <c r="C1640" s="25" t="s">
        <v>462</v>
      </c>
      <c r="D1640" s="25" t="s">
        <v>463</v>
      </c>
      <c r="E1640" s="25" t="s">
        <v>464</v>
      </c>
      <c r="F1640" s="25" t="s">
        <v>22</v>
      </c>
      <c r="G1640" s="25" t="s">
        <v>23</v>
      </c>
      <c r="H1640" s="25" t="s">
        <v>23</v>
      </c>
      <c r="I1640" s="25" t="s">
        <v>950</v>
      </c>
      <c r="J1640" s="25" t="s">
        <v>951</v>
      </c>
      <c r="K1640" s="26">
        <v>0</v>
      </c>
      <c r="L1640" s="26">
        <v>0</v>
      </c>
      <c r="M1640" s="26">
        <v>0</v>
      </c>
      <c r="N1640" s="26">
        <v>0</v>
      </c>
      <c r="O1640" s="26">
        <v>0</v>
      </c>
      <c r="P1640" s="26">
        <v>0</v>
      </c>
      <c r="Q1640" s="26">
        <v>0</v>
      </c>
      <c r="R1640" s="25" t="s">
        <v>1532</v>
      </c>
    </row>
    <row r="1641" spans="1:18" ht="15" customHeight="1" x14ac:dyDescent="0.25">
      <c r="A1641" s="25" t="s">
        <v>736</v>
      </c>
      <c r="B1641" s="25" t="s">
        <v>18</v>
      </c>
      <c r="C1641" s="25" t="s">
        <v>462</v>
      </c>
      <c r="D1641" s="25" t="s">
        <v>463</v>
      </c>
      <c r="E1641" s="25" t="s">
        <v>464</v>
      </c>
      <c r="F1641" s="25" t="s">
        <v>22</v>
      </c>
      <c r="G1641" s="25" t="s">
        <v>23</v>
      </c>
      <c r="H1641" s="25" t="s">
        <v>23</v>
      </c>
      <c r="I1641" s="25" t="s">
        <v>769</v>
      </c>
      <c r="J1641" s="25" t="s">
        <v>770</v>
      </c>
      <c r="K1641" s="26">
        <v>11400</v>
      </c>
      <c r="L1641" s="26">
        <v>0</v>
      </c>
      <c r="M1641" s="26">
        <v>11400</v>
      </c>
      <c r="N1641" s="26">
        <v>357</v>
      </c>
      <c r="O1641" s="26">
        <v>3877</v>
      </c>
      <c r="P1641" s="26">
        <v>7166</v>
      </c>
      <c r="Q1641" s="26">
        <v>2668</v>
      </c>
      <c r="R1641" s="25" t="s">
        <v>1532</v>
      </c>
    </row>
    <row r="1642" spans="1:18" ht="15" customHeight="1" x14ac:dyDescent="0.25">
      <c r="A1642" s="25" t="s">
        <v>736</v>
      </c>
      <c r="B1642" s="25" t="s">
        <v>18</v>
      </c>
      <c r="C1642" s="25" t="s">
        <v>462</v>
      </c>
      <c r="D1642" s="25" t="s">
        <v>463</v>
      </c>
      <c r="E1642" s="25" t="s">
        <v>464</v>
      </c>
      <c r="F1642" s="25" t="s">
        <v>22</v>
      </c>
      <c r="G1642" s="25" t="s">
        <v>23</v>
      </c>
      <c r="H1642" s="25" t="s">
        <v>23</v>
      </c>
      <c r="I1642" s="25" t="s">
        <v>831</v>
      </c>
      <c r="J1642" s="25" t="s">
        <v>832</v>
      </c>
      <c r="K1642" s="26">
        <v>0</v>
      </c>
      <c r="L1642" s="26">
        <v>0</v>
      </c>
      <c r="M1642" s="26">
        <v>0</v>
      </c>
      <c r="N1642" s="26">
        <v>0</v>
      </c>
      <c r="O1642" s="26">
        <v>0</v>
      </c>
      <c r="P1642" s="26">
        <v>0</v>
      </c>
      <c r="Q1642" s="26">
        <v>0</v>
      </c>
      <c r="R1642" s="25" t="s">
        <v>1532</v>
      </c>
    </row>
    <row r="1643" spans="1:18" ht="15" customHeight="1" x14ac:dyDescent="0.25">
      <c r="A1643" s="25" t="s">
        <v>736</v>
      </c>
      <c r="B1643" s="25" t="s">
        <v>18</v>
      </c>
      <c r="C1643" s="25" t="s">
        <v>462</v>
      </c>
      <c r="D1643" s="25" t="s">
        <v>463</v>
      </c>
      <c r="E1643" s="25" t="s">
        <v>464</v>
      </c>
      <c r="F1643" s="25" t="s">
        <v>22</v>
      </c>
      <c r="G1643" s="25" t="s">
        <v>23</v>
      </c>
      <c r="H1643" s="25" t="s">
        <v>23</v>
      </c>
      <c r="I1643" s="25" t="s">
        <v>996</v>
      </c>
      <c r="J1643" s="25" t="s">
        <v>997</v>
      </c>
      <c r="K1643" s="26">
        <v>0</v>
      </c>
      <c r="L1643" s="26">
        <v>0</v>
      </c>
      <c r="M1643" s="26">
        <v>0</v>
      </c>
      <c r="N1643" s="26">
        <v>0</v>
      </c>
      <c r="O1643" s="26">
        <v>0</v>
      </c>
      <c r="P1643" s="26">
        <v>0</v>
      </c>
      <c r="Q1643" s="26">
        <v>0</v>
      </c>
      <c r="R1643" s="25" t="s">
        <v>1532</v>
      </c>
    </row>
    <row r="1644" spans="1:18" ht="15" customHeight="1" x14ac:dyDescent="0.25">
      <c r="A1644" s="25" t="s">
        <v>736</v>
      </c>
      <c r="B1644" s="25" t="s">
        <v>18</v>
      </c>
      <c r="C1644" s="25" t="s">
        <v>462</v>
      </c>
      <c r="D1644" s="25" t="s">
        <v>463</v>
      </c>
      <c r="E1644" s="25" t="s">
        <v>464</v>
      </c>
      <c r="F1644" s="25" t="s">
        <v>22</v>
      </c>
      <c r="G1644" s="25" t="s">
        <v>23</v>
      </c>
      <c r="H1644" s="25" t="s">
        <v>23</v>
      </c>
      <c r="I1644" s="25" t="s">
        <v>884</v>
      </c>
      <c r="J1644" s="25" t="s">
        <v>885</v>
      </c>
      <c r="K1644" s="26">
        <v>0</v>
      </c>
      <c r="L1644" s="26">
        <v>0</v>
      </c>
      <c r="M1644" s="26">
        <v>0</v>
      </c>
      <c r="N1644" s="26">
        <v>0</v>
      </c>
      <c r="O1644" s="26">
        <v>295</v>
      </c>
      <c r="P1644" s="26">
        <v>-295</v>
      </c>
      <c r="Q1644" s="26">
        <v>295</v>
      </c>
      <c r="R1644" s="25" t="s">
        <v>1532</v>
      </c>
    </row>
    <row r="1645" spans="1:18" ht="15" customHeight="1" x14ac:dyDescent="0.25">
      <c r="A1645" s="25" t="s">
        <v>736</v>
      </c>
      <c r="B1645" s="25" t="s">
        <v>18</v>
      </c>
      <c r="C1645" s="25" t="s">
        <v>462</v>
      </c>
      <c r="D1645" s="25" t="s">
        <v>463</v>
      </c>
      <c r="E1645" s="25" t="s">
        <v>464</v>
      </c>
      <c r="F1645" s="25" t="s">
        <v>22</v>
      </c>
      <c r="G1645" s="25" t="s">
        <v>23</v>
      </c>
      <c r="H1645" s="25" t="s">
        <v>23</v>
      </c>
      <c r="I1645" s="25" t="s">
        <v>753</v>
      </c>
      <c r="J1645" s="25" t="s">
        <v>754</v>
      </c>
      <c r="K1645" s="26">
        <v>1250</v>
      </c>
      <c r="L1645" s="26">
        <v>2600</v>
      </c>
      <c r="M1645" s="26">
        <v>3850</v>
      </c>
      <c r="N1645" s="26">
        <v>1372.64</v>
      </c>
      <c r="O1645" s="26">
        <v>3272.64</v>
      </c>
      <c r="P1645" s="26">
        <v>-795.28</v>
      </c>
      <c r="Q1645" s="26">
        <v>2322.64</v>
      </c>
      <c r="R1645" s="25" t="s">
        <v>1532</v>
      </c>
    </row>
    <row r="1646" spans="1:18" ht="15" customHeight="1" x14ac:dyDescent="0.25">
      <c r="A1646" s="25" t="s">
        <v>736</v>
      </c>
      <c r="B1646" s="25" t="s">
        <v>18</v>
      </c>
      <c r="C1646" s="25" t="s">
        <v>462</v>
      </c>
      <c r="D1646" s="25" t="s">
        <v>463</v>
      </c>
      <c r="E1646" s="25" t="s">
        <v>464</v>
      </c>
      <c r="F1646" s="25" t="s">
        <v>22</v>
      </c>
      <c r="G1646" s="25" t="s">
        <v>23</v>
      </c>
      <c r="H1646" s="25" t="s">
        <v>23</v>
      </c>
      <c r="I1646" s="25" t="s">
        <v>901</v>
      </c>
      <c r="J1646" s="25" t="s">
        <v>902</v>
      </c>
      <c r="K1646" s="26">
        <v>0</v>
      </c>
      <c r="L1646" s="26">
        <v>0</v>
      </c>
      <c r="M1646" s="26">
        <v>0</v>
      </c>
      <c r="N1646" s="26">
        <v>0</v>
      </c>
      <c r="O1646" s="26">
        <v>0</v>
      </c>
      <c r="P1646" s="26">
        <v>0</v>
      </c>
      <c r="Q1646" s="26">
        <v>0</v>
      </c>
      <c r="R1646" s="25" t="s">
        <v>1532</v>
      </c>
    </row>
    <row r="1647" spans="1:18" ht="15" customHeight="1" x14ac:dyDescent="0.25">
      <c r="A1647" s="25" t="s">
        <v>736</v>
      </c>
      <c r="B1647" s="25" t="s">
        <v>18</v>
      </c>
      <c r="C1647" s="25" t="s">
        <v>462</v>
      </c>
      <c r="D1647" s="25" t="s">
        <v>463</v>
      </c>
      <c r="E1647" s="25" t="s">
        <v>464</v>
      </c>
      <c r="F1647" s="25" t="s">
        <v>22</v>
      </c>
      <c r="G1647" s="25" t="s">
        <v>23</v>
      </c>
      <c r="H1647" s="25" t="s">
        <v>23</v>
      </c>
      <c r="I1647" s="25" t="s">
        <v>903</v>
      </c>
      <c r="J1647" s="25" t="s">
        <v>904</v>
      </c>
      <c r="K1647" s="26">
        <v>13665</v>
      </c>
      <c r="L1647" s="26">
        <v>0</v>
      </c>
      <c r="M1647" s="26">
        <v>13665</v>
      </c>
      <c r="N1647" s="26">
        <v>0</v>
      </c>
      <c r="O1647" s="26">
        <v>13656</v>
      </c>
      <c r="P1647" s="26">
        <v>9</v>
      </c>
      <c r="Q1647" s="26">
        <v>0</v>
      </c>
      <c r="R1647" s="25" t="s">
        <v>1532</v>
      </c>
    </row>
    <row r="1648" spans="1:18" ht="15" customHeight="1" x14ac:dyDescent="0.25">
      <c r="A1648" s="25" t="s">
        <v>736</v>
      </c>
      <c r="B1648" s="25" t="s">
        <v>18</v>
      </c>
      <c r="C1648" s="25" t="s">
        <v>462</v>
      </c>
      <c r="D1648" s="25" t="s">
        <v>463</v>
      </c>
      <c r="E1648" s="25" t="s">
        <v>464</v>
      </c>
      <c r="F1648" s="25" t="s">
        <v>22</v>
      </c>
      <c r="G1648" s="25" t="s">
        <v>23</v>
      </c>
      <c r="H1648" s="25" t="s">
        <v>23</v>
      </c>
      <c r="I1648" s="25" t="s">
        <v>922</v>
      </c>
      <c r="J1648" s="25" t="s">
        <v>923</v>
      </c>
      <c r="K1648" s="26">
        <v>4000</v>
      </c>
      <c r="L1648" s="26">
        <v>0</v>
      </c>
      <c r="M1648" s="26">
        <v>4000</v>
      </c>
      <c r="N1648" s="26">
        <v>0</v>
      </c>
      <c r="O1648" s="26">
        <v>3001.5</v>
      </c>
      <c r="P1648" s="26">
        <v>998.5</v>
      </c>
      <c r="Q1648" s="26">
        <v>500.25</v>
      </c>
      <c r="R1648" s="25" t="s">
        <v>1532</v>
      </c>
    </row>
    <row r="1649" spans="1:18" ht="15" customHeight="1" x14ac:dyDescent="0.25">
      <c r="A1649" s="25" t="s">
        <v>736</v>
      </c>
      <c r="B1649" s="25" t="s">
        <v>18</v>
      </c>
      <c r="C1649" s="25" t="s">
        <v>462</v>
      </c>
      <c r="D1649" s="25" t="s">
        <v>463</v>
      </c>
      <c r="E1649" s="25" t="s">
        <v>464</v>
      </c>
      <c r="F1649" s="25" t="s">
        <v>22</v>
      </c>
      <c r="G1649" s="25" t="s">
        <v>23</v>
      </c>
      <c r="H1649" s="25" t="s">
        <v>23</v>
      </c>
      <c r="I1649" s="25" t="s">
        <v>924</v>
      </c>
      <c r="J1649" s="25" t="s">
        <v>925</v>
      </c>
      <c r="K1649" s="26">
        <v>0</v>
      </c>
      <c r="L1649" s="26">
        <v>0</v>
      </c>
      <c r="M1649" s="26">
        <v>0</v>
      </c>
      <c r="N1649" s="26">
        <v>0</v>
      </c>
      <c r="O1649" s="26">
        <v>1185</v>
      </c>
      <c r="P1649" s="26">
        <v>-1185</v>
      </c>
      <c r="Q1649" s="26">
        <v>197.5</v>
      </c>
      <c r="R1649" s="25" t="s">
        <v>1532</v>
      </c>
    </row>
    <row r="1650" spans="1:18" ht="15" customHeight="1" x14ac:dyDescent="0.25">
      <c r="A1650" s="25" t="s">
        <v>736</v>
      </c>
      <c r="B1650" s="25" t="s">
        <v>18</v>
      </c>
      <c r="C1650" s="25" t="s">
        <v>462</v>
      </c>
      <c r="D1650" s="25" t="s">
        <v>463</v>
      </c>
      <c r="E1650" s="25" t="s">
        <v>464</v>
      </c>
      <c r="F1650" s="25" t="s">
        <v>22</v>
      </c>
      <c r="G1650" s="25" t="s">
        <v>23</v>
      </c>
      <c r="H1650" s="25" t="s">
        <v>23</v>
      </c>
      <c r="I1650" s="25" t="s">
        <v>1262</v>
      </c>
      <c r="J1650" s="25" t="s">
        <v>1263</v>
      </c>
      <c r="K1650" s="26">
        <v>19988</v>
      </c>
      <c r="L1650" s="26">
        <v>860</v>
      </c>
      <c r="M1650" s="26">
        <v>20848</v>
      </c>
      <c r="N1650" s="26">
        <v>0</v>
      </c>
      <c r="O1650" s="26">
        <v>20798.2</v>
      </c>
      <c r="P1650" s="26">
        <v>49.8</v>
      </c>
      <c r="Q1650" s="26">
        <v>0</v>
      </c>
      <c r="R1650" s="25" t="s">
        <v>1532</v>
      </c>
    </row>
    <row r="1651" spans="1:18" ht="15" customHeight="1" x14ac:dyDescent="0.25">
      <c r="A1651" s="25" t="s">
        <v>736</v>
      </c>
      <c r="B1651" s="25" t="s">
        <v>18</v>
      </c>
      <c r="C1651" s="25" t="s">
        <v>462</v>
      </c>
      <c r="D1651" s="25" t="s">
        <v>463</v>
      </c>
      <c r="E1651" s="25" t="s">
        <v>464</v>
      </c>
      <c r="F1651" s="25" t="s">
        <v>22</v>
      </c>
      <c r="G1651" s="25" t="s">
        <v>23</v>
      </c>
      <c r="H1651" s="25" t="s">
        <v>23</v>
      </c>
      <c r="I1651" s="25" t="s">
        <v>1434</v>
      </c>
      <c r="J1651" s="25" t="s">
        <v>1435</v>
      </c>
      <c r="K1651" s="26">
        <v>12522</v>
      </c>
      <c r="L1651" s="26">
        <v>0</v>
      </c>
      <c r="M1651" s="26">
        <v>12522</v>
      </c>
      <c r="N1651" s="26">
        <v>0</v>
      </c>
      <c r="O1651" s="26">
        <v>0</v>
      </c>
      <c r="P1651" s="26">
        <v>12522</v>
      </c>
      <c r="Q1651" s="26">
        <v>0</v>
      </c>
      <c r="R1651" s="25" t="s">
        <v>1532</v>
      </c>
    </row>
    <row r="1652" spans="1:18" ht="15" customHeight="1" x14ac:dyDescent="0.25">
      <c r="A1652" s="25" t="s">
        <v>736</v>
      </c>
      <c r="B1652" s="25" t="s">
        <v>18</v>
      </c>
      <c r="C1652" s="25" t="s">
        <v>462</v>
      </c>
      <c r="D1652" s="25" t="s">
        <v>463</v>
      </c>
      <c r="E1652" s="25" t="s">
        <v>464</v>
      </c>
      <c r="F1652" s="25" t="s">
        <v>22</v>
      </c>
      <c r="G1652" s="25" t="s">
        <v>23</v>
      </c>
      <c r="H1652" s="25" t="s">
        <v>23</v>
      </c>
      <c r="I1652" s="25" t="s">
        <v>862</v>
      </c>
      <c r="J1652" s="25" t="s">
        <v>863</v>
      </c>
      <c r="K1652" s="26">
        <v>30000</v>
      </c>
      <c r="L1652" s="26">
        <v>0</v>
      </c>
      <c r="M1652" s="26">
        <v>30000</v>
      </c>
      <c r="N1652" s="26">
        <v>0</v>
      </c>
      <c r="O1652" s="26">
        <v>19659.599999999999</v>
      </c>
      <c r="P1652" s="26">
        <v>10340.4</v>
      </c>
      <c r="Q1652" s="26">
        <v>3276.6</v>
      </c>
      <c r="R1652" s="25" t="s">
        <v>1532</v>
      </c>
    </row>
    <row r="1653" spans="1:18" ht="15" customHeight="1" x14ac:dyDescent="0.25">
      <c r="A1653" s="25" t="s">
        <v>736</v>
      </c>
      <c r="B1653" s="25" t="s">
        <v>18</v>
      </c>
      <c r="C1653" s="25" t="s">
        <v>462</v>
      </c>
      <c r="D1653" s="25" t="s">
        <v>463</v>
      </c>
      <c r="E1653" s="25" t="s">
        <v>464</v>
      </c>
      <c r="F1653" s="25" t="s">
        <v>22</v>
      </c>
      <c r="G1653" s="25" t="s">
        <v>23</v>
      </c>
      <c r="H1653" s="25" t="s">
        <v>23</v>
      </c>
      <c r="I1653" s="25" t="s">
        <v>912</v>
      </c>
      <c r="J1653" s="25" t="s">
        <v>913</v>
      </c>
      <c r="K1653" s="26">
        <v>0</v>
      </c>
      <c r="L1653" s="26">
        <v>0</v>
      </c>
      <c r="M1653" s="26">
        <v>0</v>
      </c>
      <c r="N1653" s="26">
        <v>0</v>
      </c>
      <c r="O1653" s="26">
        <v>403.5</v>
      </c>
      <c r="P1653" s="26">
        <v>-403.5</v>
      </c>
      <c r="Q1653" s="26">
        <v>67.25</v>
      </c>
      <c r="R1653" s="25" t="s">
        <v>1532</v>
      </c>
    </row>
    <row r="1654" spans="1:18" ht="15" customHeight="1" x14ac:dyDescent="0.25">
      <c r="A1654" s="25" t="s">
        <v>736</v>
      </c>
      <c r="B1654" s="25" t="s">
        <v>18</v>
      </c>
      <c r="C1654" s="25" t="s">
        <v>462</v>
      </c>
      <c r="D1654" s="25" t="s">
        <v>463</v>
      </c>
      <c r="E1654" s="25" t="s">
        <v>464</v>
      </c>
      <c r="F1654" s="25" t="s">
        <v>22</v>
      </c>
      <c r="G1654" s="25" t="s">
        <v>23</v>
      </c>
      <c r="H1654" s="25" t="s">
        <v>23</v>
      </c>
      <c r="I1654" s="25" t="s">
        <v>1184</v>
      </c>
      <c r="J1654" s="25" t="s">
        <v>1185</v>
      </c>
      <c r="K1654" s="26">
        <v>0</v>
      </c>
      <c r="L1654" s="26">
        <v>0</v>
      </c>
      <c r="M1654" s="26">
        <v>0</v>
      </c>
      <c r="N1654" s="26">
        <v>0</v>
      </c>
      <c r="O1654" s="26">
        <v>0</v>
      </c>
      <c r="P1654" s="26">
        <v>0</v>
      </c>
      <c r="Q1654" s="26">
        <v>0</v>
      </c>
      <c r="R1654" s="25" t="s">
        <v>1532</v>
      </c>
    </row>
    <row r="1655" spans="1:18" ht="15" customHeight="1" x14ac:dyDescent="0.25">
      <c r="A1655" s="25" t="s">
        <v>736</v>
      </c>
      <c r="B1655" s="25" t="s">
        <v>18</v>
      </c>
      <c r="C1655" s="25" t="s">
        <v>507</v>
      </c>
      <c r="D1655" s="25" t="s">
        <v>463</v>
      </c>
      <c r="E1655" s="25" t="s">
        <v>464</v>
      </c>
      <c r="F1655" s="25" t="s">
        <v>508</v>
      </c>
      <c r="G1655" s="25" t="s">
        <v>23</v>
      </c>
      <c r="H1655" s="25" t="s">
        <v>23</v>
      </c>
      <c r="I1655" s="25" t="s">
        <v>793</v>
      </c>
      <c r="J1655" s="25" t="s">
        <v>794</v>
      </c>
      <c r="K1655" s="26">
        <v>40166</v>
      </c>
      <c r="L1655" s="26">
        <v>0</v>
      </c>
      <c r="M1655" s="26">
        <v>40166</v>
      </c>
      <c r="N1655" s="26">
        <v>0</v>
      </c>
      <c r="O1655" s="26">
        <v>19961.13</v>
      </c>
      <c r="P1655" s="26">
        <v>20204.87</v>
      </c>
      <c r="Q1655" s="26">
        <v>3474.47</v>
      </c>
      <c r="R1655" s="25" t="s">
        <v>1533</v>
      </c>
    </row>
    <row r="1656" spans="1:18" ht="15" customHeight="1" x14ac:dyDescent="0.25">
      <c r="A1656" s="25" t="s">
        <v>736</v>
      </c>
      <c r="B1656" s="25" t="s">
        <v>18</v>
      </c>
      <c r="C1656" s="25" t="s">
        <v>507</v>
      </c>
      <c r="D1656" s="25" t="s">
        <v>463</v>
      </c>
      <c r="E1656" s="25" t="s">
        <v>464</v>
      </c>
      <c r="F1656" s="25" t="s">
        <v>508</v>
      </c>
      <c r="G1656" s="25" t="s">
        <v>23</v>
      </c>
      <c r="H1656" s="25" t="s">
        <v>23</v>
      </c>
      <c r="I1656" s="25" t="s">
        <v>777</v>
      </c>
      <c r="J1656" s="25" t="s">
        <v>778</v>
      </c>
      <c r="K1656" s="26">
        <v>0</v>
      </c>
      <c r="L1656" s="26">
        <v>0</v>
      </c>
      <c r="M1656" s="26">
        <v>0</v>
      </c>
      <c r="N1656" s="26">
        <v>0</v>
      </c>
      <c r="O1656" s="26">
        <v>0</v>
      </c>
      <c r="P1656" s="26">
        <v>0</v>
      </c>
      <c r="Q1656" s="26">
        <v>0</v>
      </c>
      <c r="R1656" s="25" t="s">
        <v>1533</v>
      </c>
    </row>
    <row r="1657" spans="1:18" ht="15" customHeight="1" x14ac:dyDescent="0.25">
      <c r="A1657" s="25" t="s">
        <v>736</v>
      </c>
      <c r="B1657" s="25" t="s">
        <v>18</v>
      </c>
      <c r="C1657" s="25" t="s">
        <v>507</v>
      </c>
      <c r="D1657" s="25" t="s">
        <v>463</v>
      </c>
      <c r="E1657" s="25" t="s">
        <v>464</v>
      </c>
      <c r="F1657" s="25" t="s">
        <v>508</v>
      </c>
      <c r="G1657" s="25" t="s">
        <v>23</v>
      </c>
      <c r="H1657" s="25" t="s">
        <v>23</v>
      </c>
      <c r="I1657" s="25" t="s">
        <v>765</v>
      </c>
      <c r="J1657" s="25" t="s">
        <v>766</v>
      </c>
      <c r="K1657" s="26">
        <v>0</v>
      </c>
      <c r="L1657" s="26">
        <v>0</v>
      </c>
      <c r="M1657" s="26">
        <v>0</v>
      </c>
      <c r="N1657" s="26">
        <v>0</v>
      </c>
      <c r="O1657" s="26">
        <v>0</v>
      </c>
      <c r="P1657" s="26">
        <v>0</v>
      </c>
      <c r="Q1657" s="26">
        <v>0</v>
      </c>
      <c r="R1657" s="25" t="s">
        <v>1533</v>
      </c>
    </row>
    <row r="1658" spans="1:18" ht="15" customHeight="1" x14ac:dyDescent="0.25">
      <c r="A1658" s="25" t="s">
        <v>736</v>
      </c>
      <c r="B1658" s="25" t="s">
        <v>18</v>
      </c>
      <c r="C1658" s="25" t="s">
        <v>507</v>
      </c>
      <c r="D1658" s="25" t="s">
        <v>463</v>
      </c>
      <c r="E1658" s="25" t="s">
        <v>464</v>
      </c>
      <c r="F1658" s="25" t="s">
        <v>508</v>
      </c>
      <c r="G1658" s="25" t="s">
        <v>23</v>
      </c>
      <c r="H1658" s="25" t="s">
        <v>23</v>
      </c>
      <c r="I1658" s="25" t="s">
        <v>761</v>
      </c>
      <c r="J1658" s="25" t="s">
        <v>762</v>
      </c>
      <c r="K1658" s="26">
        <v>0</v>
      </c>
      <c r="L1658" s="26">
        <v>0</v>
      </c>
      <c r="M1658" s="26">
        <v>0</v>
      </c>
      <c r="N1658" s="26">
        <v>0</v>
      </c>
      <c r="O1658" s="26">
        <v>25</v>
      </c>
      <c r="P1658" s="26">
        <v>-25</v>
      </c>
      <c r="Q1658" s="26">
        <v>0</v>
      </c>
      <c r="R1658" s="25" t="s">
        <v>1533</v>
      </c>
    </row>
    <row r="1659" spans="1:18" ht="15" customHeight="1" x14ac:dyDescent="0.25">
      <c r="A1659" s="25" t="s">
        <v>736</v>
      </c>
      <c r="B1659" s="25" t="s">
        <v>18</v>
      </c>
      <c r="C1659" s="25" t="s">
        <v>507</v>
      </c>
      <c r="D1659" s="25" t="s">
        <v>463</v>
      </c>
      <c r="E1659" s="25" t="s">
        <v>464</v>
      </c>
      <c r="F1659" s="25" t="s">
        <v>508</v>
      </c>
      <c r="G1659" s="25" t="s">
        <v>23</v>
      </c>
      <c r="H1659" s="25" t="s">
        <v>23</v>
      </c>
      <c r="I1659" s="25" t="s">
        <v>745</v>
      </c>
      <c r="J1659" s="25" t="s">
        <v>746</v>
      </c>
      <c r="K1659" s="26">
        <v>3000</v>
      </c>
      <c r="L1659" s="26">
        <v>-1500</v>
      </c>
      <c r="M1659" s="26">
        <v>1500</v>
      </c>
      <c r="N1659" s="26">
        <v>0</v>
      </c>
      <c r="O1659" s="26">
        <v>0</v>
      </c>
      <c r="P1659" s="26">
        <v>1500</v>
      </c>
      <c r="Q1659" s="26">
        <v>0</v>
      </c>
      <c r="R1659" s="25" t="s">
        <v>1533</v>
      </c>
    </row>
    <row r="1660" spans="1:18" ht="15" customHeight="1" x14ac:dyDescent="0.25">
      <c r="A1660" s="25" t="s">
        <v>736</v>
      </c>
      <c r="B1660" s="25" t="s">
        <v>18</v>
      </c>
      <c r="C1660" s="25" t="s">
        <v>507</v>
      </c>
      <c r="D1660" s="25" t="s">
        <v>463</v>
      </c>
      <c r="E1660" s="25" t="s">
        <v>464</v>
      </c>
      <c r="F1660" s="25" t="s">
        <v>508</v>
      </c>
      <c r="G1660" s="25" t="s">
        <v>23</v>
      </c>
      <c r="H1660" s="25" t="s">
        <v>23</v>
      </c>
      <c r="I1660" s="25" t="s">
        <v>747</v>
      </c>
      <c r="J1660" s="25" t="s">
        <v>748</v>
      </c>
      <c r="K1660" s="26">
        <v>0</v>
      </c>
      <c r="L1660" s="26">
        <v>0</v>
      </c>
      <c r="M1660" s="26">
        <v>0</v>
      </c>
      <c r="N1660" s="26">
        <v>0</v>
      </c>
      <c r="O1660" s="26">
        <v>480.75</v>
      </c>
      <c r="P1660" s="26">
        <v>-480.75</v>
      </c>
      <c r="Q1660" s="26">
        <v>76.92</v>
      </c>
      <c r="R1660" s="25" t="s">
        <v>1533</v>
      </c>
    </row>
    <row r="1661" spans="1:18" ht="15" customHeight="1" x14ac:dyDescent="0.25">
      <c r="A1661" s="25" t="s">
        <v>736</v>
      </c>
      <c r="B1661" s="25" t="s">
        <v>18</v>
      </c>
      <c r="C1661" s="25" t="s">
        <v>507</v>
      </c>
      <c r="D1661" s="25" t="s">
        <v>463</v>
      </c>
      <c r="E1661" s="25" t="s">
        <v>464</v>
      </c>
      <c r="F1661" s="25" t="s">
        <v>508</v>
      </c>
      <c r="G1661" s="25" t="s">
        <v>23</v>
      </c>
      <c r="H1661" s="25" t="s">
        <v>23</v>
      </c>
      <c r="I1661" s="25" t="s">
        <v>751</v>
      </c>
      <c r="J1661" s="25" t="s">
        <v>752</v>
      </c>
      <c r="K1661" s="26">
        <v>3083</v>
      </c>
      <c r="L1661" s="26">
        <v>0</v>
      </c>
      <c r="M1661" s="26">
        <v>3083</v>
      </c>
      <c r="N1661" s="26">
        <v>0</v>
      </c>
      <c r="O1661" s="26">
        <v>1565.71</v>
      </c>
      <c r="P1661" s="26">
        <v>1517.29</v>
      </c>
      <c r="Q1661" s="26">
        <v>271.68</v>
      </c>
      <c r="R1661" s="25" t="s">
        <v>1533</v>
      </c>
    </row>
    <row r="1662" spans="1:18" ht="15" customHeight="1" x14ac:dyDescent="0.25">
      <c r="A1662" s="25" t="s">
        <v>736</v>
      </c>
      <c r="B1662" s="25" t="s">
        <v>18</v>
      </c>
      <c r="C1662" s="25" t="s">
        <v>507</v>
      </c>
      <c r="D1662" s="25" t="s">
        <v>463</v>
      </c>
      <c r="E1662" s="25" t="s">
        <v>464</v>
      </c>
      <c r="F1662" s="25" t="s">
        <v>508</v>
      </c>
      <c r="G1662" s="25" t="s">
        <v>23</v>
      </c>
      <c r="H1662" s="25" t="s">
        <v>23</v>
      </c>
      <c r="I1662" s="25" t="s">
        <v>833</v>
      </c>
      <c r="J1662" s="25" t="s">
        <v>834</v>
      </c>
      <c r="K1662" s="26">
        <v>6490</v>
      </c>
      <c r="L1662" s="26">
        <v>0</v>
      </c>
      <c r="M1662" s="26">
        <v>6490</v>
      </c>
      <c r="N1662" s="26">
        <v>0</v>
      </c>
      <c r="O1662" s="26">
        <v>2259.42</v>
      </c>
      <c r="P1662" s="26">
        <v>4230.58</v>
      </c>
      <c r="Q1662" s="26">
        <v>514.57000000000005</v>
      </c>
      <c r="R1662" s="25" t="s">
        <v>1533</v>
      </c>
    </row>
    <row r="1663" spans="1:18" ht="15" customHeight="1" x14ac:dyDescent="0.25">
      <c r="A1663" s="25" t="s">
        <v>736</v>
      </c>
      <c r="B1663" s="25" t="s">
        <v>18</v>
      </c>
      <c r="C1663" s="25" t="s">
        <v>507</v>
      </c>
      <c r="D1663" s="25" t="s">
        <v>463</v>
      </c>
      <c r="E1663" s="25" t="s">
        <v>464</v>
      </c>
      <c r="F1663" s="25" t="s">
        <v>508</v>
      </c>
      <c r="G1663" s="25" t="s">
        <v>23</v>
      </c>
      <c r="H1663" s="25" t="s">
        <v>23</v>
      </c>
      <c r="I1663" s="25" t="s">
        <v>988</v>
      </c>
      <c r="J1663" s="25" t="s">
        <v>989</v>
      </c>
      <c r="K1663" s="26">
        <v>7394</v>
      </c>
      <c r="L1663" s="26">
        <v>0</v>
      </c>
      <c r="M1663" s="26">
        <v>7394</v>
      </c>
      <c r="N1663" s="26">
        <v>0</v>
      </c>
      <c r="O1663" s="26">
        <v>0</v>
      </c>
      <c r="P1663" s="26">
        <v>7394</v>
      </c>
      <c r="Q1663" s="26">
        <v>0</v>
      </c>
      <c r="R1663" s="25" t="s">
        <v>1533</v>
      </c>
    </row>
    <row r="1664" spans="1:18" ht="15" customHeight="1" x14ac:dyDescent="0.25">
      <c r="A1664" s="25" t="s">
        <v>736</v>
      </c>
      <c r="B1664" s="25" t="s">
        <v>18</v>
      </c>
      <c r="C1664" s="25" t="s">
        <v>507</v>
      </c>
      <c r="D1664" s="25" t="s">
        <v>463</v>
      </c>
      <c r="E1664" s="25" t="s">
        <v>464</v>
      </c>
      <c r="F1664" s="25" t="s">
        <v>508</v>
      </c>
      <c r="G1664" s="25" t="s">
        <v>23</v>
      </c>
      <c r="H1664" s="25" t="s">
        <v>23</v>
      </c>
      <c r="I1664" s="25" t="s">
        <v>737</v>
      </c>
      <c r="J1664" s="25" t="s">
        <v>738</v>
      </c>
      <c r="K1664" s="26">
        <v>0</v>
      </c>
      <c r="L1664" s="26">
        <v>0</v>
      </c>
      <c r="M1664" s="26">
        <v>0</v>
      </c>
      <c r="N1664" s="26">
        <v>0</v>
      </c>
      <c r="O1664" s="26">
        <v>168.22</v>
      </c>
      <c r="P1664" s="26">
        <v>-168.22</v>
      </c>
      <c r="Q1664" s="26">
        <v>25.88</v>
      </c>
      <c r="R1664" s="25" t="s">
        <v>1533</v>
      </c>
    </row>
    <row r="1665" spans="1:18" ht="15" customHeight="1" x14ac:dyDescent="0.25">
      <c r="A1665" s="25" t="s">
        <v>736</v>
      </c>
      <c r="B1665" s="25" t="s">
        <v>18</v>
      </c>
      <c r="C1665" s="25" t="s">
        <v>507</v>
      </c>
      <c r="D1665" s="25" t="s">
        <v>463</v>
      </c>
      <c r="E1665" s="25" t="s">
        <v>464</v>
      </c>
      <c r="F1665" s="25" t="s">
        <v>508</v>
      </c>
      <c r="G1665" s="25" t="s">
        <v>23</v>
      </c>
      <c r="H1665" s="25" t="s">
        <v>23</v>
      </c>
      <c r="I1665" s="25" t="s">
        <v>743</v>
      </c>
      <c r="J1665" s="25" t="s">
        <v>744</v>
      </c>
      <c r="K1665" s="26">
        <v>120</v>
      </c>
      <c r="L1665" s="26">
        <v>0</v>
      </c>
      <c r="M1665" s="26">
        <v>120</v>
      </c>
      <c r="N1665" s="26">
        <v>0</v>
      </c>
      <c r="O1665" s="26">
        <v>100.5</v>
      </c>
      <c r="P1665" s="26">
        <v>19.5</v>
      </c>
      <c r="Q1665" s="26">
        <v>16</v>
      </c>
      <c r="R1665" s="25" t="s">
        <v>1533</v>
      </c>
    </row>
    <row r="1666" spans="1:18" ht="15" customHeight="1" x14ac:dyDescent="0.25">
      <c r="A1666" s="25" t="s">
        <v>736</v>
      </c>
      <c r="B1666" s="25" t="s">
        <v>18</v>
      </c>
      <c r="C1666" s="25" t="s">
        <v>507</v>
      </c>
      <c r="D1666" s="25" t="s">
        <v>463</v>
      </c>
      <c r="E1666" s="25" t="s">
        <v>464</v>
      </c>
      <c r="F1666" s="25" t="s">
        <v>508</v>
      </c>
      <c r="G1666" s="25" t="s">
        <v>23</v>
      </c>
      <c r="H1666" s="25" t="s">
        <v>23</v>
      </c>
      <c r="I1666" s="25" t="s">
        <v>870</v>
      </c>
      <c r="J1666" s="25" t="s">
        <v>871</v>
      </c>
      <c r="K1666" s="26">
        <v>7500</v>
      </c>
      <c r="L1666" s="26">
        <v>0</v>
      </c>
      <c r="M1666" s="26">
        <v>7500</v>
      </c>
      <c r="N1666" s="26">
        <v>765.14</v>
      </c>
      <c r="O1666" s="26">
        <v>6717.85</v>
      </c>
      <c r="P1666" s="26">
        <v>17.010000000000002</v>
      </c>
      <c r="Q1666" s="26">
        <v>1817.25</v>
      </c>
      <c r="R1666" s="25" t="s">
        <v>1533</v>
      </c>
    </row>
    <row r="1667" spans="1:18" ht="15" customHeight="1" x14ac:dyDescent="0.25">
      <c r="A1667" s="25" t="s">
        <v>736</v>
      </c>
      <c r="B1667" s="25" t="s">
        <v>18</v>
      </c>
      <c r="C1667" s="25" t="s">
        <v>507</v>
      </c>
      <c r="D1667" s="25" t="s">
        <v>463</v>
      </c>
      <c r="E1667" s="25" t="s">
        <v>464</v>
      </c>
      <c r="F1667" s="25" t="s">
        <v>508</v>
      </c>
      <c r="G1667" s="25" t="s">
        <v>23</v>
      </c>
      <c r="H1667" s="25" t="s">
        <v>23</v>
      </c>
      <c r="I1667" s="25" t="s">
        <v>872</v>
      </c>
      <c r="J1667" s="25" t="s">
        <v>873</v>
      </c>
      <c r="K1667" s="26">
        <v>0</v>
      </c>
      <c r="L1667" s="26">
        <v>0</v>
      </c>
      <c r="M1667" s="26">
        <v>0</v>
      </c>
      <c r="N1667" s="26">
        <v>0</v>
      </c>
      <c r="O1667" s="26">
        <v>0</v>
      </c>
      <c r="P1667" s="26">
        <v>0</v>
      </c>
      <c r="Q1667" s="26">
        <v>0</v>
      </c>
      <c r="R1667" s="25" t="s">
        <v>1533</v>
      </c>
    </row>
    <row r="1668" spans="1:18" ht="15" customHeight="1" x14ac:dyDescent="0.25">
      <c r="A1668" s="25" t="s">
        <v>736</v>
      </c>
      <c r="B1668" s="25" t="s">
        <v>18</v>
      </c>
      <c r="C1668" s="25" t="s">
        <v>507</v>
      </c>
      <c r="D1668" s="25" t="s">
        <v>463</v>
      </c>
      <c r="E1668" s="25" t="s">
        <v>464</v>
      </c>
      <c r="F1668" s="25" t="s">
        <v>508</v>
      </c>
      <c r="G1668" s="25" t="s">
        <v>23</v>
      </c>
      <c r="H1668" s="25" t="s">
        <v>23</v>
      </c>
      <c r="I1668" s="25" t="s">
        <v>775</v>
      </c>
      <c r="J1668" s="25" t="s">
        <v>776</v>
      </c>
      <c r="K1668" s="26">
        <v>5200</v>
      </c>
      <c r="L1668" s="26">
        <v>2500</v>
      </c>
      <c r="M1668" s="26">
        <v>7700</v>
      </c>
      <c r="N1668" s="26">
        <v>1950</v>
      </c>
      <c r="O1668" s="26">
        <v>4587.3999999999996</v>
      </c>
      <c r="P1668" s="26">
        <v>1162.5999999999999</v>
      </c>
      <c r="Q1668" s="26">
        <v>2350</v>
      </c>
      <c r="R1668" s="25" t="s">
        <v>1533</v>
      </c>
    </row>
    <row r="1669" spans="1:18" ht="15" customHeight="1" x14ac:dyDescent="0.25">
      <c r="A1669" s="25" t="s">
        <v>736</v>
      </c>
      <c r="B1669" s="25" t="s">
        <v>18</v>
      </c>
      <c r="C1669" s="25" t="s">
        <v>507</v>
      </c>
      <c r="D1669" s="25" t="s">
        <v>463</v>
      </c>
      <c r="E1669" s="25" t="s">
        <v>464</v>
      </c>
      <c r="F1669" s="25" t="s">
        <v>508</v>
      </c>
      <c r="G1669" s="25" t="s">
        <v>23</v>
      </c>
      <c r="H1669" s="25" t="s">
        <v>23</v>
      </c>
      <c r="I1669" s="25" t="s">
        <v>982</v>
      </c>
      <c r="J1669" s="25" t="s">
        <v>983</v>
      </c>
      <c r="K1669" s="26">
        <v>0</v>
      </c>
      <c r="L1669" s="26">
        <v>0</v>
      </c>
      <c r="M1669" s="26">
        <v>0</v>
      </c>
      <c r="N1669" s="26">
        <v>0</v>
      </c>
      <c r="O1669" s="26">
        <v>0</v>
      </c>
      <c r="P1669" s="26">
        <v>0</v>
      </c>
      <c r="Q1669" s="26">
        <v>0</v>
      </c>
      <c r="R1669" s="25" t="s">
        <v>1533</v>
      </c>
    </row>
    <row r="1670" spans="1:18" ht="15" customHeight="1" x14ac:dyDescent="0.25">
      <c r="A1670" s="25" t="s">
        <v>736</v>
      </c>
      <c r="B1670" s="25" t="s">
        <v>18</v>
      </c>
      <c r="C1670" s="25" t="s">
        <v>507</v>
      </c>
      <c r="D1670" s="25" t="s">
        <v>463</v>
      </c>
      <c r="E1670" s="25" t="s">
        <v>464</v>
      </c>
      <c r="F1670" s="25" t="s">
        <v>508</v>
      </c>
      <c r="G1670" s="25" t="s">
        <v>23</v>
      </c>
      <c r="H1670" s="25" t="s">
        <v>23</v>
      </c>
      <c r="I1670" s="25" t="s">
        <v>769</v>
      </c>
      <c r="J1670" s="25" t="s">
        <v>770</v>
      </c>
      <c r="K1670" s="26">
        <v>115940</v>
      </c>
      <c r="L1670" s="26">
        <v>-728</v>
      </c>
      <c r="M1670" s="26">
        <v>115212</v>
      </c>
      <c r="N1670" s="26">
        <v>34135.5</v>
      </c>
      <c r="O1670" s="26">
        <v>64441.35</v>
      </c>
      <c r="P1670" s="26">
        <v>16635.150000000001</v>
      </c>
      <c r="Q1670" s="26">
        <v>14670.83</v>
      </c>
      <c r="R1670" s="25" t="s">
        <v>1533</v>
      </c>
    </row>
    <row r="1671" spans="1:18" ht="15" customHeight="1" x14ac:dyDescent="0.25">
      <c r="A1671" s="25" t="s">
        <v>736</v>
      </c>
      <c r="B1671" s="25" t="s">
        <v>18</v>
      </c>
      <c r="C1671" s="25" t="s">
        <v>507</v>
      </c>
      <c r="D1671" s="25" t="s">
        <v>463</v>
      </c>
      <c r="E1671" s="25" t="s">
        <v>464</v>
      </c>
      <c r="F1671" s="25" t="s">
        <v>508</v>
      </c>
      <c r="G1671" s="25" t="s">
        <v>23</v>
      </c>
      <c r="H1671" s="25" t="s">
        <v>23</v>
      </c>
      <c r="I1671" s="25" t="s">
        <v>839</v>
      </c>
      <c r="J1671" s="25" t="s">
        <v>840</v>
      </c>
      <c r="K1671" s="26">
        <v>0</v>
      </c>
      <c r="L1671" s="26">
        <v>0</v>
      </c>
      <c r="M1671" s="26">
        <v>0</v>
      </c>
      <c r="N1671" s="26">
        <v>0</v>
      </c>
      <c r="O1671" s="26">
        <v>0</v>
      </c>
      <c r="P1671" s="26">
        <v>0</v>
      </c>
      <c r="Q1671" s="26">
        <v>0</v>
      </c>
      <c r="R1671" s="25" t="s">
        <v>1533</v>
      </c>
    </row>
    <row r="1672" spans="1:18" ht="15" customHeight="1" x14ac:dyDescent="0.25">
      <c r="A1672" s="25" t="s">
        <v>736</v>
      </c>
      <c r="B1672" s="25" t="s">
        <v>18</v>
      </c>
      <c r="C1672" s="25" t="s">
        <v>507</v>
      </c>
      <c r="D1672" s="25" t="s">
        <v>463</v>
      </c>
      <c r="E1672" s="25" t="s">
        <v>464</v>
      </c>
      <c r="F1672" s="25" t="s">
        <v>508</v>
      </c>
      <c r="G1672" s="25" t="s">
        <v>23</v>
      </c>
      <c r="H1672" s="25" t="s">
        <v>23</v>
      </c>
      <c r="I1672" s="25" t="s">
        <v>986</v>
      </c>
      <c r="J1672" s="25" t="s">
        <v>987</v>
      </c>
      <c r="K1672" s="26">
        <v>9450</v>
      </c>
      <c r="L1672" s="26">
        <v>0</v>
      </c>
      <c r="M1672" s="26">
        <v>9450</v>
      </c>
      <c r="N1672" s="26">
        <v>0</v>
      </c>
      <c r="O1672" s="26">
        <v>5766</v>
      </c>
      <c r="P1672" s="26">
        <v>3684</v>
      </c>
      <c r="Q1672" s="26">
        <v>516</v>
      </c>
      <c r="R1672" s="25" t="s">
        <v>1533</v>
      </c>
    </row>
    <row r="1673" spans="1:18" ht="15" customHeight="1" x14ac:dyDescent="0.25">
      <c r="A1673" s="25" t="s">
        <v>736</v>
      </c>
      <c r="B1673" s="25" t="s">
        <v>18</v>
      </c>
      <c r="C1673" s="25" t="s">
        <v>507</v>
      </c>
      <c r="D1673" s="25" t="s">
        <v>463</v>
      </c>
      <c r="E1673" s="25" t="s">
        <v>464</v>
      </c>
      <c r="F1673" s="25" t="s">
        <v>508</v>
      </c>
      <c r="G1673" s="25" t="s">
        <v>23</v>
      </c>
      <c r="H1673" s="25" t="s">
        <v>23</v>
      </c>
      <c r="I1673" s="25" t="s">
        <v>827</v>
      </c>
      <c r="J1673" s="25" t="s">
        <v>828</v>
      </c>
      <c r="K1673" s="26">
        <v>1000</v>
      </c>
      <c r="L1673" s="26">
        <v>450</v>
      </c>
      <c r="M1673" s="26">
        <v>1450</v>
      </c>
      <c r="N1673" s="26">
        <v>43.05</v>
      </c>
      <c r="O1673" s="26">
        <v>1036.29</v>
      </c>
      <c r="P1673" s="26">
        <v>370.66</v>
      </c>
      <c r="Q1673" s="26">
        <v>513.44000000000005</v>
      </c>
      <c r="R1673" s="25" t="s">
        <v>1533</v>
      </c>
    </row>
    <row r="1674" spans="1:18" ht="15" customHeight="1" x14ac:dyDescent="0.25">
      <c r="A1674" s="25" t="s">
        <v>736</v>
      </c>
      <c r="B1674" s="25" t="s">
        <v>18</v>
      </c>
      <c r="C1674" s="25" t="s">
        <v>507</v>
      </c>
      <c r="D1674" s="25" t="s">
        <v>463</v>
      </c>
      <c r="E1674" s="25" t="s">
        <v>464</v>
      </c>
      <c r="F1674" s="25" t="s">
        <v>508</v>
      </c>
      <c r="G1674" s="25" t="s">
        <v>23</v>
      </c>
      <c r="H1674" s="25" t="s">
        <v>23</v>
      </c>
      <c r="I1674" s="25" t="s">
        <v>984</v>
      </c>
      <c r="J1674" s="25" t="s">
        <v>985</v>
      </c>
      <c r="K1674" s="26">
        <v>5300</v>
      </c>
      <c r="L1674" s="26">
        <v>0</v>
      </c>
      <c r="M1674" s="26">
        <v>5300</v>
      </c>
      <c r="N1674" s="26">
        <v>886.39</v>
      </c>
      <c r="O1674" s="26">
        <v>3005.46</v>
      </c>
      <c r="P1674" s="26">
        <v>1408.15</v>
      </c>
      <c r="Q1674" s="26">
        <v>687.33</v>
      </c>
      <c r="R1674" s="25" t="s">
        <v>1533</v>
      </c>
    </row>
    <row r="1675" spans="1:18" ht="15" customHeight="1" x14ac:dyDescent="0.25">
      <c r="A1675" s="25" t="s">
        <v>736</v>
      </c>
      <c r="B1675" s="25" t="s">
        <v>18</v>
      </c>
      <c r="C1675" s="25" t="s">
        <v>498</v>
      </c>
      <c r="D1675" s="25" t="s">
        <v>463</v>
      </c>
      <c r="E1675" s="25" t="s">
        <v>464</v>
      </c>
      <c r="F1675" s="25" t="s">
        <v>499</v>
      </c>
      <c r="G1675" s="25" t="s">
        <v>23</v>
      </c>
      <c r="H1675" s="25" t="s">
        <v>23</v>
      </c>
      <c r="I1675" s="25" t="s">
        <v>793</v>
      </c>
      <c r="J1675" s="25" t="s">
        <v>794</v>
      </c>
      <c r="K1675" s="26">
        <v>116446</v>
      </c>
      <c r="L1675" s="26">
        <v>0</v>
      </c>
      <c r="M1675" s="26">
        <v>116446</v>
      </c>
      <c r="N1675" s="26">
        <v>0</v>
      </c>
      <c r="O1675" s="26">
        <v>55322.11</v>
      </c>
      <c r="P1675" s="26">
        <v>61123.89</v>
      </c>
      <c r="Q1675" s="26">
        <v>8853.1</v>
      </c>
      <c r="R1675" s="25" t="s">
        <v>1534</v>
      </c>
    </row>
    <row r="1676" spans="1:18" ht="15" customHeight="1" x14ac:dyDescent="0.25">
      <c r="A1676" s="25" t="s">
        <v>736</v>
      </c>
      <c r="B1676" s="25" t="s">
        <v>18</v>
      </c>
      <c r="C1676" s="25" t="s">
        <v>498</v>
      </c>
      <c r="D1676" s="25" t="s">
        <v>463</v>
      </c>
      <c r="E1676" s="25" t="s">
        <v>464</v>
      </c>
      <c r="F1676" s="25" t="s">
        <v>499</v>
      </c>
      <c r="G1676" s="25" t="s">
        <v>23</v>
      </c>
      <c r="H1676" s="25" t="s">
        <v>23</v>
      </c>
      <c r="I1676" s="25" t="s">
        <v>777</v>
      </c>
      <c r="J1676" s="25" t="s">
        <v>778</v>
      </c>
      <c r="K1676" s="26">
        <v>30549</v>
      </c>
      <c r="L1676" s="26">
        <v>-7700</v>
      </c>
      <c r="M1676" s="26">
        <v>22849</v>
      </c>
      <c r="N1676" s="26">
        <v>0</v>
      </c>
      <c r="O1676" s="26">
        <v>11954</v>
      </c>
      <c r="P1676" s="26">
        <v>10895</v>
      </c>
      <c r="Q1676" s="26">
        <v>1008</v>
      </c>
      <c r="R1676" s="25" t="s">
        <v>1534</v>
      </c>
    </row>
    <row r="1677" spans="1:18" ht="15" customHeight="1" x14ac:dyDescent="0.25">
      <c r="A1677" s="25" t="s">
        <v>736</v>
      </c>
      <c r="B1677" s="25" t="s">
        <v>18</v>
      </c>
      <c r="C1677" s="25" t="s">
        <v>498</v>
      </c>
      <c r="D1677" s="25" t="s">
        <v>463</v>
      </c>
      <c r="E1677" s="25" t="s">
        <v>464</v>
      </c>
      <c r="F1677" s="25" t="s">
        <v>499</v>
      </c>
      <c r="G1677" s="25" t="s">
        <v>23</v>
      </c>
      <c r="H1677" s="25" t="s">
        <v>23</v>
      </c>
      <c r="I1677" s="25" t="s">
        <v>765</v>
      </c>
      <c r="J1677" s="25" t="s">
        <v>766</v>
      </c>
      <c r="K1677" s="26">
        <v>5000</v>
      </c>
      <c r="L1677" s="26">
        <v>4400</v>
      </c>
      <c r="M1677" s="26">
        <v>9400</v>
      </c>
      <c r="N1677" s="26">
        <v>0</v>
      </c>
      <c r="O1677" s="26">
        <v>6403.85</v>
      </c>
      <c r="P1677" s="26">
        <v>2996.15</v>
      </c>
      <c r="Q1677" s="26">
        <v>1345.41</v>
      </c>
      <c r="R1677" s="25" t="s">
        <v>1534</v>
      </c>
    </row>
    <row r="1678" spans="1:18" ht="15" customHeight="1" x14ac:dyDescent="0.25">
      <c r="A1678" s="25" t="s">
        <v>736</v>
      </c>
      <c r="B1678" s="25" t="s">
        <v>18</v>
      </c>
      <c r="C1678" s="25" t="s">
        <v>498</v>
      </c>
      <c r="D1678" s="25" t="s">
        <v>463</v>
      </c>
      <c r="E1678" s="25" t="s">
        <v>464</v>
      </c>
      <c r="F1678" s="25" t="s">
        <v>499</v>
      </c>
      <c r="G1678" s="25" t="s">
        <v>23</v>
      </c>
      <c r="H1678" s="25" t="s">
        <v>23</v>
      </c>
      <c r="I1678" s="25" t="s">
        <v>761</v>
      </c>
      <c r="J1678" s="25" t="s">
        <v>762</v>
      </c>
      <c r="K1678" s="26">
        <v>1900</v>
      </c>
      <c r="L1678" s="26">
        <v>0</v>
      </c>
      <c r="M1678" s="26">
        <v>1900</v>
      </c>
      <c r="N1678" s="26">
        <v>0</v>
      </c>
      <c r="O1678" s="26">
        <v>350</v>
      </c>
      <c r="P1678" s="26">
        <v>1550</v>
      </c>
      <c r="Q1678" s="26">
        <v>0</v>
      </c>
      <c r="R1678" s="25" t="s">
        <v>1534</v>
      </c>
    </row>
    <row r="1679" spans="1:18" ht="15" customHeight="1" x14ac:dyDescent="0.25">
      <c r="A1679" s="25" t="s">
        <v>736</v>
      </c>
      <c r="B1679" s="25" t="s">
        <v>18</v>
      </c>
      <c r="C1679" s="25" t="s">
        <v>498</v>
      </c>
      <c r="D1679" s="25" t="s">
        <v>463</v>
      </c>
      <c r="E1679" s="25" t="s">
        <v>464</v>
      </c>
      <c r="F1679" s="25" t="s">
        <v>499</v>
      </c>
      <c r="G1679" s="25" t="s">
        <v>23</v>
      </c>
      <c r="H1679" s="25" t="s">
        <v>23</v>
      </c>
      <c r="I1679" s="25" t="s">
        <v>745</v>
      </c>
      <c r="J1679" s="25" t="s">
        <v>746</v>
      </c>
      <c r="K1679" s="26">
        <v>3000</v>
      </c>
      <c r="L1679" s="26">
        <v>-1000</v>
      </c>
      <c r="M1679" s="26">
        <v>2000</v>
      </c>
      <c r="N1679" s="26">
        <v>0</v>
      </c>
      <c r="O1679" s="26">
        <v>0</v>
      </c>
      <c r="P1679" s="26">
        <v>2000</v>
      </c>
      <c r="Q1679" s="26">
        <v>0</v>
      </c>
      <c r="R1679" s="25" t="s">
        <v>1534</v>
      </c>
    </row>
    <row r="1680" spans="1:18" ht="15" customHeight="1" x14ac:dyDescent="0.25">
      <c r="A1680" s="25" t="s">
        <v>736</v>
      </c>
      <c r="B1680" s="25" t="s">
        <v>18</v>
      </c>
      <c r="C1680" s="25" t="s">
        <v>498</v>
      </c>
      <c r="D1680" s="25" t="s">
        <v>463</v>
      </c>
      <c r="E1680" s="25" t="s">
        <v>464</v>
      </c>
      <c r="F1680" s="25" t="s">
        <v>499</v>
      </c>
      <c r="G1680" s="25" t="s">
        <v>23</v>
      </c>
      <c r="H1680" s="25" t="s">
        <v>23</v>
      </c>
      <c r="I1680" s="25" t="s">
        <v>747</v>
      </c>
      <c r="J1680" s="25" t="s">
        <v>748</v>
      </c>
      <c r="K1680" s="26">
        <v>800</v>
      </c>
      <c r="L1680" s="26">
        <v>0</v>
      </c>
      <c r="M1680" s="26">
        <v>800</v>
      </c>
      <c r="N1680" s="26">
        <v>0</v>
      </c>
      <c r="O1680" s="26">
        <v>480.75</v>
      </c>
      <c r="P1680" s="26">
        <v>319.25</v>
      </c>
      <c r="Q1680" s="26">
        <v>76.92</v>
      </c>
      <c r="R1680" s="25" t="s">
        <v>1534</v>
      </c>
    </row>
    <row r="1681" spans="1:18" ht="15" customHeight="1" x14ac:dyDescent="0.25">
      <c r="A1681" s="25" t="s">
        <v>736</v>
      </c>
      <c r="B1681" s="25" t="s">
        <v>18</v>
      </c>
      <c r="C1681" s="25" t="s">
        <v>498</v>
      </c>
      <c r="D1681" s="25" t="s">
        <v>463</v>
      </c>
      <c r="E1681" s="25" t="s">
        <v>464</v>
      </c>
      <c r="F1681" s="25" t="s">
        <v>499</v>
      </c>
      <c r="G1681" s="25" t="s">
        <v>23</v>
      </c>
      <c r="H1681" s="25" t="s">
        <v>23</v>
      </c>
      <c r="I1681" s="25" t="s">
        <v>751</v>
      </c>
      <c r="J1681" s="25" t="s">
        <v>752</v>
      </c>
      <c r="K1681" s="26">
        <v>11257</v>
      </c>
      <c r="L1681" s="26">
        <v>0</v>
      </c>
      <c r="M1681" s="26">
        <v>11257</v>
      </c>
      <c r="N1681" s="26">
        <v>0</v>
      </c>
      <c r="O1681" s="26">
        <v>5606.38</v>
      </c>
      <c r="P1681" s="26">
        <v>5650.62</v>
      </c>
      <c r="Q1681" s="26">
        <v>846.46</v>
      </c>
      <c r="R1681" s="25" t="s">
        <v>1534</v>
      </c>
    </row>
    <row r="1682" spans="1:18" ht="15" customHeight="1" x14ac:dyDescent="0.25">
      <c r="A1682" s="25" t="s">
        <v>736</v>
      </c>
      <c r="B1682" s="25" t="s">
        <v>18</v>
      </c>
      <c r="C1682" s="25" t="s">
        <v>498</v>
      </c>
      <c r="D1682" s="25" t="s">
        <v>463</v>
      </c>
      <c r="E1682" s="25" t="s">
        <v>464</v>
      </c>
      <c r="F1682" s="25" t="s">
        <v>499</v>
      </c>
      <c r="G1682" s="25" t="s">
        <v>23</v>
      </c>
      <c r="H1682" s="25" t="s">
        <v>23</v>
      </c>
      <c r="I1682" s="25" t="s">
        <v>833</v>
      </c>
      <c r="J1682" s="25" t="s">
        <v>834</v>
      </c>
      <c r="K1682" s="26">
        <v>18812</v>
      </c>
      <c r="L1682" s="26">
        <v>0</v>
      </c>
      <c r="M1682" s="26">
        <v>18812</v>
      </c>
      <c r="N1682" s="26">
        <v>0</v>
      </c>
      <c r="O1682" s="26">
        <v>6219.37</v>
      </c>
      <c r="P1682" s="26">
        <v>12592.63</v>
      </c>
      <c r="Q1682" s="26">
        <v>1311.14</v>
      </c>
      <c r="R1682" s="25" t="s">
        <v>1534</v>
      </c>
    </row>
    <row r="1683" spans="1:18" ht="15" customHeight="1" x14ac:dyDescent="0.25">
      <c r="A1683" s="25" t="s">
        <v>736</v>
      </c>
      <c r="B1683" s="25" t="s">
        <v>18</v>
      </c>
      <c r="C1683" s="25" t="s">
        <v>498</v>
      </c>
      <c r="D1683" s="25" t="s">
        <v>463</v>
      </c>
      <c r="E1683" s="25" t="s">
        <v>464</v>
      </c>
      <c r="F1683" s="25" t="s">
        <v>499</v>
      </c>
      <c r="G1683" s="25" t="s">
        <v>23</v>
      </c>
      <c r="H1683" s="25" t="s">
        <v>23</v>
      </c>
      <c r="I1683" s="25" t="s">
        <v>988</v>
      </c>
      <c r="J1683" s="25" t="s">
        <v>989</v>
      </c>
      <c r="K1683" s="26">
        <v>23398</v>
      </c>
      <c r="L1683" s="26">
        <v>0</v>
      </c>
      <c r="M1683" s="26">
        <v>23398</v>
      </c>
      <c r="N1683" s="26">
        <v>0</v>
      </c>
      <c r="O1683" s="26">
        <v>0</v>
      </c>
      <c r="P1683" s="26">
        <v>23398</v>
      </c>
      <c r="Q1683" s="26">
        <v>0</v>
      </c>
      <c r="R1683" s="25" t="s">
        <v>1534</v>
      </c>
    </row>
    <row r="1684" spans="1:18" ht="15" customHeight="1" x14ac:dyDescent="0.25">
      <c r="A1684" s="25" t="s">
        <v>736</v>
      </c>
      <c r="B1684" s="25" t="s">
        <v>18</v>
      </c>
      <c r="C1684" s="25" t="s">
        <v>498</v>
      </c>
      <c r="D1684" s="25" t="s">
        <v>463</v>
      </c>
      <c r="E1684" s="25" t="s">
        <v>464</v>
      </c>
      <c r="F1684" s="25" t="s">
        <v>499</v>
      </c>
      <c r="G1684" s="25" t="s">
        <v>23</v>
      </c>
      <c r="H1684" s="25" t="s">
        <v>23</v>
      </c>
      <c r="I1684" s="25" t="s">
        <v>737</v>
      </c>
      <c r="J1684" s="25" t="s">
        <v>738</v>
      </c>
      <c r="K1684" s="26">
        <v>0</v>
      </c>
      <c r="L1684" s="26">
        <v>0</v>
      </c>
      <c r="M1684" s="26">
        <v>0</v>
      </c>
      <c r="N1684" s="26">
        <v>0</v>
      </c>
      <c r="O1684" s="26">
        <v>504.66</v>
      </c>
      <c r="P1684" s="26">
        <v>-504.66</v>
      </c>
      <c r="Q1684" s="26">
        <v>77.64</v>
      </c>
      <c r="R1684" s="25" t="s">
        <v>1534</v>
      </c>
    </row>
    <row r="1685" spans="1:18" ht="15" customHeight="1" x14ac:dyDescent="0.25">
      <c r="A1685" s="25" t="s">
        <v>736</v>
      </c>
      <c r="B1685" s="25" t="s">
        <v>18</v>
      </c>
      <c r="C1685" s="25" t="s">
        <v>498</v>
      </c>
      <c r="D1685" s="25" t="s">
        <v>463</v>
      </c>
      <c r="E1685" s="25" t="s">
        <v>464</v>
      </c>
      <c r="F1685" s="25" t="s">
        <v>499</v>
      </c>
      <c r="G1685" s="25" t="s">
        <v>23</v>
      </c>
      <c r="H1685" s="25" t="s">
        <v>23</v>
      </c>
      <c r="I1685" s="25" t="s">
        <v>743</v>
      </c>
      <c r="J1685" s="25" t="s">
        <v>744</v>
      </c>
      <c r="K1685" s="26">
        <v>1469</v>
      </c>
      <c r="L1685" s="26">
        <v>0</v>
      </c>
      <c r="M1685" s="26">
        <v>1469</v>
      </c>
      <c r="N1685" s="26">
        <v>0</v>
      </c>
      <c r="O1685" s="26">
        <v>301.5</v>
      </c>
      <c r="P1685" s="26">
        <v>1167.5</v>
      </c>
      <c r="Q1685" s="26">
        <v>48</v>
      </c>
      <c r="R1685" s="25" t="s">
        <v>1534</v>
      </c>
    </row>
    <row r="1686" spans="1:18" ht="15" customHeight="1" x14ac:dyDescent="0.25">
      <c r="A1686" s="25" t="s">
        <v>736</v>
      </c>
      <c r="B1686" s="25" t="s">
        <v>18</v>
      </c>
      <c r="C1686" s="25" t="s">
        <v>498</v>
      </c>
      <c r="D1686" s="25" t="s">
        <v>463</v>
      </c>
      <c r="E1686" s="25" t="s">
        <v>464</v>
      </c>
      <c r="F1686" s="25" t="s">
        <v>499</v>
      </c>
      <c r="G1686" s="25" t="s">
        <v>23</v>
      </c>
      <c r="H1686" s="25" t="s">
        <v>23</v>
      </c>
      <c r="I1686" s="25" t="s">
        <v>890</v>
      </c>
      <c r="J1686" s="25" t="s">
        <v>891</v>
      </c>
      <c r="K1686" s="26">
        <v>12000</v>
      </c>
      <c r="L1686" s="26">
        <v>-1000</v>
      </c>
      <c r="M1686" s="26">
        <v>11000</v>
      </c>
      <c r="N1686" s="26">
        <v>2541.39</v>
      </c>
      <c r="O1686" s="26">
        <v>2344.88</v>
      </c>
      <c r="P1686" s="26">
        <v>6113.73</v>
      </c>
      <c r="Q1686" s="26">
        <v>-842.69</v>
      </c>
      <c r="R1686" s="25" t="s">
        <v>1534</v>
      </c>
    </row>
    <row r="1687" spans="1:18" ht="15" customHeight="1" x14ac:dyDescent="0.25">
      <c r="A1687" s="25" t="s">
        <v>736</v>
      </c>
      <c r="B1687" s="25" t="s">
        <v>18</v>
      </c>
      <c r="C1687" s="25" t="s">
        <v>498</v>
      </c>
      <c r="D1687" s="25" t="s">
        <v>463</v>
      </c>
      <c r="E1687" s="25" t="s">
        <v>464</v>
      </c>
      <c r="F1687" s="25" t="s">
        <v>499</v>
      </c>
      <c r="G1687" s="25" t="s">
        <v>23</v>
      </c>
      <c r="H1687" s="25" t="s">
        <v>23</v>
      </c>
      <c r="I1687" s="25" t="s">
        <v>781</v>
      </c>
      <c r="J1687" s="25" t="s">
        <v>782</v>
      </c>
      <c r="K1687" s="26">
        <v>4000</v>
      </c>
      <c r="L1687" s="26">
        <v>0</v>
      </c>
      <c r="M1687" s="26">
        <v>4000</v>
      </c>
      <c r="N1687" s="26">
        <v>815.06</v>
      </c>
      <c r="O1687" s="26">
        <v>1032.68</v>
      </c>
      <c r="P1687" s="26">
        <v>2152.2600000000002</v>
      </c>
      <c r="Q1687" s="26">
        <v>0</v>
      </c>
      <c r="R1687" s="25" t="s">
        <v>1534</v>
      </c>
    </row>
    <row r="1688" spans="1:18" ht="15" customHeight="1" x14ac:dyDescent="0.25">
      <c r="A1688" s="25" t="s">
        <v>736</v>
      </c>
      <c r="B1688" s="25" t="s">
        <v>18</v>
      </c>
      <c r="C1688" s="25" t="s">
        <v>498</v>
      </c>
      <c r="D1688" s="25" t="s">
        <v>463</v>
      </c>
      <c r="E1688" s="25" t="s">
        <v>464</v>
      </c>
      <c r="F1688" s="25" t="s">
        <v>499</v>
      </c>
      <c r="G1688" s="25" t="s">
        <v>23</v>
      </c>
      <c r="H1688" s="25" t="s">
        <v>23</v>
      </c>
      <c r="I1688" s="25" t="s">
        <v>849</v>
      </c>
      <c r="J1688" s="25" t="s">
        <v>850</v>
      </c>
      <c r="K1688" s="26">
        <v>1000</v>
      </c>
      <c r="L1688" s="26">
        <v>0</v>
      </c>
      <c r="M1688" s="26">
        <v>1000</v>
      </c>
      <c r="N1688" s="26">
        <v>392.29</v>
      </c>
      <c r="O1688" s="26">
        <v>107.71</v>
      </c>
      <c r="P1688" s="26">
        <v>500</v>
      </c>
      <c r="Q1688" s="26">
        <v>35.21</v>
      </c>
      <c r="R1688" s="25" t="s">
        <v>1534</v>
      </c>
    </row>
    <row r="1689" spans="1:18" ht="15" customHeight="1" x14ac:dyDescent="0.25">
      <c r="A1689" s="25" t="s">
        <v>736</v>
      </c>
      <c r="B1689" s="25" t="s">
        <v>18</v>
      </c>
      <c r="C1689" s="25" t="s">
        <v>498</v>
      </c>
      <c r="D1689" s="25" t="s">
        <v>463</v>
      </c>
      <c r="E1689" s="25" t="s">
        <v>464</v>
      </c>
      <c r="F1689" s="25" t="s">
        <v>499</v>
      </c>
      <c r="G1689" s="25" t="s">
        <v>23</v>
      </c>
      <c r="H1689" s="25" t="s">
        <v>23</v>
      </c>
      <c r="I1689" s="25" t="s">
        <v>779</v>
      </c>
      <c r="J1689" s="25" t="s">
        <v>780</v>
      </c>
      <c r="K1689" s="26">
        <v>1500</v>
      </c>
      <c r="L1689" s="26">
        <v>0</v>
      </c>
      <c r="M1689" s="26">
        <v>1500</v>
      </c>
      <c r="N1689" s="26">
        <v>-476</v>
      </c>
      <c r="O1689" s="26">
        <v>997.99</v>
      </c>
      <c r="P1689" s="26">
        <v>978.01</v>
      </c>
      <c r="Q1689" s="26">
        <v>476</v>
      </c>
      <c r="R1689" s="25" t="s">
        <v>1534</v>
      </c>
    </row>
    <row r="1690" spans="1:18" ht="15" customHeight="1" x14ac:dyDescent="0.25">
      <c r="A1690" s="25" t="s">
        <v>736</v>
      </c>
      <c r="B1690" s="25" t="s">
        <v>18</v>
      </c>
      <c r="C1690" s="25" t="s">
        <v>498</v>
      </c>
      <c r="D1690" s="25" t="s">
        <v>463</v>
      </c>
      <c r="E1690" s="25" t="s">
        <v>464</v>
      </c>
      <c r="F1690" s="25" t="s">
        <v>499</v>
      </c>
      <c r="G1690" s="25" t="s">
        <v>23</v>
      </c>
      <c r="H1690" s="25" t="s">
        <v>23</v>
      </c>
      <c r="I1690" s="25" t="s">
        <v>916</v>
      </c>
      <c r="J1690" s="25" t="s">
        <v>917</v>
      </c>
      <c r="K1690" s="26">
        <v>4500</v>
      </c>
      <c r="L1690" s="26">
        <v>3200</v>
      </c>
      <c r="M1690" s="26">
        <v>7700</v>
      </c>
      <c r="N1690" s="26">
        <v>1100</v>
      </c>
      <c r="O1690" s="26">
        <v>6329.72</v>
      </c>
      <c r="P1690" s="26">
        <v>270.27999999999997</v>
      </c>
      <c r="Q1690" s="26">
        <v>1156.22</v>
      </c>
      <c r="R1690" s="25" t="s">
        <v>1534</v>
      </c>
    </row>
    <row r="1691" spans="1:18" ht="15" customHeight="1" x14ac:dyDescent="0.25">
      <c r="A1691" s="25" t="s">
        <v>736</v>
      </c>
      <c r="B1691" s="25" t="s">
        <v>18</v>
      </c>
      <c r="C1691" s="25" t="s">
        <v>498</v>
      </c>
      <c r="D1691" s="25" t="s">
        <v>463</v>
      </c>
      <c r="E1691" s="25" t="s">
        <v>464</v>
      </c>
      <c r="F1691" s="25" t="s">
        <v>499</v>
      </c>
      <c r="G1691" s="25" t="s">
        <v>23</v>
      </c>
      <c r="H1691" s="25" t="s">
        <v>23</v>
      </c>
      <c r="I1691" s="25" t="s">
        <v>851</v>
      </c>
      <c r="J1691" s="25" t="s">
        <v>852</v>
      </c>
      <c r="K1691" s="26">
        <v>8000</v>
      </c>
      <c r="L1691" s="26">
        <v>0</v>
      </c>
      <c r="M1691" s="26">
        <v>8000</v>
      </c>
      <c r="N1691" s="26">
        <v>6370.93</v>
      </c>
      <c r="O1691" s="26">
        <v>1129.07</v>
      </c>
      <c r="P1691" s="26">
        <v>500</v>
      </c>
      <c r="Q1691" s="26">
        <v>1129.07</v>
      </c>
      <c r="R1691" s="25" t="s">
        <v>1534</v>
      </c>
    </row>
    <row r="1692" spans="1:18" ht="15" customHeight="1" x14ac:dyDescent="0.25">
      <c r="A1692" s="25" t="s">
        <v>736</v>
      </c>
      <c r="B1692" s="25" t="s">
        <v>18</v>
      </c>
      <c r="C1692" s="25" t="s">
        <v>498</v>
      </c>
      <c r="D1692" s="25" t="s">
        <v>463</v>
      </c>
      <c r="E1692" s="25" t="s">
        <v>464</v>
      </c>
      <c r="F1692" s="25" t="s">
        <v>499</v>
      </c>
      <c r="G1692" s="25" t="s">
        <v>23</v>
      </c>
      <c r="H1692" s="25" t="s">
        <v>23</v>
      </c>
      <c r="I1692" s="25" t="s">
        <v>928</v>
      </c>
      <c r="J1692" s="25" t="s">
        <v>929</v>
      </c>
      <c r="K1692" s="26">
        <v>0</v>
      </c>
      <c r="L1692" s="26">
        <v>2600</v>
      </c>
      <c r="M1692" s="26">
        <v>2600</v>
      </c>
      <c r="N1692" s="26">
        <v>0</v>
      </c>
      <c r="O1692" s="26">
        <v>2600</v>
      </c>
      <c r="P1692" s="26">
        <v>0</v>
      </c>
      <c r="Q1692" s="26">
        <v>0</v>
      </c>
      <c r="R1692" s="25" t="s">
        <v>1534</v>
      </c>
    </row>
    <row r="1693" spans="1:18" ht="15" customHeight="1" x14ac:dyDescent="0.25">
      <c r="A1693" s="25" t="s">
        <v>736</v>
      </c>
      <c r="B1693" s="25" t="s">
        <v>18</v>
      </c>
      <c r="C1693" s="25" t="s">
        <v>498</v>
      </c>
      <c r="D1693" s="25" t="s">
        <v>463</v>
      </c>
      <c r="E1693" s="25" t="s">
        <v>464</v>
      </c>
      <c r="F1693" s="25" t="s">
        <v>499</v>
      </c>
      <c r="G1693" s="25" t="s">
        <v>23</v>
      </c>
      <c r="H1693" s="25" t="s">
        <v>23</v>
      </c>
      <c r="I1693" s="25" t="s">
        <v>805</v>
      </c>
      <c r="J1693" s="25" t="s">
        <v>806</v>
      </c>
      <c r="K1693" s="26">
        <v>15000</v>
      </c>
      <c r="L1693" s="26">
        <v>0</v>
      </c>
      <c r="M1693" s="26">
        <v>15000</v>
      </c>
      <c r="N1693" s="26">
        <v>0</v>
      </c>
      <c r="O1693" s="26">
        <v>1658.57</v>
      </c>
      <c r="P1693" s="26">
        <v>13341.43</v>
      </c>
      <c r="Q1693" s="26">
        <v>197.67</v>
      </c>
      <c r="R1693" s="25" t="s">
        <v>1534</v>
      </c>
    </row>
    <row r="1694" spans="1:18" ht="15" customHeight="1" x14ac:dyDescent="0.25">
      <c r="A1694" s="25" t="s">
        <v>736</v>
      </c>
      <c r="B1694" s="25" t="s">
        <v>18</v>
      </c>
      <c r="C1694" s="25" t="s">
        <v>498</v>
      </c>
      <c r="D1694" s="25" t="s">
        <v>463</v>
      </c>
      <c r="E1694" s="25" t="s">
        <v>464</v>
      </c>
      <c r="F1694" s="25" t="s">
        <v>499</v>
      </c>
      <c r="G1694" s="25" t="s">
        <v>23</v>
      </c>
      <c r="H1694" s="25" t="s">
        <v>23</v>
      </c>
      <c r="I1694" s="25" t="s">
        <v>835</v>
      </c>
      <c r="J1694" s="25" t="s">
        <v>836</v>
      </c>
      <c r="K1694" s="26">
        <v>1000</v>
      </c>
      <c r="L1694" s="26">
        <v>0</v>
      </c>
      <c r="M1694" s="26">
        <v>1000</v>
      </c>
      <c r="N1694" s="26">
        <v>0</v>
      </c>
      <c r="O1694" s="26">
        <v>684.09</v>
      </c>
      <c r="P1694" s="26">
        <v>315.91000000000003</v>
      </c>
      <c r="Q1694" s="26">
        <v>78.86</v>
      </c>
      <c r="R1694" s="25" t="s">
        <v>1534</v>
      </c>
    </row>
    <row r="1695" spans="1:18" ht="15" customHeight="1" x14ac:dyDescent="0.25">
      <c r="A1695" s="25" t="s">
        <v>736</v>
      </c>
      <c r="B1695" s="25" t="s">
        <v>18</v>
      </c>
      <c r="C1695" s="25" t="s">
        <v>498</v>
      </c>
      <c r="D1695" s="25" t="s">
        <v>463</v>
      </c>
      <c r="E1695" s="25" t="s">
        <v>464</v>
      </c>
      <c r="F1695" s="25" t="s">
        <v>499</v>
      </c>
      <c r="G1695" s="25" t="s">
        <v>23</v>
      </c>
      <c r="H1695" s="25" t="s">
        <v>23</v>
      </c>
      <c r="I1695" s="25" t="s">
        <v>926</v>
      </c>
      <c r="J1695" s="25" t="s">
        <v>927</v>
      </c>
      <c r="K1695" s="26">
        <v>1300</v>
      </c>
      <c r="L1695" s="26">
        <v>1000</v>
      </c>
      <c r="M1695" s="26">
        <v>2300</v>
      </c>
      <c r="N1695" s="26">
        <v>31</v>
      </c>
      <c r="O1695" s="26">
        <v>1383</v>
      </c>
      <c r="P1695" s="26">
        <v>886</v>
      </c>
      <c r="Q1695" s="26">
        <v>214</v>
      </c>
      <c r="R1695" s="25" t="s">
        <v>1534</v>
      </c>
    </row>
    <row r="1696" spans="1:18" ht="15" customHeight="1" x14ac:dyDescent="0.25">
      <c r="A1696" s="25" t="s">
        <v>736</v>
      </c>
      <c r="B1696" s="25" t="s">
        <v>18</v>
      </c>
      <c r="C1696" s="25" t="s">
        <v>498</v>
      </c>
      <c r="D1696" s="25" t="s">
        <v>463</v>
      </c>
      <c r="E1696" s="25" t="s">
        <v>464</v>
      </c>
      <c r="F1696" s="25" t="s">
        <v>499</v>
      </c>
      <c r="G1696" s="25" t="s">
        <v>23</v>
      </c>
      <c r="H1696" s="25" t="s">
        <v>23</v>
      </c>
      <c r="I1696" s="25" t="s">
        <v>845</v>
      </c>
      <c r="J1696" s="25" t="s">
        <v>846</v>
      </c>
      <c r="K1696" s="26">
        <v>0</v>
      </c>
      <c r="L1696" s="26">
        <v>0</v>
      </c>
      <c r="M1696" s="26">
        <v>0</v>
      </c>
      <c r="N1696" s="26">
        <v>0</v>
      </c>
      <c r="O1696" s="26">
        <v>82.56</v>
      </c>
      <c r="P1696" s="26">
        <v>-82.56</v>
      </c>
      <c r="Q1696" s="26">
        <v>0</v>
      </c>
      <c r="R1696" s="25" t="s">
        <v>1534</v>
      </c>
    </row>
    <row r="1697" spans="1:18" ht="15" customHeight="1" x14ac:dyDescent="0.25">
      <c r="A1697" s="25" t="s">
        <v>736</v>
      </c>
      <c r="B1697" s="25" t="s">
        <v>18</v>
      </c>
      <c r="C1697" s="25" t="s">
        <v>498</v>
      </c>
      <c r="D1697" s="25" t="s">
        <v>463</v>
      </c>
      <c r="E1697" s="25" t="s">
        <v>464</v>
      </c>
      <c r="F1697" s="25" t="s">
        <v>499</v>
      </c>
      <c r="G1697" s="25" t="s">
        <v>23</v>
      </c>
      <c r="H1697" s="25" t="s">
        <v>23</v>
      </c>
      <c r="I1697" s="25" t="s">
        <v>992</v>
      </c>
      <c r="J1697" s="25" t="s">
        <v>993</v>
      </c>
      <c r="K1697" s="26">
        <v>13650</v>
      </c>
      <c r="L1697" s="26">
        <v>-1900</v>
      </c>
      <c r="M1697" s="26">
        <v>11750</v>
      </c>
      <c r="N1697" s="26">
        <v>1000</v>
      </c>
      <c r="O1697" s="26">
        <v>9947.6</v>
      </c>
      <c r="P1697" s="26">
        <v>802.4</v>
      </c>
      <c r="Q1697" s="26">
        <v>1431</v>
      </c>
      <c r="R1697" s="25" t="s">
        <v>1534</v>
      </c>
    </row>
    <row r="1698" spans="1:18" ht="15" customHeight="1" x14ac:dyDescent="0.25">
      <c r="A1698" s="25" t="s">
        <v>736</v>
      </c>
      <c r="B1698" s="25" t="s">
        <v>18</v>
      </c>
      <c r="C1698" s="25" t="s">
        <v>498</v>
      </c>
      <c r="D1698" s="25" t="s">
        <v>463</v>
      </c>
      <c r="E1698" s="25" t="s">
        <v>464</v>
      </c>
      <c r="F1698" s="25" t="s">
        <v>499</v>
      </c>
      <c r="G1698" s="25" t="s">
        <v>23</v>
      </c>
      <c r="H1698" s="25" t="s">
        <v>23</v>
      </c>
      <c r="I1698" s="25" t="s">
        <v>769</v>
      </c>
      <c r="J1698" s="25" t="s">
        <v>770</v>
      </c>
      <c r="K1698" s="26">
        <v>3500</v>
      </c>
      <c r="L1698" s="26">
        <v>4100</v>
      </c>
      <c r="M1698" s="26">
        <v>7600</v>
      </c>
      <c r="N1698" s="26">
        <v>200</v>
      </c>
      <c r="O1698" s="26">
        <v>5225.91</v>
      </c>
      <c r="P1698" s="26">
        <v>2174.09</v>
      </c>
      <c r="Q1698" s="26">
        <v>-540</v>
      </c>
      <c r="R1698" s="25" t="s">
        <v>1534</v>
      </c>
    </row>
    <row r="1699" spans="1:18" ht="15" customHeight="1" x14ac:dyDescent="0.25">
      <c r="A1699" s="25" t="s">
        <v>736</v>
      </c>
      <c r="B1699" s="25" t="s">
        <v>18</v>
      </c>
      <c r="C1699" s="25" t="s">
        <v>498</v>
      </c>
      <c r="D1699" s="25" t="s">
        <v>463</v>
      </c>
      <c r="E1699" s="25" t="s">
        <v>464</v>
      </c>
      <c r="F1699" s="25" t="s">
        <v>499</v>
      </c>
      <c r="G1699" s="25" t="s">
        <v>23</v>
      </c>
      <c r="H1699" s="25" t="s">
        <v>23</v>
      </c>
      <c r="I1699" s="25" t="s">
        <v>994</v>
      </c>
      <c r="J1699" s="25" t="s">
        <v>995</v>
      </c>
      <c r="K1699" s="26">
        <v>48000</v>
      </c>
      <c r="L1699" s="26">
        <v>-3000</v>
      </c>
      <c r="M1699" s="26">
        <v>45000</v>
      </c>
      <c r="N1699" s="26">
        <v>10000</v>
      </c>
      <c r="O1699" s="26">
        <v>35000</v>
      </c>
      <c r="P1699" s="26">
        <v>0</v>
      </c>
      <c r="Q1699" s="26">
        <v>10000</v>
      </c>
      <c r="R1699" s="25" t="s">
        <v>1534</v>
      </c>
    </row>
    <row r="1700" spans="1:18" ht="15" customHeight="1" x14ac:dyDescent="0.25">
      <c r="A1700" s="25" t="s">
        <v>736</v>
      </c>
      <c r="B1700" s="25" t="s">
        <v>18</v>
      </c>
      <c r="C1700" s="25" t="s">
        <v>498</v>
      </c>
      <c r="D1700" s="25" t="s">
        <v>463</v>
      </c>
      <c r="E1700" s="25" t="s">
        <v>464</v>
      </c>
      <c r="F1700" s="25" t="s">
        <v>499</v>
      </c>
      <c r="G1700" s="25" t="s">
        <v>23</v>
      </c>
      <c r="H1700" s="25" t="s">
        <v>23</v>
      </c>
      <c r="I1700" s="25" t="s">
        <v>996</v>
      </c>
      <c r="J1700" s="25" t="s">
        <v>997</v>
      </c>
      <c r="K1700" s="26">
        <v>0</v>
      </c>
      <c r="L1700" s="26">
        <v>0</v>
      </c>
      <c r="M1700" s="26">
        <v>0</v>
      </c>
      <c r="N1700" s="26">
        <v>0</v>
      </c>
      <c r="O1700" s="26">
        <v>0</v>
      </c>
      <c r="P1700" s="26">
        <v>0</v>
      </c>
      <c r="Q1700" s="26">
        <v>0</v>
      </c>
      <c r="R1700" s="25" t="s">
        <v>1534</v>
      </c>
    </row>
    <row r="1701" spans="1:18" ht="15" customHeight="1" x14ac:dyDescent="0.25">
      <c r="A1701" s="25" t="s">
        <v>736</v>
      </c>
      <c r="B1701" s="25" t="s">
        <v>18</v>
      </c>
      <c r="C1701" s="25" t="s">
        <v>498</v>
      </c>
      <c r="D1701" s="25" t="s">
        <v>463</v>
      </c>
      <c r="E1701" s="25" t="s">
        <v>464</v>
      </c>
      <c r="F1701" s="25" t="s">
        <v>499</v>
      </c>
      <c r="G1701" s="25" t="s">
        <v>23</v>
      </c>
      <c r="H1701" s="25" t="s">
        <v>23</v>
      </c>
      <c r="I1701" s="25" t="s">
        <v>908</v>
      </c>
      <c r="J1701" s="25" t="s">
        <v>909</v>
      </c>
      <c r="K1701" s="26">
        <v>0</v>
      </c>
      <c r="L1701" s="26">
        <v>0</v>
      </c>
      <c r="M1701" s="26">
        <v>0</v>
      </c>
      <c r="N1701" s="26">
        <v>0</v>
      </c>
      <c r="O1701" s="26">
        <v>0</v>
      </c>
      <c r="P1701" s="26">
        <v>0</v>
      </c>
      <c r="Q1701" s="26">
        <v>0</v>
      </c>
      <c r="R1701" s="25" t="s">
        <v>1534</v>
      </c>
    </row>
    <row r="1702" spans="1:18" ht="15" customHeight="1" x14ac:dyDescent="0.25">
      <c r="A1702" s="25" t="s">
        <v>736</v>
      </c>
      <c r="B1702" s="25" t="s">
        <v>18</v>
      </c>
      <c r="C1702" s="25" t="s">
        <v>498</v>
      </c>
      <c r="D1702" s="25" t="s">
        <v>463</v>
      </c>
      <c r="E1702" s="25" t="s">
        <v>464</v>
      </c>
      <c r="F1702" s="25" t="s">
        <v>499</v>
      </c>
      <c r="G1702" s="25" t="s">
        <v>23</v>
      </c>
      <c r="H1702" s="25" t="s">
        <v>23</v>
      </c>
      <c r="I1702" s="25" t="s">
        <v>811</v>
      </c>
      <c r="J1702" s="25" t="s">
        <v>812</v>
      </c>
      <c r="K1702" s="26">
        <v>7683</v>
      </c>
      <c r="L1702" s="26">
        <v>0</v>
      </c>
      <c r="M1702" s="26">
        <v>7683</v>
      </c>
      <c r="N1702" s="26">
        <v>0</v>
      </c>
      <c r="O1702" s="26">
        <v>6754.24</v>
      </c>
      <c r="P1702" s="26">
        <v>928.76</v>
      </c>
      <c r="Q1702" s="26">
        <v>2444.15</v>
      </c>
      <c r="R1702" s="25" t="s">
        <v>1534</v>
      </c>
    </row>
    <row r="1703" spans="1:18" ht="15" customHeight="1" x14ac:dyDescent="0.25">
      <c r="A1703" s="25" t="s">
        <v>736</v>
      </c>
      <c r="B1703" s="25" t="s">
        <v>18</v>
      </c>
      <c r="C1703" s="25" t="s">
        <v>534</v>
      </c>
      <c r="D1703" s="25" t="s">
        <v>535</v>
      </c>
      <c r="E1703" s="25" t="s">
        <v>82</v>
      </c>
      <c r="F1703" s="25" t="s">
        <v>536</v>
      </c>
      <c r="G1703" s="25" t="s">
        <v>23</v>
      </c>
      <c r="H1703" s="25" t="s">
        <v>23</v>
      </c>
      <c r="I1703" s="25" t="s">
        <v>769</v>
      </c>
      <c r="J1703" s="25" t="s">
        <v>770</v>
      </c>
      <c r="K1703" s="26">
        <v>350000</v>
      </c>
      <c r="L1703" s="26">
        <v>0</v>
      </c>
      <c r="M1703" s="26">
        <v>350000</v>
      </c>
      <c r="N1703" s="26">
        <v>0</v>
      </c>
      <c r="O1703" s="26">
        <v>0</v>
      </c>
      <c r="P1703" s="26">
        <v>350000</v>
      </c>
      <c r="Q1703" s="26">
        <v>0</v>
      </c>
      <c r="R1703" s="25" t="s">
        <v>1535</v>
      </c>
    </row>
    <row r="1704" spans="1:18" ht="15" customHeight="1" x14ac:dyDescent="0.25">
      <c r="A1704" s="25" t="s">
        <v>736</v>
      </c>
      <c r="B1704" s="25" t="s">
        <v>18</v>
      </c>
      <c r="C1704" s="25" t="s">
        <v>534</v>
      </c>
      <c r="D1704" s="25" t="s">
        <v>535</v>
      </c>
      <c r="E1704" s="25" t="s">
        <v>82</v>
      </c>
      <c r="F1704" s="25" t="s">
        <v>536</v>
      </c>
      <c r="G1704" s="25" t="s">
        <v>23</v>
      </c>
      <c r="H1704" s="25" t="s">
        <v>23</v>
      </c>
      <c r="I1704" s="25" t="s">
        <v>1426</v>
      </c>
      <c r="J1704" s="25" t="s">
        <v>1427</v>
      </c>
      <c r="K1704" s="26">
        <v>20000</v>
      </c>
      <c r="L1704" s="26">
        <v>0</v>
      </c>
      <c r="M1704" s="26">
        <v>20000</v>
      </c>
      <c r="N1704" s="26">
        <v>0</v>
      </c>
      <c r="O1704" s="26">
        <v>44185.05</v>
      </c>
      <c r="P1704" s="26">
        <v>-24185.05</v>
      </c>
      <c r="Q1704" s="26">
        <v>345.5</v>
      </c>
      <c r="R1704" s="25" t="s">
        <v>1535</v>
      </c>
    </row>
    <row r="1705" spans="1:18" ht="15" customHeight="1" x14ac:dyDescent="0.25">
      <c r="A1705" s="25" t="s">
        <v>736</v>
      </c>
      <c r="B1705" s="25" t="s">
        <v>18</v>
      </c>
      <c r="C1705" s="25" t="s">
        <v>534</v>
      </c>
      <c r="D1705" s="25" t="s">
        <v>535</v>
      </c>
      <c r="E1705" s="25" t="s">
        <v>82</v>
      </c>
      <c r="F1705" s="25" t="s">
        <v>536</v>
      </c>
      <c r="G1705" s="25" t="s">
        <v>23</v>
      </c>
      <c r="H1705" s="25" t="s">
        <v>23</v>
      </c>
      <c r="I1705" s="25" t="s">
        <v>811</v>
      </c>
      <c r="J1705" s="25" t="s">
        <v>812</v>
      </c>
      <c r="K1705" s="26">
        <v>80000</v>
      </c>
      <c r="L1705" s="26">
        <v>0</v>
      </c>
      <c r="M1705" s="26">
        <v>80000</v>
      </c>
      <c r="N1705" s="26">
        <v>0</v>
      </c>
      <c r="O1705" s="26">
        <v>41723.440000000002</v>
      </c>
      <c r="P1705" s="26">
        <v>38276.559999999998</v>
      </c>
      <c r="Q1705" s="26">
        <v>0</v>
      </c>
      <c r="R1705" s="25" t="s">
        <v>1535</v>
      </c>
    </row>
    <row r="1706" spans="1:18" ht="15" customHeight="1" x14ac:dyDescent="0.25">
      <c r="A1706" s="25" t="s">
        <v>736</v>
      </c>
      <c r="B1706" s="25" t="s">
        <v>18</v>
      </c>
      <c r="C1706" s="25" t="s">
        <v>534</v>
      </c>
      <c r="D1706" s="25" t="s">
        <v>535</v>
      </c>
      <c r="E1706" s="25" t="s">
        <v>82</v>
      </c>
      <c r="F1706" s="25" t="s">
        <v>536</v>
      </c>
      <c r="G1706" s="25" t="s">
        <v>23</v>
      </c>
      <c r="H1706" s="25" t="s">
        <v>23</v>
      </c>
      <c r="I1706" s="25" t="s">
        <v>853</v>
      </c>
      <c r="J1706" s="25" t="s">
        <v>854</v>
      </c>
      <c r="K1706" s="26">
        <v>5000</v>
      </c>
      <c r="L1706" s="26">
        <v>0</v>
      </c>
      <c r="M1706" s="26">
        <v>5000</v>
      </c>
      <c r="N1706" s="26">
        <v>148.94999999999999</v>
      </c>
      <c r="O1706" s="26">
        <v>3000</v>
      </c>
      <c r="P1706" s="26">
        <v>1851.05</v>
      </c>
      <c r="Q1706" s="26">
        <v>0</v>
      </c>
      <c r="R1706" s="25" t="s">
        <v>1535</v>
      </c>
    </row>
    <row r="1707" spans="1:18" ht="15" customHeight="1" x14ac:dyDescent="0.25">
      <c r="A1707" s="25" t="s">
        <v>736</v>
      </c>
      <c r="B1707" s="25" t="s">
        <v>18</v>
      </c>
      <c r="C1707" s="25" t="s">
        <v>534</v>
      </c>
      <c r="D1707" s="25" t="s">
        <v>535</v>
      </c>
      <c r="E1707" s="25" t="s">
        <v>82</v>
      </c>
      <c r="F1707" s="25" t="s">
        <v>536</v>
      </c>
      <c r="G1707" s="25" t="s">
        <v>23</v>
      </c>
      <c r="H1707" s="25" t="s">
        <v>23</v>
      </c>
      <c r="I1707" s="25" t="s">
        <v>1422</v>
      </c>
      <c r="J1707" s="25" t="s">
        <v>1423</v>
      </c>
      <c r="K1707" s="26">
        <v>40000</v>
      </c>
      <c r="L1707" s="26">
        <v>0</v>
      </c>
      <c r="M1707" s="26">
        <v>40000</v>
      </c>
      <c r="N1707" s="26">
        <v>0</v>
      </c>
      <c r="O1707" s="26">
        <v>0</v>
      </c>
      <c r="P1707" s="26">
        <v>40000</v>
      </c>
      <c r="Q1707" s="26">
        <v>0</v>
      </c>
      <c r="R1707" s="25" t="s">
        <v>1535</v>
      </c>
    </row>
    <row r="1708" spans="1:18" ht="15" customHeight="1" x14ac:dyDescent="0.25">
      <c r="A1708" s="25" t="s">
        <v>736</v>
      </c>
      <c r="B1708" s="25" t="s">
        <v>18</v>
      </c>
      <c r="C1708" s="25" t="s">
        <v>534</v>
      </c>
      <c r="D1708" s="25" t="s">
        <v>535</v>
      </c>
      <c r="E1708" s="25" t="s">
        <v>82</v>
      </c>
      <c r="F1708" s="25" t="s">
        <v>536</v>
      </c>
      <c r="G1708" s="25" t="s">
        <v>23</v>
      </c>
      <c r="H1708" s="25" t="s">
        <v>23</v>
      </c>
      <c r="I1708" s="25" t="s">
        <v>1420</v>
      </c>
      <c r="J1708" s="25" t="s">
        <v>1421</v>
      </c>
      <c r="K1708" s="26">
        <v>85000</v>
      </c>
      <c r="L1708" s="26">
        <v>0</v>
      </c>
      <c r="M1708" s="26">
        <v>85000</v>
      </c>
      <c r="N1708" s="26">
        <v>0</v>
      </c>
      <c r="O1708" s="26">
        <v>60000</v>
      </c>
      <c r="P1708" s="26">
        <v>25000</v>
      </c>
      <c r="Q1708" s="26">
        <v>0</v>
      </c>
      <c r="R1708" s="25" t="s">
        <v>1535</v>
      </c>
    </row>
    <row r="1709" spans="1:18" ht="15" customHeight="1" x14ac:dyDescent="0.25">
      <c r="A1709" s="25" t="s">
        <v>736</v>
      </c>
      <c r="B1709" s="25" t="s">
        <v>18</v>
      </c>
      <c r="C1709" s="25" t="s">
        <v>534</v>
      </c>
      <c r="D1709" s="25" t="s">
        <v>535</v>
      </c>
      <c r="E1709" s="25" t="s">
        <v>82</v>
      </c>
      <c r="F1709" s="25" t="s">
        <v>536</v>
      </c>
      <c r="G1709" s="25" t="s">
        <v>23</v>
      </c>
      <c r="H1709" s="25" t="s">
        <v>23</v>
      </c>
      <c r="I1709" s="25" t="s">
        <v>1432</v>
      </c>
      <c r="J1709" s="25" t="s">
        <v>1433</v>
      </c>
      <c r="K1709" s="26">
        <v>1100000</v>
      </c>
      <c r="L1709" s="26">
        <v>0</v>
      </c>
      <c r="M1709" s="26">
        <v>1100000</v>
      </c>
      <c r="N1709" s="26">
        <v>0</v>
      </c>
      <c r="O1709" s="26">
        <v>331846</v>
      </c>
      <c r="P1709" s="26">
        <v>768154</v>
      </c>
      <c r="Q1709" s="26">
        <v>331846</v>
      </c>
      <c r="R1709" s="25" t="s">
        <v>1535</v>
      </c>
    </row>
    <row r="1710" spans="1:18" ht="15" customHeight="1" x14ac:dyDescent="0.25">
      <c r="A1710" s="25" t="s">
        <v>736</v>
      </c>
      <c r="B1710" s="25" t="s">
        <v>18</v>
      </c>
      <c r="C1710" s="25" t="s">
        <v>534</v>
      </c>
      <c r="D1710" s="25" t="s">
        <v>535</v>
      </c>
      <c r="E1710" s="25" t="s">
        <v>82</v>
      </c>
      <c r="F1710" s="25" t="s">
        <v>536</v>
      </c>
      <c r="G1710" s="25" t="s">
        <v>23</v>
      </c>
      <c r="H1710" s="25" t="s">
        <v>23</v>
      </c>
      <c r="I1710" s="25" t="s">
        <v>1424</v>
      </c>
      <c r="J1710" s="25" t="s">
        <v>1425</v>
      </c>
      <c r="K1710" s="26">
        <v>50103</v>
      </c>
      <c r="L1710" s="26">
        <v>0</v>
      </c>
      <c r="M1710" s="26">
        <v>50103</v>
      </c>
      <c r="N1710" s="26">
        <v>0</v>
      </c>
      <c r="O1710" s="26">
        <v>22073.96</v>
      </c>
      <c r="P1710" s="26">
        <v>28029.040000000001</v>
      </c>
      <c r="Q1710" s="26">
        <v>0</v>
      </c>
      <c r="R1710" s="25" t="s">
        <v>1535</v>
      </c>
    </row>
    <row r="1711" spans="1:18" ht="15" customHeight="1" x14ac:dyDescent="0.25">
      <c r="A1711" s="25" t="s">
        <v>736</v>
      </c>
      <c r="B1711" s="25" t="s">
        <v>18</v>
      </c>
      <c r="C1711" s="25" t="s">
        <v>534</v>
      </c>
      <c r="D1711" s="25" t="s">
        <v>535</v>
      </c>
      <c r="E1711" s="25" t="s">
        <v>82</v>
      </c>
      <c r="F1711" s="25" t="s">
        <v>536</v>
      </c>
      <c r="G1711" s="25" t="s">
        <v>23</v>
      </c>
      <c r="H1711" s="25" t="s">
        <v>23</v>
      </c>
      <c r="I1711" s="25" t="s">
        <v>1428</v>
      </c>
      <c r="J1711" s="25" t="s">
        <v>1429</v>
      </c>
      <c r="K1711" s="26">
        <v>472639</v>
      </c>
      <c r="L1711" s="26">
        <v>0</v>
      </c>
      <c r="M1711" s="26">
        <v>472639</v>
      </c>
      <c r="N1711" s="26">
        <v>0</v>
      </c>
      <c r="O1711" s="26">
        <v>179898.27</v>
      </c>
      <c r="P1711" s="26">
        <v>292740.73</v>
      </c>
      <c r="Q1711" s="26">
        <v>55101.39</v>
      </c>
      <c r="R1711" s="25" t="s">
        <v>1535</v>
      </c>
    </row>
    <row r="1712" spans="1:18" ht="15" customHeight="1" x14ac:dyDescent="0.25">
      <c r="A1712" s="25" t="s">
        <v>736</v>
      </c>
      <c r="B1712" s="25" t="s">
        <v>18</v>
      </c>
      <c r="C1712" s="25" t="s">
        <v>534</v>
      </c>
      <c r="D1712" s="25" t="s">
        <v>535</v>
      </c>
      <c r="E1712" s="25" t="s">
        <v>82</v>
      </c>
      <c r="F1712" s="25" t="s">
        <v>536</v>
      </c>
      <c r="G1712" s="25" t="s">
        <v>23</v>
      </c>
      <c r="H1712" s="25" t="s">
        <v>23</v>
      </c>
      <c r="I1712" s="25" t="s">
        <v>862</v>
      </c>
      <c r="J1712" s="25" t="s">
        <v>863</v>
      </c>
      <c r="K1712" s="26">
        <v>86755</v>
      </c>
      <c r="L1712" s="26">
        <v>0</v>
      </c>
      <c r="M1712" s="26">
        <v>86755</v>
      </c>
      <c r="N1712" s="26">
        <v>0</v>
      </c>
      <c r="O1712" s="26">
        <v>0</v>
      </c>
      <c r="P1712" s="26">
        <v>86755</v>
      </c>
      <c r="Q1712" s="26">
        <v>0</v>
      </c>
      <c r="R1712" s="25" t="s">
        <v>1535</v>
      </c>
    </row>
    <row r="1713" spans="1:18" ht="15" customHeight="1" x14ac:dyDescent="0.25">
      <c r="A1713" s="25" t="s">
        <v>736</v>
      </c>
      <c r="B1713" s="25" t="s">
        <v>18</v>
      </c>
      <c r="C1713" s="25" t="s">
        <v>1430</v>
      </c>
      <c r="D1713" s="25" t="s">
        <v>535</v>
      </c>
      <c r="E1713" s="25" t="s">
        <v>82</v>
      </c>
      <c r="F1713" s="25" t="s">
        <v>1431</v>
      </c>
      <c r="G1713" s="25" t="s">
        <v>23</v>
      </c>
      <c r="H1713" s="25" t="s">
        <v>23</v>
      </c>
      <c r="I1713" s="25" t="s">
        <v>769</v>
      </c>
      <c r="J1713" s="25" t="s">
        <v>770</v>
      </c>
      <c r="K1713" s="26">
        <v>0</v>
      </c>
      <c r="L1713" s="26">
        <v>0</v>
      </c>
      <c r="M1713" s="26">
        <v>0</v>
      </c>
      <c r="N1713" s="26">
        <v>0</v>
      </c>
      <c r="O1713" s="26">
        <v>0</v>
      </c>
      <c r="P1713" s="26">
        <v>0</v>
      </c>
      <c r="Q1713" s="26">
        <v>0</v>
      </c>
      <c r="R1713" s="25" t="s">
        <v>1543</v>
      </c>
    </row>
    <row r="1714" spans="1:18" ht="15" customHeight="1" x14ac:dyDescent="0.25">
      <c r="A1714" s="25" t="s">
        <v>736</v>
      </c>
      <c r="B1714" s="25" t="s">
        <v>18</v>
      </c>
      <c r="C1714" s="25" t="s">
        <v>543</v>
      </c>
      <c r="D1714" s="25" t="s">
        <v>544</v>
      </c>
      <c r="E1714" s="25" t="s">
        <v>87</v>
      </c>
      <c r="F1714" s="25" t="s">
        <v>22</v>
      </c>
      <c r="G1714" s="25" t="s">
        <v>23</v>
      </c>
      <c r="H1714" s="25" t="s">
        <v>23</v>
      </c>
      <c r="I1714" s="25" t="s">
        <v>797</v>
      </c>
      <c r="J1714" s="25" t="s">
        <v>798</v>
      </c>
      <c r="K1714" s="26">
        <v>1200</v>
      </c>
      <c r="L1714" s="26">
        <v>0</v>
      </c>
      <c r="M1714" s="26">
        <v>1200</v>
      </c>
      <c r="N1714" s="26">
        <v>600</v>
      </c>
      <c r="O1714" s="26">
        <v>114</v>
      </c>
      <c r="P1714" s="26">
        <v>486</v>
      </c>
      <c r="Q1714" s="26">
        <v>0</v>
      </c>
      <c r="R1714" s="25" t="s">
        <v>1536</v>
      </c>
    </row>
    <row r="1715" spans="1:18" ht="15" customHeight="1" x14ac:dyDescent="0.25">
      <c r="A1715" s="25" t="s">
        <v>736</v>
      </c>
      <c r="B1715" s="25" t="s">
        <v>18</v>
      </c>
      <c r="C1715" s="25" t="s">
        <v>543</v>
      </c>
      <c r="D1715" s="25" t="s">
        <v>544</v>
      </c>
      <c r="E1715" s="25" t="s">
        <v>87</v>
      </c>
      <c r="F1715" s="25" t="s">
        <v>22</v>
      </c>
      <c r="G1715" s="25" t="s">
        <v>23</v>
      </c>
      <c r="H1715" s="25" t="s">
        <v>23</v>
      </c>
      <c r="I1715" s="25" t="s">
        <v>829</v>
      </c>
      <c r="J1715" s="25" t="s">
        <v>830</v>
      </c>
      <c r="K1715" s="26">
        <v>4320</v>
      </c>
      <c r="L1715" s="26">
        <v>0</v>
      </c>
      <c r="M1715" s="26">
        <v>4320</v>
      </c>
      <c r="N1715" s="26">
        <v>280</v>
      </c>
      <c r="O1715" s="26">
        <v>0</v>
      </c>
      <c r="P1715" s="26">
        <v>4040</v>
      </c>
      <c r="Q1715" s="26">
        <v>0</v>
      </c>
      <c r="R1715" s="25" t="s">
        <v>1536</v>
      </c>
    </row>
    <row r="1716" spans="1:18" ht="15" customHeight="1" x14ac:dyDescent="0.25">
      <c r="A1716" s="25" t="s">
        <v>736</v>
      </c>
      <c r="B1716" s="25" t="s">
        <v>18</v>
      </c>
      <c r="C1716" s="25" t="s">
        <v>543</v>
      </c>
      <c r="D1716" s="25" t="s">
        <v>544</v>
      </c>
      <c r="E1716" s="25" t="s">
        <v>87</v>
      </c>
      <c r="F1716" s="25" t="s">
        <v>22</v>
      </c>
      <c r="G1716" s="25" t="s">
        <v>23</v>
      </c>
      <c r="H1716" s="25" t="s">
        <v>23</v>
      </c>
      <c r="I1716" s="25" t="s">
        <v>783</v>
      </c>
      <c r="J1716" s="25" t="s">
        <v>784</v>
      </c>
      <c r="K1716" s="26">
        <v>12000</v>
      </c>
      <c r="L1716" s="26">
        <v>0</v>
      </c>
      <c r="M1716" s="26">
        <v>12000</v>
      </c>
      <c r="N1716" s="26">
        <v>16.5</v>
      </c>
      <c r="O1716" s="26">
        <v>1367.95</v>
      </c>
      <c r="P1716" s="26">
        <v>10615.55</v>
      </c>
      <c r="Q1716" s="26">
        <v>278.45</v>
      </c>
      <c r="R1716" s="25" t="s">
        <v>1536</v>
      </c>
    </row>
    <row r="1717" spans="1:18" ht="15" customHeight="1" x14ac:dyDescent="0.25">
      <c r="A1717" s="25" t="s">
        <v>736</v>
      </c>
      <c r="B1717" s="25" t="s">
        <v>18</v>
      </c>
      <c r="C1717" s="25" t="s">
        <v>543</v>
      </c>
      <c r="D1717" s="25" t="s">
        <v>544</v>
      </c>
      <c r="E1717" s="25" t="s">
        <v>87</v>
      </c>
      <c r="F1717" s="25" t="s">
        <v>22</v>
      </c>
      <c r="G1717" s="25" t="s">
        <v>23</v>
      </c>
      <c r="H1717" s="25" t="s">
        <v>23</v>
      </c>
      <c r="I1717" s="25" t="s">
        <v>849</v>
      </c>
      <c r="J1717" s="25" t="s">
        <v>850</v>
      </c>
      <c r="K1717" s="26">
        <v>8665</v>
      </c>
      <c r="L1717" s="26">
        <v>0</v>
      </c>
      <c r="M1717" s="26">
        <v>8665</v>
      </c>
      <c r="N1717" s="26">
        <v>0</v>
      </c>
      <c r="O1717" s="26">
        <v>3001.82</v>
      </c>
      <c r="P1717" s="26">
        <v>5663.18</v>
      </c>
      <c r="Q1717" s="26">
        <v>392.57</v>
      </c>
      <c r="R1717" s="25" t="s">
        <v>1536</v>
      </c>
    </row>
    <row r="1718" spans="1:18" ht="15" customHeight="1" x14ac:dyDescent="0.25">
      <c r="A1718" s="25" t="s">
        <v>736</v>
      </c>
      <c r="B1718" s="25" t="s">
        <v>18</v>
      </c>
      <c r="C1718" s="25" t="s">
        <v>543</v>
      </c>
      <c r="D1718" s="25" t="s">
        <v>544</v>
      </c>
      <c r="E1718" s="25" t="s">
        <v>87</v>
      </c>
      <c r="F1718" s="25" t="s">
        <v>22</v>
      </c>
      <c r="G1718" s="25" t="s">
        <v>23</v>
      </c>
      <c r="H1718" s="25" t="s">
        <v>23</v>
      </c>
      <c r="I1718" s="25" t="s">
        <v>930</v>
      </c>
      <c r="J1718" s="25" t="s">
        <v>931</v>
      </c>
      <c r="K1718" s="26">
        <v>2000</v>
      </c>
      <c r="L1718" s="26">
        <v>0</v>
      </c>
      <c r="M1718" s="26">
        <v>2000</v>
      </c>
      <c r="N1718" s="26">
        <v>89.33</v>
      </c>
      <c r="O1718" s="26">
        <v>124.47</v>
      </c>
      <c r="P1718" s="26">
        <v>1786.2</v>
      </c>
      <c r="Q1718" s="26">
        <v>77.8</v>
      </c>
      <c r="R1718" s="25" t="s">
        <v>1536</v>
      </c>
    </row>
    <row r="1719" spans="1:18" ht="15" customHeight="1" x14ac:dyDescent="0.25">
      <c r="A1719" s="25" t="s">
        <v>736</v>
      </c>
      <c r="B1719" s="25" t="s">
        <v>18</v>
      </c>
      <c r="C1719" s="25" t="s">
        <v>543</v>
      </c>
      <c r="D1719" s="25" t="s">
        <v>544</v>
      </c>
      <c r="E1719" s="25" t="s">
        <v>87</v>
      </c>
      <c r="F1719" s="25" t="s">
        <v>22</v>
      </c>
      <c r="G1719" s="25" t="s">
        <v>23</v>
      </c>
      <c r="H1719" s="25" t="s">
        <v>23</v>
      </c>
      <c r="I1719" s="25" t="s">
        <v>928</v>
      </c>
      <c r="J1719" s="25" t="s">
        <v>929</v>
      </c>
      <c r="K1719" s="26">
        <v>5000</v>
      </c>
      <c r="L1719" s="26">
        <v>0</v>
      </c>
      <c r="M1719" s="26">
        <v>5000</v>
      </c>
      <c r="N1719" s="26">
        <v>0</v>
      </c>
      <c r="O1719" s="26">
        <v>0</v>
      </c>
      <c r="P1719" s="26">
        <v>5000</v>
      </c>
      <c r="Q1719" s="26">
        <v>0</v>
      </c>
      <c r="R1719" s="25" t="s">
        <v>1536</v>
      </c>
    </row>
    <row r="1720" spans="1:18" ht="15" customHeight="1" x14ac:dyDescent="0.25">
      <c r="A1720" s="25" t="s">
        <v>736</v>
      </c>
      <c r="B1720" s="25" t="s">
        <v>18</v>
      </c>
      <c r="C1720" s="25" t="s">
        <v>543</v>
      </c>
      <c r="D1720" s="25" t="s">
        <v>544</v>
      </c>
      <c r="E1720" s="25" t="s">
        <v>87</v>
      </c>
      <c r="F1720" s="25" t="s">
        <v>22</v>
      </c>
      <c r="G1720" s="25" t="s">
        <v>23</v>
      </c>
      <c r="H1720" s="25" t="s">
        <v>23</v>
      </c>
      <c r="I1720" s="25" t="s">
        <v>926</v>
      </c>
      <c r="J1720" s="25" t="s">
        <v>927</v>
      </c>
      <c r="K1720" s="26">
        <v>50000</v>
      </c>
      <c r="L1720" s="26">
        <v>0</v>
      </c>
      <c r="M1720" s="26">
        <v>50000</v>
      </c>
      <c r="N1720" s="26">
        <v>9818</v>
      </c>
      <c r="O1720" s="26">
        <v>14432</v>
      </c>
      <c r="P1720" s="26">
        <v>25750</v>
      </c>
      <c r="Q1720" s="26">
        <v>0</v>
      </c>
      <c r="R1720" s="25" t="s">
        <v>1536</v>
      </c>
    </row>
    <row r="1721" spans="1:18" ht="15" customHeight="1" x14ac:dyDescent="0.25">
      <c r="A1721" s="25" t="s">
        <v>736</v>
      </c>
      <c r="B1721" s="25" t="s">
        <v>18</v>
      </c>
      <c r="C1721" s="25" t="s">
        <v>543</v>
      </c>
      <c r="D1721" s="25" t="s">
        <v>544</v>
      </c>
      <c r="E1721" s="25" t="s">
        <v>87</v>
      </c>
      <c r="F1721" s="25" t="s">
        <v>22</v>
      </c>
      <c r="G1721" s="25" t="s">
        <v>23</v>
      </c>
      <c r="H1721" s="25" t="s">
        <v>23</v>
      </c>
      <c r="I1721" s="25" t="s">
        <v>948</v>
      </c>
      <c r="J1721" s="25" t="s">
        <v>949</v>
      </c>
      <c r="K1721" s="26">
        <v>2500</v>
      </c>
      <c r="L1721" s="26">
        <v>0</v>
      </c>
      <c r="M1721" s="26">
        <v>2500</v>
      </c>
      <c r="N1721" s="26">
        <v>0</v>
      </c>
      <c r="O1721" s="26">
        <v>0</v>
      </c>
      <c r="P1721" s="26">
        <v>2500</v>
      </c>
      <c r="Q1721" s="26">
        <v>0</v>
      </c>
      <c r="R1721" s="25" t="s">
        <v>1536</v>
      </c>
    </row>
    <row r="1722" spans="1:18" ht="15" customHeight="1" x14ac:dyDescent="0.25">
      <c r="A1722" s="25" t="s">
        <v>736</v>
      </c>
      <c r="B1722" s="25" t="s">
        <v>18</v>
      </c>
      <c r="C1722" s="25" t="s">
        <v>543</v>
      </c>
      <c r="D1722" s="25" t="s">
        <v>544</v>
      </c>
      <c r="E1722" s="25" t="s">
        <v>87</v>
      </c>
      <c r="F1722" s="25" t="s">
        <v>22</v>
      </c>
      <c r="G1722" s="25" t="s">
        <v>23</v>
      </c>
      <c r="H1722" s="25" t="s">
        <v>23</v>
      </c>
      <c r="I1722" s="25" t="s">
        <v>950</v>
      </c>
      <c r="J1722" s="25" t="s">
        <v>951</v>
      </c>
      <c r="K1722" s="26">
        <v>0</v>
      </c>
      <c r="L1722" s="26">
        <v>0</v>
      </c>
      <c r="M1722" s="26">
        <v>0</v>
      </c>
      <c r="N1722" s="26">
        <v>0</v>
      </c>
      <c r="O1722" s="26">
        <v>0</v>
      </c>
      <c r="P1722" s="26">
        <v>0</v>
      </c>
      <c r="Q1722" s="26">
        <v>0</v>
      </c>
      <c r="R1722" s="25" t="s">
        <v>1536</v>
      </c>
    </row>
    <row r="1723" spans="1:18" ht="15" customHeight="1" x14ac:dyDescent="0.25">
      <c r="A1723" s="25" t="s">
        <v>736</v>
      </c>
      <c r="B1723" s="25" t="s">
        <v>18</v>
      </c>
      <c r="C1723" s="25" t="s">
        <v>543</v>
      </c>
      <c r="D1723" s="25" t="s">
        <v>544</v>
      </c>
      <c r="E1723" s="25" t="s">
        <v>87</v>
      </c>
      <c r="F1723" s="25" t="s">
        <v>22</v>
      </c>
      <c r="G1723" s="25" t="s">
        <v>23</v>
      </c>
      <c r="H1723" s="25" t="s">
        <v>23</v>
      </c>
      <c r="I1723" s="25" t="s">
        <v>769</v>
      </c>
      <c r="J1723" s="25" t="s">
        <v>770</v>
      </c>
      <c r="K1723" s="26">
        <v>137500</v>
      </c>
      <c r="L1723" s="26">
        <v>-8200</v>
      </c>
      <c r="M1723" s="26">
        <v>129300</v>
      </c>
      <c r="N1723" s="26">
        <v>20046.2</v>
      </c>
      <c r="O1723" s="26">
        <v>34971.629999999997</v>
      </c>
      <c r="P1723" s="26">
        <v>74282.17</v>
      </c>
      <c r="Q1723" s="26">
        <v>10846.92</v>
      </c>
      <c r="R1723" s="25" t="s">
        <v>1536</v>
      </c>
    </row>
    <row r="1724" spans="1:18" ht="15" customHeight="1" x14ac:dyDescent="0.25">
      <c r="A1724" s="25" t="s">
        <v>736</v>
      </c>
      <c r="B1724" s="25" t="s">
        <v>18</v>
      </c>
      <c r="C1724" s="25" t="s">
        <v>543</v>
      </c>
      <c r="D1724" s="25" t="s">
        <v>544</v>
      </c>
      <c r="E1724" s="25" t="s">
        <v>87</v>
      </c>
      <c r="F1724" s="25" t="s">
        <v>22</v>
      </c>
      <c r="G1724" s="25" t="s">
        <v>23</v>
      </c>
      <c r="H1724" s="25" t="s">
        <v>23</v>
      </c>
      <c r="I1724" s="25" t="s">
        <v>839</v>
      </c>
      <c r="J1724" s="25" t="s">
        <v>840</v>
      </c>
      <c r="K1724" s="26">
        <v>13200</v>
      </c>
      <c r="L1724" s="26">
        <v>0</v>
      </c>
      <c r="M1724" s="26">
        <v>13200</v>
      </c>
      <c r="N1724" s="26">
        <v>1044</v>
      </c>
      <c r="O1724" s="26">
        <v>7808</v>
      </c>
      <c r="P1724" s="26">
        <v>4348</v>
      </c>
      <c r="Q1724" s="26">
        <v>0</v>
      </c>
      <c r="R1724" s="25" t="s">
        <v>1536</v>
      </c>
    </row>
    <row r="1725" spans="1:18" ht="15" customHeight="1" x14ac:dyDescent="0.25">
      <c r="A1725" s="25" t="s">
        <v>736</v>
      </c>
      <c r="B1725" s="25" t="s">
        <v>18</v>
      </c>
      <c r="C1725" s="25" t="s">
        <v>543</v>
      </c>
      <c r="D1725" s="25" t="s">
        <v>544</v>
      </c>
      <c r="E1725" s="25" t="s">
        <v>87</v>
      </c>
      <c r="F1725" s="25" t="s">
        <v>22</v>
      </c>
      <c r="G1725" s="25" t="s">
        <v>23</v>
      </c>
      <c r="H1725" s="25" t="s">
        <v>23</v>
      </c>
      <c r="I1725" s="25" t="s">
        <v>884</v>
      </c>
      <c r="J1725" s="25" t="s">
        <v>885</v>
      </c>
      <c r="K1725" s="26">
        <v>2500</v>
      </c>
      <c r="L1725" s="26">
        <v>1200</v>
      </c>
      <c r="M1725" s="26">
        <v>3700</v>
      </c>
      <c r="N1725" s="26">
        <v>43.3</v>
      </c>
      <c r="O1725" s="26">
        <v>2373.9499999999998</v>
      </c>
      <c r="P1725" s="26">
        <v>1282.75</v>
      </c>
      <c r="Q1725" s="26">
        <v>235</v>
      </c>
      <c r="R1725" s="25" t="s">
        <v>1536</v>
      </c>
    </row>
    <row r="1726" spans="1:18" ht="15" customHeight="1" x14ac:dyDescent="0.25">
      <c r="A1726" s="25" t="s">
        <v>736</v>
      </c>
      <c r="B1726" s="25" t="s">
        <v>18</v>
      </c>
      <c r="C1726" s="25" t="s">
        <v>543</v>
      </c>
      <c r="D1726" s="25" t="s">
        <v>544</v>
      </c>
      <c r="E1726" s="25" t="s">
        <v>87</v>
      </c>
      <c r="F1726" s="25" t="s">
        <v>22</v>
      </c>
      <c r="G1726" s="25" t="s">
        <v>23</v>
      </c>
      <c r="H1726" s="25" t="s">
        <v>23</v>
      </c>
      <c r="I1726" s="25" t="s">
        <v>934</v>
      </c>
      <c r="J1726" s="25" t="s">
        <v>935</v>
      </c>
      <c r="K1726" s="26">
        <v>6356</v>
      </c>
      <c r="L1726" s="26">
        <v>0</v>
      </c>
      <c r="M1726" s="26">
        <v>6356</v>
      </c>
      <c r="N1726" s="26">
        <v>4500</v>
      </c>
      <c r="O1726" s="26">
        <v>0</v>
      </c>
      <c r="P1726" s="26">
        <v>1856</v>
      </c>
      <c r="Q1726" s="26">
        <v>0</v>
      </c>
      <c r="R1726" s="25" t="s">
        <v>1536</v>
      </c>
    </row>
    <row r="1727" spans="1:18" ht="15" customHeight="1" x14ac:dyDescent="0.25">
      <c r="A1727" s="25" t="s">
        <v>736</v>
      </c>
      <c r="B1727" s="25" t="s">
        <v>18</v>
      </c>
      <c r="C1727" s="25" t="s">
        <v>543</v>
      </c>
      <c r="D1727" s="25" t="s">
        <v>544</v>
      </c>
      <c r="E1727" s="25" t="s">
        <v>87</v>
      </c>
      <c r="F1727" s="25" t="s">
        <v>22</v>
      </c>
      <c r="G1727" s="25" t="s">
        <v>23</v>
      </c>
      <c r="H1727" s="25" t="s">
        <v>23</v>
      </c>
      <c r="I1727" s="25" t="s">
        <v>1139</v>
      </c>
      <c r="J1727" s="25" t="s">
        <v>1140</v>
      </c>
      <c r="K1727" s="26">
        <v>165000</v>
      </c>
      <c r="L1727" s="26">
        <v>0</v>
      </c>
      <c r="M1727" s="26">
        <v>165000</v>
      </c>
      <c r="N1727" s="26">
        <v>0</v>
      </c>
      <c r="O1727" s="26">
        <v>65157.18</v>
      </c>
      <c r="P1727" s="26">
        <v>99842.82</v>
      </c>
      <c r="Q1727" s="26">
        <v>0</v>
      </c>
      <c r="R1727" s="25" t="s">
        <v>1536</v>
      </c>
    </row>
    <row r="1728" spans="1:18" ht="15" customHeight="1" x14ac:dyDescent="0.25">
      <c r="A1728" s="25" t="s">
        <v>736</v>
      </c>
      <c r="B1728" s="25" t="s">
        <v>18</v>
      </c>
      <c r="C1728" s="25" t="s">
        <v>543</v>
      </c>
      <c r="D1728" s="25" t="s">
        <v>544</v>
      </c>
      <c r="E1728" s="25" t="s">
        <v>87</v>
      </c>
      <c r="F1728" s="25" t="s">
        <v>22</v>
      </c>
      <c r="G1728" s="25" t="s">
        <v>23</v>
      </c>
      <c r="H1728" s="25" t="s">
        <v>23</v>
      </c>
      <c r="I1728" s="25" t="s">
        <v>1240</v>
      </c>
      <c r="J1728" s="25" t="s">
        <v>1241</v>
      </c>
      <c r="K1728" s="26">
        <v>230000</v>
      </c>
      <c r="L1728" s="26">
        <v>0</v>
      </c>
      <c r="M1728" s="26">
        <v>230000</v>
      </c>
      <c r="N1728" s="26">
        <v>0</v>
      </c>
      <c r="O1728" s="26">
        <v>0</v>
      </c>
      <c r="P1728" s="26">
        <v>230000</v>
      </c>
      <c r="Q1728" s="26">
        <v>0</v>
      </c>
      <c r="R1728" s="25" t="s">
        <v>1536</v>
      </c>
    </row>
    <row r="1729" spans="1:18" ht="15" customHeight="1" x14ac:dyDescent="0.25">
      <c r="A1729" s="25" t="s">
        <v>736</v>
      </c>
      <c r="B1729" s="25" t="s">
        <v>18</v>
      </c>
      <c r="C1729" s="25" t="s">
        <v>543</v>
      </c>
      <c r="D1729" s="25" t="s">
        <v>544</v>
      </c>
      <c r="E1729" s="25" t="s">
        <v>87</v>
      </c>
      <c r="F1729" s="25" t="s">
        <v>22</v>
      </c>
      <c r="G1729" s="25" t="s">
        <v>23</v>
      </c>
      <c r="H1729" s="25" t="s">
        <v>23</v>
      </c>
      <c r="I1729" s="25" t="s">
        <v>1417</v>
      </c>
      <c r="J1729" s="25" t="s">
        <v>1418</v>
      </c>
      <c r="K1729" s="26">
        <v>5000</v>
      </c>
      <c r="L1729" s="26">
        <v>0</v>
      </c>
      <c r="M1729" s="26">
        <v>5000</v>
      </c>
      <c r="N1729" s="26">
        <v>0</v>
      </c>
      <c r="O1729" s="26">
        <v>0</v>
      </c>
      <c r="P1729" s="26">
        <v>5000</v>
      </c>
      <c r="Q1729" s="26">
        <v>0</v>
      </c>
      <c r="R1729" s="25" t="s">
        <v>1536</v>
      </c>
    </row>
    <row r="1730" spans="1:18" ht="15" customHeight="1" x14ac:dyDescent="0.25">
      <c r="A1730" s="25" t="s">
        <v>736</v>
      </c>
      <c r="B1730" s="25" t="s">
        <v>18</v>
      </c>
      <c r="C1730" s="25" t="s">
        <v>543</v>
      </c>
      <c r="D1730" s="25" t="s">
        <v>544</v>
      </c>
      <c r="E1730" s="25" t="s">
        <v>87</v>
      </c>
      <c r="F1730" s="25" t="s">
        <v>22</v>
      </c>
      <c r="G1730" s="25" t="s">
        <v>23</v>
      </c>
      <c r="H1730" s="25" t="s">
        <v>23</v>
      </c>
      <c r="I1730" s="25" t="s">
        <v>811</v>
      </c>
      <c r="J1730" s="25" t="s">
        <v>812</v>
      </c>
      <c r="K1730" s="26">
        <v>19085</v>
      </c>
      <c r="L1730" s="26">
        <v>0</v>
      </c>
      <c r="M1730" s="26">
        <v>19085</v>
      </c>
      <c r="N1730" s="26">
        <v>0</v>
      </c>
      <c r="O1730" s="26">
        <v>9542.39</v>
      </c>
      <c r="P1730" s="26">
        <v>9542.61</v>
      </c>
      <c r="Q1730" s="26">
        <v>9542.39</v>
      </c>
      <c r="R1730" s="25" t="s">
        <v>1536</v>
      </c>
    </row>
    <row r="1731" spans="1:18" ht="15" customHeight="1" x14ac:dyDescent="0.25">
      <c r="A1731" s="25" t="s">
        <v>736</v>
      </c>
      <c r="B1731" s="25" t="s">
        <v>18</v>
      </c>
      <c r="C1731" s="25" t="s">
        <v>543</v>
      </c>
      <c r="D1731" s="25" t="s">
        <v>544</v>
      </c>
      <c r="E1731" s="25" t="s">
        <v>87</v>
      </c>
      <c r="F1731" s="25" t="s">
        <v>22</v>
      </c>
      <c r="G1731" s="25" t="s">
        <v>23</v>
      </c>
      <c r="H1731" s="25" t="s">
        <v>23</v>
      </c>
      <c r="I1731" s="25" t="s">
        <v>1370</v>
      </c>
      <c r="J1731" s="25" t="s">
        <v>1371</v>
      </c>
      <c r="K1731" s="26">
        <v>20000</v>
      </c>
      <c r="L1731" s="26">
        <v>20486</v>
      </c>
      <c r="M1731" s="26">
        <v>40486</v>
      </c>
      <c r="N1731" s="26">
        <v>0</v>
      </c>
      <c r="O1731" s="26">
        <v>27245.75</v>
      </c>
      <c r="P1731" s="26">
        <v>13240.25</v>
      </c>
      <c r="Q1731" s="26">
        <v>0</v>
      </c>
      <c r="R1731" s="25" t="s">
        <v>1536</v>
      </c>
    </row>
    <row r="1732" spans="1:18" ht="15" customHeight="1" x14ac:dyDescent="0.25">
      <c r="A1732" s="25" t="s">
        <v>736</v>
      </c>
      <c r="B1732" s="25" t="s">
        <v>18</v>
      </c>
      <c r="C1732" s="25" t="s">
        <v>543</v>
      </c>
      <c r="D1732" s="25" t="s">
        <v>544</v>
      </c>
      <c r="E1732" s="25" t="s">
        <v>87</v>
      </c>
      <c r="F1732" s="25" t="s">
        <v>22</v>
      </c>
      <c r="G1732" s="25" t="s">
        <v>23</v>
      </c>
      <c r="H1732" s="25" t="s">
        <v>23</v>
      </c>
      <c r="I1732" s="25" t="s">
        <v>1776</v>
      </c>
      <c r="J1732" s="25" t="s">
        <v>1777</v>
      </c>
      <c r="K1732" s="26">
        <v>0</v>
      </c>
      <c r="L1732" s="26">
        <v>0</v>
      </c>
      <c r="M1732" s="26">
        <v>0</v>
      </c>
      <c r="N1732" s="26">
        <v>0</v>
      </c>
      <c r="O1732" s="26">
        <v>13240</v>
      </c>
      <c r="P1732" s="26">
        <v>-13240</v>
      </c>
      <c r="Q1732" s="26">
        <v>0</v>
      </c>
      <c r="R1732" s="25" t="s">
        <v>1536</v>
      </c>
    </row>
    <row r="1733" spans="1:18" ht="15" customHeight="1" x14ac:dyDescent="0.25">
      <c r="A1733" s="25" t="s">
        <v>736</v>
      </c>
      <c r="B1733" s="25" t="s">
        <v>18</v>
      </c>
      <c r="C1733" s="25" t="s">
        <v>543</v>
      </c>
      <c r="D1733" s="25" t="s">
        <v>544</v>
      </c>
      <c r="E1733" s="25" t="s">
        <v>87</v>
      </c>
      <c r="F1733" s="25" t="s">
        <v>22</v>
      </c>
      <c r="G1733" s="25" t="s">
        <v>23</v>
      </c>
      <c r="H1733" s="25" t="s">
        <v>23</v>
      </c>
      <c r="I1733" s="25" t="s">
        <v>1044</v>
      </c>
      <c r="J1733" s="25" t="s">
        <v>311</v>
      </c>
      <c r="K1733" s="26">
        <v>33000</v>
      </c>
      <c r="L1733" s="26">
        <v>0</v>
      </c>
      <c r="M1733" s="26">
        <v>33000</v>
      </c>
      <c r="N1733" s="26">
        <v>0</v>
      </c>
      <c r="O1733" s="26">
        <v>13750</v>
      </c>
      <c r="P1733" s="26">
        <v>19250</v>
      </c>
      <c r="Q1733" s="26">
        <v>0</v>
      </c>
      <c r="R1733" s="25" t="s">
        <v>1536</v>
      </c>
    </row>
    <row r="1734" spans="1:18" ht="15" customHeight="1" x14ac:dyDescent="0.25">
      <c r="A1734" s="25" t="s">
        <v>736</v>
      </c>
      <c r="B1734" s="25" t="s">
        <v>18</v>
      </c>
      <c r="C1734" s="25" t="s">
        <v>543</v>
      </c>
      <c r="D1734" s="25" t="s">
        <v>544</v>
      </c>
      <c r="E1734" s="25" t="s">
        <v>87</v>
      </c>
      <c r="F1734" s="25" t="s">
        <v>22</v>
      </c>
      <c r="G1734" s="25" t="s">
        <v>23</v>
      </c>
      <c r="H1734" s="25" t="s">
        <v>23</v>
      </c>
      <c r="I1734" s="25" t="s">
        <v>813</v>
      </c>
      <c r="J1734" s="25" t="s">
        <v>814</v>
      </c>
      <c r="K1734" s="26">
        <v>5650</v>
      </c>
      <c r="L1734" s="26">
        <v>7000</v>
      </c>
      <c r="M1734" s="26">
        <v>12650</v>
      </c>
      <c r="N1734" s="26">
        <v>0</v>
      </c>
      <c r="O1734" s="26">
        <v>10157.15</v>
      </c>
      <c r="P1734" s="26">
        <v>2492.85</v>
      </c>
      <c r="Q1734" s="26">
        <v>375.05</v>
      </c>
      <c r="R1734" s="25" t="s">
        <v>1536</v>
      </c>
    </row>
    <row r="1735" spans="1:18" ht="15" customHeight="1" x14ac:dyDescent="0.25">
      <c r="A1735" s="25" t="s">
        <v>736</v>
      </c>
      <c r="B1735" s="25" t="s">
        <v>18</v>
      </c>
      <c r="C1735" s="25" t="s">
        <v>543</v>
      </c>
      <c r="D1735" s="25" t="s">
        <v>544</v>
      </c>
      <c r="E1735" s="25" t="s">
        <v>87</v>
      </c>
      <c r="F1735" s="25" t="s">
        <v>22</v>
      </c>
      <c r="G1735" s="25" t="s">
        <v>23</v>
      </c>
      <c r="H1735" s="25" t="s">
        <v>23</v>
      </c>
      <c r="I1735" s="25" t="s">
        <v>886</v>
      </c>
      <c r="J1735" s="25" t="s">
        <v>887</v>
      </c>
      <c r="K1735" s="26">
        <v>30219</v>
      </c>
      <c r="L1735" s="26">
        <v>0</v>
      </c>
      <c r="M1735" s="26">
        <v>30219</v>
      </c>
      <c r="N1735" s="26">
        <v>0</v>
      </c>
      <c r="O1735" s="26">
        <v>15109.5</v>
      </c>
      <c r="P1735" s="26">
        <v>15109.5</v>
      </c>
      <c r="Q1735" s="26">
        <v>2518.25</v>
      </c>
      <c r="R1735" s="25" t="s">
        <v>1536</v>
      </c>
    </row>
    <row r="1736" spans="1:18" ht="15" customHeight="1" x14ac:dyDescent="0.25">
      <c r="A1736" s="25" t="s">
        <v>736</v>
      </c>
      <c r="B1736" s="25" t="s">
        <v>18</v>
      </c>
      <c r="C1736" s="25" t="s">
        <v>543</v>
      </c>
      <c r="D1736" s="25" t="s">
        <v>544</v>
      </c>
      <c r="E1736" s="25" t="s">
        <v>87</v>
      </c>
      <c r="F1736" s="25" t="s">
        <v>22</v>
      </c>
      <c r="G1736" s="25" t="s">
        <v>23</v>
      </c>
      <c r="H1736" s="25" t="s">
        <v>23</v>
      </c>
      <c r="I1736" s="25" t="s">
        <v>1238</v>
      </c>
      <c r="J1736" s="25" t="s">
        <v>1239</v>
      </c>
      <c r="K1736" s="26">
        <v>280000</v>
      </c>
      <c r="L1736" s="26">
        <v>-20486</v>
      </c>
      <c r="M1736" s="26">
        <v>259514</v>
      </c>
      <c r="N1736" s="26">
        <v>17983.32</v>
      </c>
      <c r="O1736" s="26">
        <v>82142.81</v>
      </c>
      <c r="P1736" s="26">
        <v>159387.87</v>
      </c>
      <c r="Q1736" s="26">
        <v>0</v>
      </c>
      <c r="R1736" s="25" t="s">
        <v>1536</v>
      </c>
    </row>
    <row r="1737" spans="1:18" ht="15" customHeight="1" x14ac:dyDescent="0.25">
      <c r="A1737" s="25" t="s">
        <v>736</v>
      </c>
      <c r="B1737" s="25" t="s">
        <v>18</v>
      </c>
      <c r="C1737" s="25" t="s">
        <v>389</v>
      </c>
      <c r="D1737" s="25" t="s">
        <v>390</v>
      </c>
      <c r="E1737" s="25" t="s">
        <v>87</v>
      </c>
      <c r="F1737" s="25" t="s">
        <v>391</v>
      </c>
      <c r="G1737" s="25" t="s">
        <v>392</v>
      </c>
      <c r="H1737" s="25" t="s">
        <v>23</v>
      </c>
      <c r="I1737" s="25" t="s">
        <v>793</v>
      </c>
      <c r="J1737" s="25" t="s">
        <v>794</v>
      </c>
      <c r="K1737" s="26">
        <v>248673</v>
      </c>
      <c r="L1737" s="26">
        <v>0</v>
      </c>
      <c r="M1737" s="26">
        <v>248673</v>
      </c>
      <c r="N1737" s="26">
        <v>0</v>
      </c>
      <c r="O1737" s="26">
        <v>122025.75</v>
      </c>
      <c r="P1737" s="26">
        <v>126647.25</v>
      </c>
      <c r="Q1737" s="26">
        <v>22285.46</v>
      </c>
      <c r="R1737" s="25" t="s">
        <v>1537</v>
      </c>
    </row>
    <row r="1738" spans="1:18" ht="15" customHeight="1" x14ac:dyDescent="0.25">
      <c r="A1738" s="25" t="s">
        <v>736</v>
      </c>
      <c r="B1738" s="25" t="s">
        <v>18</v>
      </c>
      <c r="C1738" s="25" t="s">
        <v>389</v>
      </c>
      <c r="D1738" s="25" t="s">
        <v>390</v>
      </c>
      <c r="E1738" s="25" t="s">
        <v>87</v>
      </c>
      <c r="F1738" s="25" t="s">
        <v>391</v>
      </c>
      <c r="G1738" s="25" t="s">
        <v>392</v>
      </c>
      <c r="H1738" s="25" t="s">
        <v>23</v>
      </c>
      <c r="I1738" s="25" t="s">
        <v>771</v>
      </c>
      <c r="J1738" s="25" t="s">
        <v>772</v>
      </c>
      <c r="K1738" s="26">
        <v>65000</v>
      </c>
      <c r="L1738" s="26">
        <v>0</v>
      </c>
      <c r="M1738" s="26">
        <v>65000</v>
      </c>
      <c r="N1738" s="26">
        <v>0</v>
      </c>
      <c r="O1738" s="26">
        <v>0</v>
      </c>
      <c r="P1738" s="26">
        <v>65000</v>
      </c>
      <c r="Q1738" s="26">
        <v>0</v>
      </c>
      <c r="R1738" s="25" t="s">
        <v>1537</v>
      </c>
    </row>
    <row r="1739" spans="1:18" ht="15" customHeight="1" x14ac:dyDescent="0.25">
      <c r="A1739" s="25" t="s">
        <v>736</v>
      </c>
      <c r="B1739" s="25" t="s">
        <v>18</v>
      </c>
      <c r="C1739" s="25" t="s">
        <v>389</v>
      </c>
      <c r="D1739" s="25" t="s">
        <v>390</v>
      </c>
      <c r="E1739" s="25" t="s">
        <v>87</v>
      </c>
      <c r="F1739" s="25" t="s">
        <v>391</v>
      </c>
      <c r="G1739" s="25" t="s">
        <v>392</v>
      </c>
      <c r="H1739" s="25" t="s">
        <v>23</v>
      </c>
      <c r="I1739" s="25" t="s">
        <v>777</v>
      </c>
      <c r="J1739" s="25" t="s">
        <v>778</v>
      </c>
      <c r="K1739" s="26">
        <v>0</v>
      </c>
      <c r="L1739" s="26">
        <v>0</v>
      </c>
      <c r="M1739" s="26">
        <v>0</v>
      </c>
      <c r="N1739" s="26">
        <v>0</v>
      </c>
      <c r="O1739" s="26">
        <v>30297.75</v>
      </c>
      <c r="P1739" s="26">
        <v>-30297.75</v>
      </c>
      <c r="Q1739" s="26">
        <v>1645</v>
      </c>
      <c r="R1739" s="25" t="s">
        <v>1537</v>
      </c>
    </row>
    <row r="1740" spans="1:18" ht="15" customHeight="1" x14ac:dyDescent="0.25">
      <c r="A1740" s="25" t="s">
        <v>736</v>
      </c>
      <c r="B1740" s="25" t="s">
        <v>18</v>
      </c>
      <c r="C1740" s="25" t="s">
        <v>389</v>
      </c>
      <c r="D1740" s="25" t="s">
        <v>390</v>
      </c>
      <c r="E1740" s="25" t="s">
        <v>87</v>
      </c>
      <c r="F1740" s="25" t="s">
        <v>391</v>
      </c>
      <c r="G1740" s="25" t="s">
        <v>392</v>
      </c>
      <c r="H1740" s="25" t="s">
        <v>23</v>
      </c>
      <c r="I1740" s="25" t="s">
        <v>765</v>
      </c>
      <c r="J1740" s="25" t="s">
        <v>766</v>
      </c>
      <c r="K1740" s="26">
        <v>22000</v>
      </c>
      <c r="L1740" s="26">
        <v>0</v>
      </c>
      <c r="M1740" s="26">
        <v>22000</v>
      </c>
      <c r="N1740" s="26">
        <v>0</v>
      </c>
      <c r="O1740" s="26">
        <v>10803.7</v>
      </c>
      <c r="P1740" s="26">
        <v>11196.3</v>
      </c>
      <c r="Q1740" s="26">
        <v>2810.68</v>
      </c>
      <c r="R1740" s="25" t="s">
        <v>1537</v>
      </c>
    </row>
    <row r="1741" spans="1:18" ht="15" customHeight="1" x14ac:dyDescent="0.25">
      <c r="A1741" s="25" t="s">
        <v>736</v>
      </c>
      <c r="B1741" s="25" t="s">
        <v>18</v>
      </c>
      <c r="C1741" s="25" t="s">
        <v>389</v>
      </c>
      <c r="D1741" s="25" t="s">
        <v>390</v>
      </c>
      <c r="E1741" s="25" t="s">
        <v>87</v>
      </c>
      <c r="F1741" s="25" t="s">
        <v>391</v>
      </c>
      <c r="G1741" s="25" t="s">
        <v>392</v>
      </c>
      <c r="H1741" s="25" t="s">
        <v>23</v>
      </c>
      <c r="I1741" s="25" t="s">
        <v>757</v>
      </c>
      <c r="J1741" s="25" t="s">
        <v>758</v>
      </c>
      <c r="K1741" s="26">
        <v>1500</v>
      </c>
      <c r="L1741" s="26">
        <v>0</v>
      </c>
      <c r="M1741" s="26">
        <v>1500</v>
      </c>
      <c r="N1741" s="26">
        <v>0</v>
      </c>
      <c r="O1741" s="26">
        <v>0</v>
      </c>
      <c r="P1741" s="26">
        <v>1500</v>
      </c>
      <c r="Q1741" s="26">
        <v>0</v>
      </c>
      <c r="R1741" s="25" t="s">
        <v>1537</v>
      </c>
    </row>
    <row r="1742" spans="1:18" ht="15" customHeight="1" x14ac:dyDescent="0.25">
      <c r="A1742" s="25" t="s">
        <v>736</v>
      </c>
      <c r="B1742" s="25" t="s">
        <v>18</v>
      </c>
      <c r="C1742" s="25" t="s">
        <v>389</v>
      </c>
      <c r="D1742" s="25" t="s">
        <v>390</v>
      </c>
      <c r="E1742" s="25" t="s">
        <v>87</v>
      </c>
      <c r="F1742" s="25" t="s">
        <v>391</v>
      </c>
      <c r="G1742" s="25" t="s">
        <v>392</v>
      </c>
      <c r="H1742" s="25" t="s">
        <v>23</v>
      </c>
      <c r="I1742" s="25" t="s">
        <v>773</v>
      </c>
      <c r="J1742" s="25" t="s">
        <v>774</v>
      </c>
      <c r="K1742" s="26">
        <v>6000</v>
      </c>
      <c r="L1742" s="26">
        <v>0</v>
      </c>
      <c r="M1742" s="26">
        <v>6000</v>
      </c>
      <c r="N1742" s="26">
        <v>0</v>
      </c>
      <c r="O1742" s="26">
        <v>960</v>
      </c>
      <c r="P1742" s="26">
        <v>5040</v>
      </c>
      <c r="Q1742" s="26">
        <v>930</v>
      </c>
      <c r="R1742" s="25" t="s">
        <v>1537</v>
      </c>
    </row>
    <row r="1743" spans="1:18" ht="15" customHeight="1" x14ac:dyDescent="0.25">
      <c r="A1743" s="25" t="s">
        <v>736</v>
      </c>
      <c r="B1743" s="25" t="s">
        <v>18</v>
      </c>
      <c r="C1743" s="25" t="s">
        <v>389</v>
      </c>
      <c r="D1743" s="25" t="s">
        <v>390</v>
      </c>
      <c r="E1743" s="25" t="s">
        <v>87</v>
      </c>
      <c r="F1743" s="25" t="s">
        <v>391</v>
      </c>
      <c r="G1743" s="25" t="s">
        <v>392</v>
      </c>
      <c r="H1743" s="25" t="s">
        <v>23</v>
      </c>
      <c r="I1743" s="25" t="s">
        <v>761</v>
      </c>
      <c r="J1743" s="25" t="s">
        <v>762</v>
      </c>
      <c r="K1743" s="26">
        <v>10383</v>
      </c>
      <c r="L1743" s="26">
        <v>0</v>
      </c>
      <c r="M1743" s="26">
        <v>10383</v>
      </c>
      <c r="N1743" s="26">
        <v>0</v>
      </c>
      <c r="O1743" s="26">
        <v>1839.2</v>
      </c>
      <c r="P1743" s="26">
        <v>8543.7999999999993</v>
      </c>
      <c r="Q1743" s="26">
        <v>207.2</v>
      </c>
      <c r="R1743" s="25" t="s">
        <v>1537</v>
      </c>
    </row>
    <row r="1744" spans="1:18" ht="15" customHeight="1" x14ac:dyDescent="0.25">
      <c r="A1744" s="25" t="s">
        <v>736</v>
      </c>
      <c r="B1744" s="25" t="s">
        <v>18</v>
      </c>
      <c r="C1744" s="25" t="s">
        <v>389</v>
      </c>
      <c r="D1744" s="25" t="s">
        <v>390</v>
      </c>
      <c r="E1744" s="25" t="s">
        <v>87</v>
      </c>
      <c r="F1744" s="25" t="s">
        <v>391</v>
      </c>
      <c r="G1744" s="25" t="s">
        <v>392</v>
      </c>
      <c r="H1744" s="25" t="s">
        <v>23</v>
      </c>
      <c r="I1744" s="25" t="s">
        <v>741</v>
      </c>
      <c r="J1744" s="25" t="s">
        <v>742</v>
      </c>
      <c r="K1744" s="26">
        <v>500</v>
      </c>
      <c r="L1744" s="26">
        <v>0</v>
      </c>
      <c r="M1744" s="26">
        <v>500</v>
      </c>
      <c r="N1744" s="26">
        <v>0</v>
      </c>
      <c r="O1744" s="26">
        <v>0</v>
      </c>
      <c r="P1744" s="26">
        <v>500</v>
      </c>
      <c r="Q1744" s="26">
        <v>0</v>
      </c>
      <c r="R1744" s="25" t="s">
        <v>1537</v>
      </c>
    </row>
    <row r="1745" spans="1:18" ht="15" customHeight="1" x14ac:dyDescent="0.25">
      <c r="A1745" s="25" t="s">
        <v>736</v>
      </c>
      <c r="B1745" s="25" t="s">
        <v>18</v>
      </c>
      <c r="C1745" s="25" t="s">
        <v>389</v>
      </c>
      <c r="D1745" s="25" t="s">
        <v>390</v>
      </c>
      <c r="E1745" s="25" t="s">
        <v>87</v>
      </c>
      <c r="F1745" s="25" t="s">
        <v>391</v>
      </c>
      <c r="G1745" s="25" t="s">
        <v>392</v>
      </c>
      <c r="H1745" s="25" t="s">
        <v>23</v>
      </c>
      <c r="I1745" s="25" t="s">
        <v>745</v>
      </c>
      <c r="J1745" s="25" t="s">
        <v>746</v>
      </c>
      <c r="K1745" s="26">
        <v>0</v>
      </c>
      <c r="L1745" s="26">
        <v>0</v>
      </c>
      <c r="M1745" s="26">
        <v>0</v>
      </c>
      <c r="N1745" s="26">
        <v>0</v>
      </c>
      <c r="O1745" s="26">
        <v>0</v>
      </c>
      <c r="P1745" s="26">
        <v>0</v>
      </c>
      <c r="Q1745" s="26">
        <v>0</v>
      </c>
      <c r="R1745" s="25" t="s">
        <v>1537</v>
      </c>
    </row>
    <row r="1746" spans="1:18" ht="15" customHeight="1" x14ac:dyDescent="0.25">
      <c r="A1746" s="25" t="s">
        <v>736</v>
      </c>
      <c r="B1746" s="25" t="s">
        <v>18</v>
      </c>
      <c r="C1746" s="25" t="s">
        <v>389</v>
      </c>
      <c r="D1746" s="25" t="s">
        <v>390</v>
      </c>
      <c r="E1746" s="25" t="s">
        <v>87</v>
      </c>
      <c r="F1746" s="25" t="s">
        <v>391</v>
      </c>
      <c r="G1746" s="25" t="s">
        <v>392</v>
      </c>
      <c r="H1746" s="25" t="s">
        <v>23</v>
      </c>
      <c r="I1746" s="25" t="s">
        <v>747</v>
      </c>
      <c r="J1746" s="25" t="s">
        <v>748</v>
      </c>
      <c r="K1746" s="26">
        <v>0</v>
      </c>
      <c r="L1746" s="26">
        <v>0</v>
      </c>
      <c r="M1746" s="26">
        <v>0</v>
      </c>
      <c r="N1746" s="26">
        <v>0</v>
      </c>
      <c r="O1746" s="26">
        <v>1731.5</v>
      </c>
      <c r="P1746" s="26">
        <v>-1731.5</v>
      </c>
      <c r="Q1746" s="26">
        <v>13.84</v>
      </c>
      <c r="R1746" s="25" t="s">
        <v>1537</v>
      </c>
    </row>
    <row r="1747" spans="1:18" ht="15" customHeight="1" x14ac:dyDescent="0.25">
      <c r="A1747" s="25" t="s">
        <v>736</v>
      </c>
      <c r="B1747" s="25" t="s">
        <v>18</v>
      </c>
      <c r="C1747" s="25" t="s">
        <v>389</v>
      </c>
      <c r="D1747" s="25" t="s">
        <v>390</v>
      </c>
      <c r="E1747" s="25" t="s">
        <v>87</v>
      </c>
      <c r="F1747" s="25" t="s">
        <v>391</v>
      </c>
      <c r="G1747" s="25" t="s">
        <v>392</v>
      </c>
      <c r="H1747" s="25" t="s">
        <v>23</v>
      </c>
      <c r="I1747" s="25" t="s">
        <v>751</v>
      </c>
      <c r="J1747" s="25" t="s">
        <v>752</v>
      </c>
      <c r="K1747" s="26">
        <v>27045</v>
      </c>
      <c r="L1747" s="26">
        <v>0</v>
      </c>
      <c r="M1747" s="26">
        <v>27045</v>
      </c>
      <c r="N1747" s="26">
        <v>0</v>
      </c>
      <c r="O1747" s="26">
        <v>12807.51</v>
      </c>
      <c r="P1747" s="26">
        <v>14237.49</v>
      </c>
      <c r="Q1747" s="26">
        <v>2141.41</v>
      </c>
      <c r="R1747" s="25" t="s">
        <v>1537</v>
      </c>
    </row>
    <row r="1748" spans="1:18" ht="15" customHeight="1" x14ac:dyDescent="0.25">
      <c r="A1748" s="25" t="s">
        <v>736</v>
      </c>
      <c r="B1748" s="25" t="s">
        <v>18</v>
      </c>
      <c r="C1748" s="25" t="s">
        <v>389</v>
      </c>
      <c r="D1748" s="25" t="s">
        <v>390</v>
      </c>
      <c r="E1748" s="25" t="s">
        <v>87</v>
      </c>
      <c r="F1748" s="25" t="s">
        <v>391</v>
      </c>
      <c r="G1748" s="25" t="s">
        <v>392</v>
      </c>
      <c r="H1748" s="25" t="s">
        <v>23</v>
      </c>
      <c r="I1748" s="25" t="s">
        <v>1051</v>
      </c>
      <c r="J1748" s="25" t="s">
        <v>1052</v>
      </c>
      <c r="K1748" s="26">
        <v>0</v>
      </c>
      <c r="L1748" s="26">
        <v>0</v>
      </c>
      <c r="M1748" s="26">
        <v>0</v>
      </c>
      <c r="N1748" s="26">
        <v>0</v>
      </c>
      <c r="O1748" s="26">
        <v>0</v>
      </c>
      <c r="P1748" s="26">
        <v>0</v>
      </c>
      <c r="Q1748" s="26">
        <v>0</v>
      </c>
      <c r="R1748" s="25" t="s">
        <v>1537</v>
      </c>
    </row>
    <row r="1749" spans="1:18" ht="15" customHeight="1" x14ac:dyDescent="0.25">
      <c r="A1749" s="25" t="s">
        <v>736</v>
      </c>
      <c r="B1749" s="25" t="s">
        <v>18</v>
      </c>
      <c r="C1749" s="25" t="s">
        <v>389</v>
      </c>
      <c r="D1749" s="25" t="s">
        <v>390</v>
      </c>
      <c r="E1749" s="25" t="s">
        <v>87</v>
      </c>
      <c r="F1749" s="25" t="s">
        <v>391</v>
      </c>
      <c r="G1749" s="25" t="s">
        <v>392</v>
      </c>
      <c r="H1749" s="25" t="s">
        <v>23</v>
      </c>
      <c r="I1749" s="25" t="s">
        <v>833</v>
      </c>
      <c r="J1749" s="25" t="s">
        <v>834</v>
      </c>
      <c r="K1749" s="26">
        <v>32325</v>
      </c>
      <c r="L1749" s="26">
        <v>0</v>
      </c>
      <c r="M1749" s="26">
        <v>32325</v>
      </c>
      <c r="N1749" s="26">
        <v>0</v>
      </c>
      <c r="O1749" s="26">
        <v>13949.35</v>
      </c>
      <c r="P1749" s="26">
        <v>18375.650000000001</v>
      </c>
      <c r="Q1749" s="26">
        <v>3300.44</v>
      </c>
      <c r="R1749" s="25" t="s">
        <v>1537</v>
      </c>
    </row>
    <row r="1750" spans="1:18" ht="15" customHeight="1" x14ac:dyDescent="0.25">
      <c r="A1750" s="25" t="s">
        <v>736</v>
      </c>
      <c r="B1750" s="25" t="s">
        <v>18</v>
      </c>
      <c r="C1750" s="25" t="s">
        <v>389</v>
      </c>
      <c r="D1750" s="25" t="s">
        <v>390</v>
      </c>
      <c r="E1750" s="25" t="s">
        <v>87</v>
      </c>
      <c r="F1750" s="25" t="s">
        <v>391</v>
      </c>
      <c r="G1750" s="25" t="s">
        <v>392</v>
      </c>
      <c r="H1750" s="25" t="s">
        <v>23</v>
      </c>
      <c r="I1750" s="25" t="s">
        <v>819</v>
      </c>
      <c r="J1750" s="25" t="s">
        <v>820</v>
      </c>
      <c r="K1750" s="26">
        <v>7650</v>
      </c>
      <c r="L1750" s="26">
        <v>0</v>
      </c>
      <c r="M1750" s="26">
        <v>7650</v>
      </c>
      <c r="N1750" s="26">
        <v>0</v>
      </c>
      <c r="O1750" s="26">
        <v>5463.12</v>
      </c>
      <c r="P1750" s="26">
        <v>2186.88</v>
      </c>
      <c r="Q1750" s="26">
        <v>910.52</v>
      </c>
      <c r="R1750" s="25" t="s">
        <v>1537</v>
      </c>
    </row>
    <row r="1751" spans="1:18" ht="15" customHeight="1" x14ac:dyDescent="0.25">
      <c r="A1751" s="25" t="s">
        <v>736</v>
      </c>
      <c r="B1751" s="25" t="s">
        <v>18</v>
      </c>
      <c r="C1751" s="25" t="s">
        <v>389</v>
      </c>
      <c r="D1751" s="25" t="s">
        <v>390</v>
      </c>
      <c r="E1751" s="25" t="s">
        <v>87</v>
      </c>
      <c r="F1751" s="25" t="s">
        <v>391</v>
      </c>
      <c r="G1751" s="25" t="s">
        <v>392</v>
      </c>
      <c r="H1751" s="25" t="s">
        <v>23</v>
      </c>
      <c r="I1751" s="25" t="s">
        <v>988</v>
      </c>
      <c r="J1751" s="25" t="s">
        <v>989</v>
      </c>
      <c r="K1751" s="26">
        <v>62875</v>
      </c>
      <c r="L1751" s="26">
        <v>0</v>
      </c>
      <c r="M1751" s="26">
        <v>62875</v>
      </c>
      <c r="N1751" s="26">
        <v>0</v>
      </c>
      <c r="O1751" s="26">
        <v>0.91</v>
      </c>
      <c r="P1751" s="26">
        <v>62874.09</v>
      </c>
      <c r="Q1751" s="26">
        <v>0</v>
      </c>
      <c r="R1751" s="25" t="s">
        <v>1537</v>
      </c>
    </row>
    <row r="1752" spans="1:18" ht="15" customHeight="1" x14ac:dyDescent="0.25">
      <c r="A1752" s="25" t="s">
        <v>736</v>
      </c>
      <c r="B1752" s="25" t="s">
        <v>18</v>
      </c>
      <c r="C1752" s="25" t="s">
        <v>389</v>
      </c>
      <c r="D1752" s="25" t="s">
        <v>390</v>
      </c>
      <c r="E1752" s="25" t="s">
        <v>87</v>
      </c>
      <c r="F1752" s="25" t="s">
        <v>391</v>
      </c>
      <c r="G1752" s="25" t="s">
        <v>392</v>
      </c>
      <c r="H1752" s="25" t="s">
        <v>23</v>
      </c>
      <c r="I1752" s="25" t="s">
        <v>737</v>
      </c>
      <c r="J1752" s="25" t="s">
        <v>738</v>
      </c>
      <c r="K1752" s="26">
        <v>3225</v>
      </c>
      <c r="L1752" s="26">
        <v>0</v>
      </c>
      <c r="M1752" s="26">
        <v>3225</v>
      </c>
      <c r="N1752" s="26">
        <v>0</v>
      </c>
      <c r="O1752" s="26">
        <v>1625.8</v>
      </c>
      <c r="P1752" s="26">
        <v>1599.2</v>
      </c>
      <c r="Q1752" s="26">
        <v>246.84</v>
      </c>
      <c r="R1752" s="25" t="s">
        <v>1537</v>
      </c>
    </row>
    <row r="1753" spans="1:18" ht="15" customHeight="1" x14ac:dyDescent="0.25">
      <c r="A1753" s="25" t="s">
        <v>736</v>
      </c>
      <c r="B1753" s="25" t="s">
        <v>18</v>
      </c>
      <c r="C1753" s="25" t="s">
        <v>389</v>
      </c>
      <c r="D1753" s="25" t="s">
        <v>390</v>
      </c>
      <c r="E1753" s="25" t="s">
        <v>87</v>
      </c>
      <c r="F1753" s="25" t="s">
        <v>391</v>
      </c>
      <c r="G1753" s="25" t="s">
        <v>392</v>
      </c>
      <c r="H1753" s="25" t="s">
        <v>23</v>
      </c>
      <c r="I1753" s="25" t="s">
        <v>743</v>
      </c>
      <c r="J1753" s="25" t="s">
        <v>744</v>
      </c>
      <c r="K1753" s="26">
        <v>525</v>
      </c>
      <c r="L1753" s="26">
        <v>0</v>
      </c>
      <c r="M1753" s="26">
        <v>525</v>
      </c>
      <c r="N1753" s="26">
        <v>0</v>
      </c>
      <c r="O1753" s="26">
        <v>1006.65</v>
      </c>
      <c r="P1753" s="26">
        <v>-481.65</v>
      </c>
      <c r="Q1753" s="26">
        <v>181.25</v>
      </c>
      <c r="R1753" s="25" t="s">
        <v>1537</v>
      </c>
    </row>
    <row r="1754" spans="1:18" ht="15" customHeight="1" x14ac:dyDescent="0.25">
      <c r="A1754" s="25" t="s">
        <v>736</v>
      </c>
      <c r="B1754" s="25" t="s">
        <v>18</v>
      </c>
      <c r="C1754" s="25" t="s">
        <v>389</v>
      </c>
      <c r="D1754" s="25" t="s">
        <v>390</v>
      </c>
      <c r="E1754" s="25" t="s">
        <v>87</v>
      </c>
      <c r="F1754" s="25" t="s">
        <v>391</v>
      </c>
      <c r="G1754" s="25" t="s">
        <v>392</v>
      </c>
      <c r="H1754" s="25" t="s">
        <v>23</v>
      </c>
      <c r="I1754" s="25" t="s">
        <v>841</v>
      </c>
      <c r="J1754" s="25" t="s">
        <v>842</v>
      </c>
      <c r="K1754" s="26">
        <v>100</v>
      </c>
      <c r="L1754" s="26">
        <v>0</v>
      </c>
      <c r="M1754" s="26">
        <v>100</v>
      </c>
      <c r="N1754" s="26">
        <v>0</v>
      </c>
      <c r="O1754" s="26">
        <v>0</v>
      </c>
      <c r="P1754" s="26">
        <v>100</v>
      </c>
      <c r="Q1754" s="26">
        <v>0</v>
      </c>
      <c r="R1754" s="25" t="s">
        <v>1537</v>
      </c>
    </row>
    <row r="1755" spans="1:18" ht="15" customHeight="1" x14ac:dyDescent="0.25">
      <c r="A1755" s="25" t="s">
        <v>736</v>
      </c>
      <c r="B1755" s="25" t="s">
        <v>18</v>
      </c>
      <c r="C1755" s="25" t="s">
        <v>389</v>
      </c>
      <c r="D1755" s="25" t="s">
        <v>390</v>
      </c>
      <c r="E1755" s="25" t="s">
        <v>87</v>
      </c>
      <c r="F1755" s="25" t="s">
        <v>391</v>
      </c>
      <c r="G1755" s="25" t="s">
        <v>392</v>
      </c>
      <c r="H1755" s="25" t="s">
        <v>23</v>
      </c>
      <c r="I1755" s="25" t="s">
        <v>797</v>
      </c>
      <c r="J1755" s="25" t="s">
        <v>798</v>
      </c>
      <c r="K1755" s="26">
        <v>1000</v>
      </c>
      <c r="L1755" s="26">
        <v>0</v>
      </c>
      <c r="M1755" s="26">
        <v>1000</v>
      </c>
      <c r="N1755" s="26">
        <v>162.03</v>
      </c>
      <c r="O1755" s="26">
        <v>0</v>
      </c>
      <c r="P1755" s="26">
        <v>837.97</v>
      </c>
      <c r="Q1755" s="26">
        <v>0</v>
      </c>
      <c r="R1755" s="25" t="s">
        <v>1537</v>
      </c>
    </row>
    <row r="1756" spans="1:18" ht="15" customHeight="1" x14ac:dyDescent="0.25">
      <c r="A1756" s="25" t="s">
        <v>736</v>
      </c>
      <c r="B1756" s="25" t="s">
        <v>18</v>
      </c>
      <c r="C1756" s="25" t="s">
        <v>389</v>
      </c>
      <c r="D1756" s="25" t="s">
        <v>390</v>
      </c>
      <c r="E1756" s="25" t="s">
        <v>87</v>
      </c>
      <c r="F1756" s="25" t="s">
        <v>391</v>
      </c>
      <c r="G1756" s="25" t="s">
        <v>392</v>
      </c>
      <c r="H1756" s="25" t="s">
        <v>23</v>
      </c>
      <c r="I1756" s="25" t="s">
        <v>868</v>
      </c>
      <c r="J1756" s="25" t="s">
        <v>869</v>
      </c>
      <c r="K1756" s="26">
        <v>1000</v>
      </c>
      <c r="L1756" s="26">
        <v>0</v>
      </c>
      <c r="M1756" s="26">
        <v>1000</v>
      </c>
      <c r="N1756" s="26">
        <v>0</v>
      </c>
      <c r="O1756" s="26">
        <v>854</v>
      </c>
      <c r="P1756" s="26">
        <v>146</v>
      </c>
      <c r="Q1756" s="26">
        <v>70</v>
      </c>
      <c r="R1756" s="25" t="s">
        <v>1537</v>
      </c>
    </row>
    <row r="1757" spans="1:18" ht="15" customHeight="1" x14ac:dyDescent="0.25">
      <c r="A1757" s="25" t="s">
        <v>736</v>
      </c>
      <c r="B1757" s="25" t="s">
        <v>18</v>
      </c>
      <c r="C1757" s="25" t="s">
        <v>389</v>
      </c>
      <c r="D1757" s="25" t="s">
        <v>390</v>
      </c>
      <c r="E1757" s="25" t="s">
        <v>87</v>
      </c>
      <c r="F1757" s="25" t="s">
        <v>391</v>
      </c>
      <c r="G1757" s="25" t="s">
        <v>392</v>
      </c>
      <c r="H1757" s="25" t="s">
        <v>23</v>
      </c>
      <c r="I1757" s="25" t="s">
        <v>870</v>
      </c>
      <c r="J1757" s="25" t="s">
        <v>871</v>
      </c>
      <c r="K1757" s="26">
        <v>1000</v>
      </c>
      <c r="L1757" s="26">
        <v>0</v>
      </c>
      <c r="M1757" s="26">
        <v>1000</v>
      </c>
      <c r="N1757" s="26">
        <v>0</v>
      </c>
      <c r="O1757" s="26">
        <v>0</v>
      </c>
      <c r="P1757" s="26">
        <v>1000</v>
      </c>
      <c r="Q1757" s="26">
        <v>0</v>
      </c>
      <c r="R1757" s="25" t="s">
        <v>1537</v>
      </c>
    </row>
    <row r="1758" spans="1:18" ht="15" customHeight="1" x14ac:dyDescent="0.25">
      <c r="A1758" s="25" t="s">
        <v>736</v>
      </c>
      <c r="B1758" s="25" t="s">
        <v>18</v>
      </c>
      <c r="C1758" s="25" t="s">
        <v>389</v>
      </c>
      <c r="D1758" s="25" t="s">
        <v>390</v>
      </c>
      <c r="E1758" s="25" t="s">
        <v>87</v>
      </c>
      <c r="F1758" s="25" t="s">
        <v>391</v>
      </c>
      <c r="G1758" s="25" t="s">
        <v>392</v>
      </c>
      <c r="H1758" s="25" t="s">
        <v>23</v>
      </c>
      <c r="I1758" s="25" t="s">
        <v>890</v>
      </c>
      <c r="J1758" s="25" t="s">
        <v>891</v>
      </c>
      <c r="K1758" s="26">
        <v>500</v>
      </c>
      <c r="L1758" s="26">
        <v>0</v>
      </c>
      <c r="M1758" s="26">
        <v>500</v>
      </c>
      <c r="N1758" s="26">
        <v>0</v>
      </c>
      <c r="O1758" s="26">
        <v>217.15</v>
      </c>
      <c r="P1758" s="26">
        <v>282.85000000000002</v>
      </c>
      <c r="Q1758" s="26">
        <v>0</v>
      </c>
      <c r="R1758" s="25" t="s">
        <v>1537</v>
      </c>
    </row>
    <row r="1759" spans="1:18" ht="15" customHeight="1" x14ac:dyDescent="0.25">
      <c r="A1759" s="25" t="s">
        <v>736</v>
      </c>
      <c r="B1759" s="25" t="s">
        <v>18</v>
      </c>
      <c r="C1759" s="25" t="s">
        <v>389</v>
      </c>
      <c r="D1759" s="25" t="s">
        <v>390</v>
      </c>
      <c r="E1759" s="25" t="s">
        <v>87</v>
      </c>
      <c r="F1759" s="25" t="s">
        <v>391</v>
      </c>
      <c r="G1759" s="25" t="s">
        <v>392</v>
      </c>
      <c r="H1759" s="25" t="s">
        <v>23</v>
      </c>
      <c r="I1759" s="25" t="s">
        <v>880</v>
      </c>
      <c r="J1759" s="25" t="s">
        <v>881</v>
      </c>
      <c r="K1759" s="26">
        <v>4000</v>
      </c>
      <c r="L1759" s="26">
        <v>0</v>
      </c>
      <c r="M1759" s="26">
        <v>4000</v>
      </c>
      <c r="N1759" s="26">
        <v>0</v>
      </c>
      <c r="O1759" s="26">
        <v>624.61</v>
      </c>
      <c r="P1759" s="26">
        <v>3375.39</v>
      </c>
      <c r="Q1759" s="26">
        <v>0</v>
      </c>
      <c r="R1759" s="25" t="s">
        <v>1537</v>
      </c>
    </row>
    <row r="1760" spans="1:18" ht="15" customHeight="1" x14ac:dyDescent="0.25">
      <c r="A1760" s="25" t="s">
        <v>736</v>
      </c>
      <c r="B1760" s="25" t="s">
        <v>18</v>
      </c>
      <c r="C1760" s="25" t="s">
        <v>389</v>
      </c>
      <c r="D1760" s="25" t="s">
        <v>390</v>
      </c>
      <c r="E1760" s="25" t="s">
        <v>87</v>
      </c>
      <c r="F1760" s="25" t="s">
        <v>391</v>
      </c>
      <c r="G1760" s="25" t="s">
        <v>392</v>
      </c>
      <c r="H1760" s="25" t="s">
        <v>23</v>
      </c>
      <c r="I1760" s="25" t="s">
        <v>849</v>
      </c>
      <c r="J1760" s="25" t="s">
        <v>850</v>
      </c>
      <c r="K1760" s="26">
        <v>17210</v>
      </c>
      <c r="L1760" s="26">
        <v>0</v>
      </c>
      <c r="M1760" s="26">
        <v>17210</v>
      </c>
      <c r="N1760" s="26">
        <v>0</v>
      </c>
      <c r="O1760" s="26">
        <v>6222.98</v>
      </c>
      <c r="P1760" s="26">
        <v>10987.02</v>
      </c>
      <c r="Q1760" s="26">
        <v>932.33</v>
      </c>
      <c r="R1760" s="25" t="s">
        <v>1537</v>
      </c>
    </row>
    <row r="1761" spans="1:18" ht="15" customHeight="1" x14ac:dyDescent="0.25">
      <c r="A1761" s="25" t="s">
        <v>736</v>
      </c>
      <c r="B1761" s="25" t="s">
        <v>18</v>
      </c>
      <c r="C1761" s="25" t="s">
        <v>389</v>
      </c>
      <c r="D1761" s="25" t="s">
        <v>390</v>
      </c>
      <c r="E1761" s="25" t="s">
        <v>87</v>
      </c>
      <c r="F1761" s="25" t="s">
        <v>391</v>
      </c>
      <c r="G1761" s="25" t="s">
        <v>392</v>
      </c>
      <c r="H1761" s="25" t="s">
        <v>23</v>
      </c>
      <c r="I1761" s="25" t="s">
        <v>779</v>
      </c>
      <c r="J1761" s="25" t="s">
        <v>780</v>
      </c>
      <c r="K1761" s="26">
        <v>3000</v>
      </c>
      <c r="L1761" s="26">
        <v>0</v>
      </c>
      <c r="M1761" s="26">
        <v>3000</v>
      </c>
      <c r="N1761" s="26">
        <v>0</v>
      </c>
      <c r="O1761" s="26">
        <v>738.44</v>
      </c>
      <c r="P1761" s="26">
        <v>2261.56</v>
      </c>
      <c r="Q1761" s="26">
        <v>0</v>
      </c>
      <c r="R1761" s="25" t="s">
        <v>1537</v>
      </c>
    </row>
    <row r="1762" spans="1:18" ht="15" customHeight="1" x14ac:dyDescent="0.25">
      <c r="A1762" s="25" t="s">
        <v>736</v>
      </c>
      <c r="B1762" s="25" t="s">
        <v>18</v>
      </c>
      <c r="C1762" s="25" t="s">
        <v>389</v>
      </c>
      <c r="D1762" s="25" t="s">
        <v>390</v>
      </c>
      <c r="E1762" s="25" t="s">
        <v>87</v>
      </c>
      <c r="F1762" s="25" t="s">
        <v>391</v>
      </c>
      <c r="G1762" s="25" t="s">
        <v>392</v>
      </c>
      <c r="H1762" s="25" t="s">
        <v>23</v>
      </c>
      <c r="I1762" s="25" t="s">
        <v>1522</v>
      </c>
      <c r="J1762" s="25" t="s">
        <v>1523</v>
      </c>
      <c r="K1762" s="26">
        <v>0</v>
      </c>
      <c r="L1762" s="26">
        <v>0</v>
      </c>
      <c r="M1762" s="26">
        <v>0</v>
      </c>
      <c r="N1762" s="26">
        <v>0</v>
      </c>
      <c r="O1762" s="26">
        <v>0</v>
      </c>
      <c r="P1762" s="26">
        <v>0</v>
      </c>
      <c r="Q1762" s="26">
        <v>0</v>
      </c>
      <c r="R1762" s="25" t="s">
        <v>1537</v>
      </c>
    </row>
    <row r="1763" spans="1:18" ht="15" customHeight="1" x14ac:dyDescent="0.25">
      <c r="A1763" s="25" t="s">
        <v>736</v>
      </c>
      <c r="B1763" s="25" t="s">
        <v>18</v>
      </c>
      <c r="C1763" s="25" t="s">
        <v>389</v>
      </c>
      <c r="D1763" s="25" t="s">
        <v>390</v>
      </c>
      <c r="E1763" s="25" t="s">
        <v>87</v>
      </c>
      <c r="F1763" s="25" t="s">
        <v>391</v>
      </c>
      <c r="G1763" s="25" t="s">
        <v>392</v>
      </c>
      <c r="H1763" s="25" t="s">
        <v>23</v>
      </c>
      <c r="I1763" s="25" t="s">
        <v>882</v>
      </c>
      <c r="J1763" s="25" t="s">
        <v>883</v>
      </c>
      <c r="K1763" s="26">
        <v>3500</v>
      </c>
      <c r="L1763" s="26">
        <v>0</v>
      </c>
      <c r="M1763" s="26">
        <v>3500</v>
      </c>
      <c r="N1763" s="26">
        <v>0</v>
      </c>
      <c r="O1763" s="26">
        <v>242.96</v>
      </c>
      <c r="P1763" s="26">
        <v>3257.04</v>
      </c>
      <c r="Q1763" s="26">
        <v>0</v>
      </c>
      <c r="R1763" s="25" t="s">
        <v>1537</v>
      </c>
    </row>
    <row r="1764" spans="1:18" ht="15" customHeight="1" x14ac:dyDescent="0.25">
      <c r="A1764" s="25" t="s">
        <v>736</v>
      </c>
      <c r="B1764" s="25" t="s">
        <v>18</v>
      </c>
      <c r="C1764" s="25" t="s">
        <v>389</v>
      </c>
      <c r="D1764" s="25" t="s">
        <v>390</v>
      </c>
      <c r="E1764" s="25" t="s">
        <v>87</v>
      </c>
      <c r="F1764" s="25" t="s">
        <v>391</v>
      </c>
      <c r="G1764" s="25" t="s">
        <v>392</v>
      </c>
      <c r="H1764" s="25" t="s">
        <v>23</v>
      </c>
      <c r="I1764" s="25" t="s">
        <v>1266</v>
      </c>
      <c r="J1764" s="25" t="s">
        <v>1267</v>
      </c>
      <c r="K1764" s="26">
        <v>12000</v>
      </c>
      <c r="L1764" s="26">
        <v>0</v>
      </c>
      <c r="M1764" s="26">
        <v>12000</v>
      </c>
      <c r="N1764" s="26">
        <v>464.4</v>
      </c>
      <c r="O1764" s="26">
        <v>3423.97</v>
      </c>
      <c r="P1764" s="26">
        <v>8111.63</v>
      </c>
      <c r="Q1764" s="26">
        <v>17.97</v>
      </c>
      <c r="R1764" s="25" t="s">
        <v>1537</v>
      </c>
    </row>
    <row r="1765" spans="1:18" ht="15" customHeight="1" x14ac:dyDescent="0.25">
      <c r="A1765" s="25" t="s">
        <v>736</v>
      </c>
      <c r="B1765" s="25" t="s">
        <v>18</v>
      </c>
      <c r="C1765" s="25" t="s">
        <v>389</v>
      </c>
      <c r="D1765" s="25" t="s">
        <v>390</v>
      </c>
      <c r="E1765" s="25" t="s">
        <v>87</v>
      </c>
      <c r="F1765" s="25" t="s">
        <v>391</v>
      </c>
      <c r="G1765" s="25" t="s">
        <v>392</v>
      </c>
      <c r="H1765" s="25" t="s">
        <v>23</v>
      </c>
      <c r="I1765" s="25" t="s">
        <v>1236</v>
      </c>
      <c r="J1765" s="25" t="s">
        <v>1237</v>
      </c>
      <c r="K1765" s="26">
        <v>30000</v>
      </c>
      <c r="L1765" s="26">
        <v>0</v>
      </c>
      <c r="M1765" s="26">
        <v>30000</v>
      </c>
      <c r="N1765" s="26">
        <v>1374.21</v>
      </c>
      <c r="O1765" s="26">
        <v>15986.26</v>
      </c>
      <c r="P1765" s="26">
        <v>12639.53</v>
      </c>
      <c r="Q1765" s="26">
        <v>605.1</v>
      </c>
      <c r="R1765" s="25" t="s">
        <v>1537</v>
      </c>
    </row>
    <row r="1766" spans="1:18" ht="15" customHeight="1" x14ac:dyDescent="0.25">
      <c r="A1766" s="25" t="s">
        <v>736</v>
      </c>
      <c r="B1766" s="25" t="s">
        <v>18</v>
      </c>
      <c r="C1766" s="25" t="s">
        <v>389</v>
      </c>
      <c r="D1766" s="25" t="s">
        <v>390</v>
      </c>
      <c r="E1766" s="25" t="s">
        <v>87</v>
      </c>
      <c r="F1766" s="25" t="s">
        <v>391</v>
      </c>
      <c r="G1766" s="25" t="s">
        <v>392</v>
      </c>
      <c r="H1766" s="25" t="s">
        <v>23</v>
      </c>
      <c r="I1766" s="25" t="s">
        <v>851</v>
      </c>
      <c r="J1766" s="25" t="s">
        <v>852</v>
      </c>
      <c r="K1766" s="26">
        <v>10000</v>
      </c>
      <c r="L1766" s="26">
        <v>0</v>
      </c>
      <c r="M1766" s="26">
        <v>10000</v>
      </c>
      <c r="N1766" s="26">
        <v>0</v>
      </c>
      <c r="O1766" s="26">
        <v>2330.5</v>
      </c>
      <c r="P1766" s="26">
        <v>7669.5</v>
      </c>
      <c r="Q1766" s="26">
        <v>2330.5</v>
      </c>
      <c r="R1766" s="25" t="s">
        <v>1537</v>
      </c>
    </row>
    <row r="1767" spans="1:18" ht="15" customHeight="1" x14ac:dyDescent="0.25">
      <c r="A1767" s="25" t="s">
        <v>736</v>
      </c>
      <c r="B1767" s="25" t="s">
        <v>18</v>
      </c>
      <c r="C1767" s="25" t="s">
        <v>389</v>
      </c>
      <c r="D1767" s="25" t="s">
        <v>390</v>
      </c>
      <c r="E1767" s="25" t="s">
        <v>87</v>
      </c>
      <c r="F1767" s="25" t="s">
        <v>391</v>
      </c>
      <c r="G1767" s="25" t="s">
        <v>392</v>
      </c>
      <c r="H1767" s="25" t="s">
        <v>23</v>
      </c>
      <c r="I1767" s="25" t="s">
        <v>1393</v>
      </c>
      <c r="J1767" s="25" t="s">
        <v>1394</v>
      </c>
      <c r="K1767" s="26">
        <v>36000</v>
      </c>
      <c r="L1767" s="26">
        <v>8500</v>
      </c>
      <c r="M1767" s="26">
        <v>44500</v>
      </c>
      <c r="N1767" s="26">
        <v>0</v>
      </c>
      <c r="O1767" s="26">
        <v>24408.27</v>
      </c>
      <c r="P1767" s="26">
        <v>20091.73</v>
      </c>
      <c r="Q1767" s="26">
        <v>0</v>
      </c>
      <c r="R1767" s="25" t="s">
        <v>1537</v>
      </c>
    </row>
    <row r="1768" spans="1:18" ht="15" customHeight="1" x14ac:dyDescent="0.25">
      <c r="A1768" s="25" t="s">
        <v>736</v>
      </c>
      <c r="B1768" s="25" t="s">
        <v>18</v>
      </c>
      <c r="C1768" s="25" t="s">
        <v>389</v>
      </c>
      <c r="D1768" s="25" t="s">
        <v>390</v>
      </c>
      <c r="E1768" s="25" t="s">
        <v>87</v>
      </c>
      <c r="F1768" s="25" t="s">
        <v>391</v>
      </c>
      <c r="G1768" s="25" t="s">
        <v>392</v>
      </c>
      <c r="H1768" s="25" t="s">
        <v>23</v>
      </c>
      <c r="I1768" s="25" t="s">
        <v>1391</v>
      </c>
      <c r="J1768" s="25" t="s">
        <v>1392</v>
      </c>
      <c r="K1768" s="26">
        <v>27000</v>
      </c>
      <c r="L1768" s="26">
        <v>0</v>
      </c>
      <c r="M1768" s="26">
        <v>27000</v>
      </c>
      <c r="N1768" s="26">
        <v>0</v>
      </c>
      <c r="O1768" s="26">
        <v>11637.5</v>
      </c>
      <c r="P1768" s="26">
        <v>15362.5</v>
      </c>
      <c r="Q1768" s="26">
        <v>0</v>
      </c>
      <c r="R1768" s="25" t="s">
        <v>1537</v>
      </c>
    </row>
    <row r="1769" spans="1:18" ht="15" customHeight="1" x14ac:dyDescent="0.25">
      <c r="A1769" s="25" t="s">
        <v>736</v>
      </c>
      <c r="B1769" s="25" t="s">
        <v>18</v>
      </c>
      <c r="C1769" s="25" t="s">
        <v>389</v>
      </c>
      <c r="D1769" s="25" t="s">
        <v>390</v>
      </c>
      <c r="E1769" s="25" t="s">
        <v>87</v>
      </c>
      <c r="F1769" s="25" t="s">
        <v>391</v>
      </c>
      <c r="G1769" s="25" t="s">
        <v>392</v>
      </c>
      <c r="H1769" s="25" t="s">
        <v>23</v>
      </c>
      <c r="I1769" s="25" t="s">
        <v>775</v>
      </c>
      <c r="J1769" s="25" t="s">
        <v>776</v>
      </c>
      <c r="K1769" s="26">
        <v>400</v>
      </c>
      <c r="L1769" s="26">
        <v>0</v>
      </c>
      <c r="M1769" s="26">
        <v>400</v>
      </c>
      <c r="N1769" s="26">
        <v>0</v>
      </c>
      <c r="O1769" s="26">
        <v>0</v>
      </c>
      <c r="P1769" s="26">
        <v>400</v>
      </c>
      <c r="Q1769" s="26">
        <v>0</v>
      </c>
      <c r="R1769" s="25" t="s">
        <v>1537</v>
      </c>
    </row>
    <row r="1770" spans="1:18" ht="15" customHeight="1" x14ac:dyDescent="0.25">
      <c r="A1770" s="25" t="s">
        <v>736</v>
      </c>
      <c r="B1770" s="25" t="s">
        <v>18</v>
      </c>
      <c r="C1770" s="25" t="s">
        <v>389</v>
      </c>
      <c r="D1770" s="25" t="s">
        <v>390</v>
      </c>
      <c r="E1770" s="25" t="s">
        <v>87</v>
      </c>
      <c r="F1770" s="25" t="s">
        <v>391</v>
      </c>
      <c r="G1770" s="25" t="s">
        <v>392</v>
      </c>
      <c r="H1770" s="25" t="s">
        <v>23</v>
      </c>
      <c r="I1770" s="25" t="s">
        <v>805</v>
      </c>
      <c r="J1770" s="25" t="s">
        <v>806</v>
      </c>
      <c r="K1770" s="26">
        <v>4000</v>
      </c>
      <c r="L1770" s="26">
        <v>0</v>
      </c>
      <c r="M1770" s="26">
        <v>4000</v>
      </c>
      <c r="N1770" s="26">
        <v>1569.37</v>
      </c>
      <c r="O1770" s="26">
        <v>1430.63</v>
      </c>
      <c r="P1770" s="26">
        <v>1000</v>
      </c>
      <c r="Q1770" s="26">
        <v>296.98</v>
      </c>
      <c r="R1770" s="25" t="s">
        <v>1537</v>
      </c>
    </row>
    <row r="1771" spans="1:18" ht="15" customHeight="1" x14ac:dyDescent="0.25">
      <c r="A1771" s="25" t="s">
        <v>736</v>
      </c>
      <c r="B1771" s="25" t="s">
        <v>18</v>
      </c>
      <c r="C1771" s="25" t="s">
        <v>389</v>
      </c>
      <c r="D1771" s="25" t="s">
        <v>390</v>
      </c>
      <c r="E1771" s="25" t="s">
        <v>87</v>
      </c>
      <c r="F1771" s="25" t="s">
        <v>391</v>
      </c>
      <c r="G1771" s="25" t="s">
        <v>392</v>
      </c>
      <c r="H1771" s="25" t="s">
        <v>23</v>
      </c>
      <c r="I1771" s="25" t="s">
        <v>837</v>
      </c>
      <c r="J1771" s="25" t="s">
        <v>838</v>
      </c>
      <c r="K1771" s="26">
        <v>2000</v>
      </c>
      <c r="L1771" s="26">
        <v>0</v>
      </c>
      <c r="M1771" s="26">
        <v>2000</v>
      </c>
      <c r="N1771" s="26">
        <v>0</v>
      </c>
      <c r="O1771" s="26">
        <v>694.92</v>
      </c>
      <c r="P1771" s="26">
        <v>1305.08</v>
      </c>
      <c r="Q1771" s="26">
        <v>115.82</v>
      </c>
      <c r="R1771" s="25" t="s">
        <v>1537</v>
      </c>
    </row>
    <row r="1772" spans="1:18" ht="15" customHeight="1" x14ac:dyDescent="0.25">
      <c r="A1772" s="25" t="s">
        <v>736</v>
      </c>
      <c r="B1772" s="25" t="s">
        <v>18</v>
      </c>
      <c r="C1772" s="25" t="s">
        <v>389</v>
      </c>
      <c r="D1772" s="25" t="s">
        <v>390</v>
      </c>
      <c r="E1772" s="25" t="s">
        <v>87</v>
      </c>
      <c r="F1772" s="25" t="s">
        <v>391</v>
      </c>
      <c r="G1772" s="25" t="s">
        <v>392</v>
      </c>
      <c r="H1772" s="25" t="s">
        <v>23</v>
      </c>
      <c r="I1772" s="25" t="s">
        <v>926</v>
      </c>
      <c r="J1772" s="25" t="s">
        <v>927</v>
      </c>
      <c r="K1772" s="26">
        <v>1800</v>
      </c>
      <c r="L1772" s="26">
        <v>0</v>
      </c>
      <c r="M1772" s="26">
        <v>1800</v>
      </c>
      <c r="N1772" s="26">
        <v>0</v>
      </c>
      <c r="O1772" s="26">
        <v>0</v>
      </c>
      <c r="P1772" s="26">
        <v>1800</v>
      </c>
      <c r="Q1772" s="26">
        <v>0</v>
      </c>
      <c r="R1772" s="25" t="s">
        <v>1537</v>
      </c>
    </row>
    <row r="1773" spans="1:18" ht="15" customHeight="1" x14ac:dyDescent="0.25">
      <c r="A1773" s="25" t="s">
        <v>736</v>
      </c>
      <c r="B1773" s="25" t="s">
        <v>18</v>
      </c>
      <c r="C1773" s="25" t="s">
        <v>389</v>
      </c>
      <c r="D1773" s="25" t="s">
        <v>390</v>
      </c>
      <c r="E1773" s="25" t="s">
        <v>87</v>
      </c>
      <c r="F1773" s="25" t="s">
        <v>391</v>
      </c>
      <c r="G1773" s="25" t="s">
        <v>392</v>
      </c>
      <c r="H1773" s="25" t="s">
        <v>23</v>
      </c>
      <c r="I1773" s="25" t="s">
        <v>845</v>
      </c>
      <c r="J1773" s="25" t="s">
        <v>846</v>
      </c>
      <c r="K1773" s="26">
        <v>2820</v>
      </c>
      <c r="L1773" s="26">
        <v>0</v>
      </c>
      <c r="M1773" s="26">
        <v>2820</v>
      </c>
      <c r="N1773" s="26">
        <v>300</v>
      </c>
      <c r="O1773" s="26">
        <v>833.73</v>
      </c>
      <c r="P1773" s="26">
        <v>1686.27</v>
      </c>
      <c r="Q1773" s="26">
        <v>188.97</v>
      </c>
      <c r="R1773" s="25" t="s">
        <v>1537</v>
      </c>
    </row>
    <row r="1774" spans="1:18" ht="15" customHeight="1" x14ac:dyDescent="0.25">
      <c r="A1774" s="25" t="s">
        <v>736</v>
      </c>
      <c r="B1774" s="25" t="s">
        <v>18</v>
      </c>
      <c r="C1774" s="25" t="s">
        <v>389</v>
      </c>
      <c r="D1774" s="25" t="s">
        <v>390</v>
      </c>
      <c r="E1774" s="25" t="s">
        <v>87</v>
      </c>
      <c r="F1774" s="25" t="s">
        <v>391</v>
      </c>
      <c r="G1774" s="25" t="s">
        <v>392</v>
      </c>
      <c r="H1774" s="25" t="s">
        <v>23</v>
      </c>
      <c r="I1774" s="25" t="s">
        <v>799</v>
      </c>
      <c r="J1774" s="25" t="s">
        <v>800</v>
      </c>
      <c r="K1774" s="26">
        <v>2500</v>
      </c>
      <c r="L1774" s="26">
        <v>0</v>
      </c>
      <c r="M1774" s="26">
        <v>2500</v>
      </c>
      <c r="N1774" s="26">
        <v>0</v>
      </c>
      <c r="O1774" s="26">
        <v>1022.79</v>
      </c>
      <c r="P1774" s="26">
        <v>1477.21</v>
      </c>
      <c r="Q1774" s="26">
        <v>337.81</v>
      </c>
      <c r="R1774" s="25" t="s">
        <v>1537</v>
      </c>
    </row>
    <row r="1775" spans="1:18" ht="15" customHeight="1" x14ac:dyDescent="0.25">
      <c r="A1775" s="25" t="s">
        <v>736</v>
      </c>
      <c r="B1775" s="25" t="s">
        <v>18</v>
      </c>
      <c r="C1775" s="25" t="s">
        <v>389</v>
      </c>
      <c r="D1775" s="25" t="s">
        <v>390</v>
      </c>
      <c r="E1775" s="25" t="s">
        <v>87</v>
      </c>
      <c r="F1775" s="25" t="s">
        <v>391</v>
      </c>
      <c r="G1775" s="25" t="s">
        <v>392</v>
      </c>
      <c r="H1775" s="25" t="s">
        <v>23</v>
      </c>
      <c r="I1775" s="25" t="s">
        <v>950</v>
      </c>
      <c r="J1775" s="25" t="s">
        <v>951</v>
      </c>
      <c r="K1775" s="26">
        <v>10000</v>
      </c>
      <c r="L1775" s="26">
        <v>0</v>
      </c>
      <c r="M1775" s="26">
        <v>10000</v>
      </c>
      <c r="N1775" s="26">
        <v>0</v>
      </c>
      <c r="O1775" s="26">
        <v>0</v>
      </c>
      <c r="P1775" s="26">
        <v>10000</v>
      </c>
      <c r="Q1775" s="26">
        <v>0</v>
      </c>
      <c r="R1775" s="25" t="s">
        <v>1537</v>
      </c>
    </row>
    <row r="1776" spans="1:18" ht="15" customHeight="1" x14ac:dyDescent="0.25">
      <c r="A1776" s="25" t="s">
        <v>736</v>
      </c>
      <c r="B1776" s="25" t="s">
        <v>18</v>
      </c>
      <c r="C1776" s="25" t="s">
        <v>389</v>
      </c>
      <c r="D1776" s="25" t="s">
        <v>390</v>
      </c>
      <c r="E1776" s="25" t="s">
        <v>87</v>
      </c>
      <c r="F1776" s="25" t="s">
        <v>391</v>
      </c>
      <c r="G1776" s="25" t="s">
        <v>392</v>
      </c>
      <c r="H1776" s="25" t="s">
        <v>23</v>
      </c>
      <c r="I1776" s="25" t="s">
        <v>769</v>
      </c>
      <c r="J1776" s="25" t="s">
        <v>770</v>
      </c>
      <c r="K1776" s="26">
        <v>6000</v>
      </c>
      <c r="L1776" s="26">
        <v>0</v>
      </c>
      <c r="M1776" s="26">
        <v>6000</v>
      </c>
      <c r="N1776" s="26">
        <v>0</v>
      </c>
      <c r="O1776" s="26">
        <v>1250</v>
      </c>
      <c r="P1776" s="26">
        <v>4750</v>
      </c>
      <c r="Q1776" s="26">
        <v>0</v>
      </c>
      <c r="R1776" s="25" t="s">
        <v>1537</v>
      </c>
    </row>
    <row r="1777" spans="1:18" ht="15" customHeight="1" x14ac:dyDescent="0.25">
      <c r="A1777" s="25" t="s">
        <v>736</v>
      </c>
      <c r="B1777" s="25" t="s">
        <v>18</v>
      </c>
      <c r="C1777" s="25" t="s">
        <v>389</v>
      </c>
      <c r="D1777" s="25" t="s">
        <v>390</v>
      </c>
      <c r="E1777" s="25" t="s">
        <v>87</v>
      </c>
      <c r="F1777" s="25" t="s">
        <v>391</v>
      </c>
      <c r="G1777" s="25" t="s">
        <v>392</v>
      </c>
      <c r="H1777" s="25" t="s">
        <v>23</v>
      </c>
      <c r="I1777" s="25" t="s">
        <v>994</v>
      </c>
      <c r="J1777" s="25" t="s">
        <v>995</v>
      </c>
      <c r="K1777" s="26">
        <v>9000</v>
      </c>
      <c r="L1777" s="26">
        <v>0</v>
      </c>
      <c r="M1777" s="26">
        <v>9000</v>
      </c>
      <c r="N1777" s="26">
        <v>0</v>
      </c>
      <c r="O1777" s="26">
        <v>0</v>
      </c>
      <c r="P1777" s="26">
        <v>9000</v>
      </c>
      <c r="Q1777" s="26">
        <v>0</v>
      </c>
      <c r="R1777" s="25" t="s">
        <v>1537</v>
      </c>
    </row>
    <row r="1778" spans="1:18" ht="15" customHeight="1" x14ac:dyDescent="0.25">
      <c r="A1778" s="25" t="s">
        <v>736</v>
      </c>
      <c r="B1778" s="25" t="s">
        <v>18</v>
      </c>
      <c r="C1778" s="25" t="s">
        <v>389</v>
      </c>
      <c r="D1778" s="25" t="s">
        <v>390</v>
      </c>
      <c r="E1778" s="25" t="s">
        <v>87</v>
      </c>
      <c r="F1778" s="25" t="s">
        <v>391</v>
      </c>
      <c r="G1778" s="25" t="s">
        <v>392</v>
      </c>
      <c r="H1778" s="25" t="s">
        <v>23</v>
      </c>
      <c r="I1778" s="25" t="s">
        <v>839</v>
      </c>
      <c r="J1778" s="25" t="s">
        <v>840</v>
      </c>
      <c r="K1778" s="26">
        <v>300</v>
      </c>
      <c r="L1778" s="26">
        <v>0</v>
      </c>
      <c r="M1778" s="26">
        <v>300</v>
      </c>
      <c r="N1778" s="26">
        <v>0</v>
      </c>
      <c r="O1778" s="26">
        <v>0</v>
      </c>
      <c r="P1778" s="26">
        <v>300</v>
      </c>
      <c r="Q1778" s="26">
        <v>0</v>
      </c>
      <c r="R1778" s="25" t="s">
        <v>1537</v>
      </c>
    </row>
    <row r="1779" spans="1:18" ht="15" customHeight="1" x14ac:dyDescent="0.25">
      <c r="A1779" s="25" t="s">
        <v>736</v>
      </c>
      <c r="B1779" s="25" t="s">
        <v>18</v>
      </c>
      <c r="C1779" s="25" t="s">
        <v>389</v>
      </c>
      <c r="D1779" s="25" t="s">
        <v>390</v>
      </c>
      <c r="E1779" s="25" t="s">
        <v>87</v>
      </c>
      <c r="F1779" s="25" t="s">
        <v>391</v>
      </c>
      <c r="G1779" s="25" t="s">
        <v>392</v>
      </c>
      <c r="H1779" s="25" t="s">
        <v>23</v>
      </c>
      <c r="I1779" s="25" t="s">
        <v>884</v>
      </c>
      <c r="J1779" s="25" t="s">
        <v>885</v>
      </c>
      <c r="K1779" s="26">
        <v>500</v>
      </c>
      <c r="L1779" s="26">
        <v>0</v>
      </c>
      <c r="M1779" s="26">
        <v>500</v>
      </c>
      <c r="N1779" s="26">
        <v>0</v>
      </c>
      <c r="O1779" s="26">
        <v>0</v>
      </c>
      <c r="P1779" s="26">
        <v>500</v>
      </c>
      <c r="Q1779" s="26">
        <v>0</v>
      </c>
      <c r="R1779" s="25" t="s">
        <v>1537</v>
      </c>
    </row>
    <row r="1780" spans="1:18" ht="15" customHeight="1" x14ac:dyDescent="0.25">
      <c r="A1780" s="25" t="s">
        <v>736</v>
      </c>
      <c r="B1780" s="25" t="s">
        <v>18</v>
      </c>
      <c r="C1780" s="25" t="s">
        <v>389</v>
      </c>
      <c r="D1780" s="25" t="s">
        <v>390</v>
      </c>
      <c r="E1780" s="25" t="s">
        <v>87</v>
      </c>
      <c r="F1780" s="25" t="s">
        <v>391</v>
      </c>
      <c r="G1780" s="25" t="s">
        <v>392</v>
      </c>
      <c r="H1780" s="25" t="s">
        <v>23</v>
      </c>
      <c r="I1780" s="25" t="s">
        <v>1139</v>
      </c>
      <c r="J1780" s="25" t="s">
        <v>1140</v>
      </c>
      <c r="K1780" s="26">
        <v>53686</v>
      </c>
      <c r="L1780" s="26">
        <v>0</v>
      </c>
      <c r="M1780" s="26">
        <v>53686</v>
      </c>
      <c r="N1780" s="26">
        <v>0</v>
      </c>
      <c r="O1780" s="26">
        <v>12552.34</v>
      </c>
      <c r="P1780" s="26">
        <v>41133.660000000003</v>
      </c>
      <c r="Q1780" s="26">
        <v>0</v>
      </c>
      <c r="R1780" s="25" t="s">
        <v>1537</v>
      </c>
    </row>
    <row r="1781" spans="1:18" ht="15" customHeight="1" x14ac:dyDescent="0.25">
      <c r="A1781" s="25" t="s">
        <v>736</v>
      </c>
      <c r="B1781" s="25" t="s">
        <v>18</v>
      </c>
      <c r="C1781" s="25" t="s">
        <v>389</v>
      </c>
      <c r="D1781" s="25" t="s">
        <v>390</v>
      </c>
      <c r="E1781" s="25" t="s">
        <v>87</v>
      </c>
      <c r="F1781" s="25" t="s">
        <v>391</v>
      </c>
      <c r="G1781" s="25" t="s">
        <v>392</v>
      </c>
      <c r="H1781" s="25" t="s">
        <v>23</v>
      </c>
      <c r="I1781" s="25" t="s">
        <v>1240</v>
      </c>
      <c r="J1781" s="25" t="s">
        <v>1241</v>
      </c>
      <c r="K1781" s="26">
        <v>150000</v>
      </c>
      <c r="L1781" s="26">
        <v>0</v>
      </c>
      <c r="M1781" s="26">
        <v>150000</v>
      </c>
      <c r="N1781" s="26">
        <v>0</v>
      </c>
      <c r="O1781" s="26">
        <v>0</v>
      </c>
      <c r="P1781" s="26">
        <v>150000</v>
      </c>
      <c r="Q1781" s="26">
        <v>0</v>
      </c>
      <c r="R1781" s="25" t="s">
        <v>1537</v>
      </c>
    </row>
    <row r="1782" spans="1:18" ht="15" customHeight="1" x14ac:dyDescent="0.25">
      <c r="A1782" s="25" t="s">
        <v>736</v>
      </c>
      <c r="B1782" s="25" t="s">
        <v>18</v>
      </c>
      <c r="C1782" s="25" t="s">
        <v>389</v>
      </c>
      <c r="D1782" s="25" t="s">
        <v>390</v>
      </c>
      <c r="E1782" s="25" t="s">
        <v>87</v>
      </c>
      <c r="F1782" s="25" t="s">
        <v>391</v>
      </c>
      <c r="G1782" s="25" t="s">
        <v>392</v>
      </c>
      <c r="H1782" s="25" t="s">
        <v>23</v>
      </c>
      <c r="I1782" s="25" t="s">
        <v>1395</v>
      </c>
      <c r="J1782" s="25" t="s">
        <v>1396</v>
      </c>
      <c r="K1782" s="26">
        <v>185000</v>
      </c>
      <c r="L1782" s="26">
        <v>0</v>
      </c>
      <c r="M1782" s="26">
        <v>185000</v>
      </c>
      <c r="N1782" s="26">
        <v>0</v>
      </c>
      <c r="O1782" s="26">
        <v>0</v>
      </c>
      <c r="P1782" s="26">
        <v>185000</v>
      </c>
      <c r="Q1782" s="26">
        <v>0</v>
      </c>
      <c r="R1782" s="25" t="s">
        <v>1537</v>
      </c>
    </row>
    <row r="1783" spans="1:18" ht="15" customHeight="1" x14ac:dyDescent="0.25">
      <c r="A1783" s="25" t="s">
        <v>736</v>
      </c>
      <c r="B1783" s="25" t="s">
        <v>18</v>
      </c>
      <c r="C1783" s="25" t="s">
        <v>389</v>
      </c>
      <c r="D1783" s="25" t="s">
        <v>390</v>
      </c>
      <c r="E1783" s="25" t="s">
        <v>87</v>
      </c>
      <c r="F1783" s="25" t="s">
        <v>391</v>
      </c>
      <c r="G1783" s="25" t="s">
        <v>392</v>
      </c>
      <c r="H1783" s="25" t="s">
        <v>23</v>
      </c>
      <c r="I1783" s="25" t="s">
        <v>922</v>
      </c>
      <c r="J1783" s="25" t="s">
        <v>923</v>
      </c>
      <c r="K1783" s="26">
        <v>6700</v>
      </c>
      <c r="L1783" s="26">
        <v>0</v>
      </c>
      <c r="M1783" s="26">
        <v>6700</v>
      </c>
      <c r="N1783" s="26">
        <v>0</v>
      </c>
      <c r="O1783" s="26">
        <v>5501.28</v>
      </c>
      <c r="P1783" s="26">
        <v>1198.72</v>
      </c>
      <c r="Q1783" s="26">
        <v>916.88</v>
      </c>
      <c r="R1783" s="25" t="s">
        <v>1537</v>
      </c>
    </row>
    <row r="1784" spans="1:18" ht="15" customHeight="1" x14ac:dyDescent="0.25">
      <c r="A1784" s="25" t="s">
        <v>736</v>
      </c>
      <c r="B1784" s="25" t="s">
        <v>18</v>
      </c>
      <c r="C1784" s="25" t="s">
        <v>389</v>
      </c>
      <c r="D1784" s="25" t="s">
        <v>390</v>
      </c>
      <c r="E1784" s="25" t="s">
        <v>87</v>
      </c>
      <c r="F1784" s="25" t="s">
        <v>391</v>
      </c>
      <c r="G1784" s="25" t="s">
        <v>392</v>
      </c>
      <c r="H1784" s="25" t="s">
        <v>23</v>
      </c>
      <c r="I1784" s="25" t="s">
        <v>924</v>
      </c>
      <c r="J1784" s="25" t="s">
        <v>925</v>
      </c>
      <c r="K1784" s="26">
        <v>3700</v>
      </c>
      <c r="L1784" s="26">
        <v>0</v>
      </c>
      <c r="M1784" s="26">
        <v>3700</v>
      </c>
      <c r="N1784" s="26">
        <v>0</v>
      </c>
      <c r="O1784" s="26">
        <v>1290.3599999999999</v>
      </c>
      <c r="P1784" s="26">
        <v>2409.64</v>
      </c>
      <c r="Q1784" s="26">
        <v>215.06</v>
      </c>
      <c r="R1784" s="25" t="s">
        <v>1537</v>
      </c>
    </row>
    <row r="1785" spans="1:18" ht="15" customHeight="1" x14ac:dyDescent="0.25">
      <c r="A1785" s="25" t="s">
        <v>736</v>
      </c>
      <c r="B1785" s="25" t="s">
        <v>18</v>
      </c>
      <c r="C1785" s="25" t="s">
        <v>389</v>
      </c>
      <c r="D1785" s="25" t="s">
        <v>390</v>
      </c>
      <c r="E1785" s="25" t="s">
        <v>87</v>
      </c>
      <c r="F1785" s="25" t="s">
        <v>391</v>
      </c>
      <c r="G1785" s="25" t="s">
        <v>392</v>
      </c>
      <c r="H1785" s="25" t="s">
        <v>23</v>
      </c>
      <c r="I1785" s="25" t="s">
        <v>853</v>
      </c>
      <c r="J1785" s="25" t="s">
        <v>854</v>
      </c>
      <c r="K1785" s="26">
        <v>18000</v>
      </c>
      <c r="L1785" s="26">
        <v>0</v>
      </c>
      <c r="M1785" s="26">
        <v>18000</v>
      </c>
      <c r="N1785" s="26">
        <v>0</v>
      </c>
      <c r="O1785" s="26">
        <v>10956.31</v>
      </c>
      <c r="P1785" s="26">
        <v>7043.69</v>
      </c>
      <c r="Q1785" s="26">
        <v>1888.01</v>
      </c>
      <c r="R1785" s="25" t="s">
        <v>1537</v>
      </c>
    </row>
    <row r="1786" spans="1:18" ht="15" customHeight="1" x14ac:dyDescent="0.25">
      <c r="A1786" s="25" t="s">
        <v>736</v>
      </c>
      <c r="B1786" s="25" t="s">
        <v>18</v>
      </c>
      <c r="C1786" s="25" t="s">
        <v>389</v>
      </c>
      <c r="D1786" s="25" t="s">
        <v>390</v>
      </c>
      <c r="E1786" s="25" t="s">
        <v>87</v>
      </c>
      <c r="F1786" s="25" t="s">
        <v>391</v>
      </c>
      <c r="G1786" s="25" t="s">
        <v>392</v>
      </c>
      <c r="H1786" s="25" t="s">
        <v>23</v>
      </c>
      <c r="I1786" s="25" t="s">
        <v>1382</v>
      </c>
      <c r="J1786" s="25" t="s">
        <v>1383</v>
      </c>
      <c r="K1786" s="26">
        <v>20404</v>
      </c>
      <c r="L1786" s="26">
        <v>0</v>
      </c>
      <c r="M1786" s="26">
        <v>20404</v>
      </c>
      <c r="N1786" s="26">
        <v>0</v>
      </c>
      <c r="O1786" s="26">
        <v>9893.68</v>
      </c>
      <c r="P1786" s="26">
        <v>10510.32</v>
      </c>
      <c r="Q1786" s="26">
        <v>5147.55</v>
      </c>
      <c r="R1786" s="25" t="s">
        <v>1537</v>
      </c>
    </row>
    <row r="1787" spans="1:18" ht="15" customHeight="1" x14ac:dyDescent="0.25">
      <c r="A1787" s="25" t="s">
        <v>736</v>
      </c>
      <c r="B1787" s="25" t="s">
        <v>18</v>
      </c>
      <c r="C1787" s="25" t="s">
        <v>389</v>
      </c>
      <c r="D1787" s="25" t="s">
        <v>390</v>
      </c>
      <c r="E1787" s="25" t="s">
        <v>87</v>
      </c>
      <c r="F1787" s="25" t="s">
        <v>391</v>
      </c>
      <c r="G1787" s="25" t="s">
        <v>392</v>
      </c>
      <c r="H1787" s="25" t="s">
        <v>23</v>
      </c>
      <c r="I1787" s="25" t="s">
        <v>1380</v>
      </c>
      <c r="J1787" s="25" t="s">
        <v>1381</v>
      </c>
      <c r="K1787" s="26">
        <v>5102</v>
      </c>
      <c r="L1787" s="26">
        <v>0</v>
      </c>
      <c r="M1787" s="26">
        <v>5102</v>
      </c>
      <c r="N1787" s="26">
        <v>0</v>
      </c>
      <c r="O1787" s="26">
        <v>365.85</v>
      </c>
      <c r="P1787" s="26">
        <v>4736.1499999999996</v>
      </c>
      <c r="Q1787" s="26">
        <v>190.37</v>
      </c>
      <c r="R1787" s="25" t="s">
        <v>1537</v>
      </c>
    </row>
    <row r="1788" spans="1:18" ht="15" customHeight="1" x14ac:dyDescent="0.25">
      <c r="A1788" s="25" t="s">
        <v>736</v>
      </c>
      <c r="B1788" s="25" t="s">
        <v>18</v>
      </c>
      <c r="C1788" s="25" t="s">
        <v>389</v>
      </c>
      <c r="D1788" s="25" t="s">
        <v>390</v>
      </c>
      <c r="E1788" s="25" t="s">
        <v>87</v>
      </c>
      <c r="F1788" s="25" t="s">
        <v>391</v>
      </c>
      <c r="G1788" s="25" t="s">
        <v>392</v>
      </c>
      <c r="H1788" s="25" t="s">
        <v>23</v>
      </c>
      <c r="I1788" s="25" t="s">
        <v>1384</v>
      </c>
      <c r="J1788" s="25" t="s">
        <v>1385</v>
      </c>
      <c r="K1788" s="26">
        <v>0</v>
      </c>
      <c r="L1788" s="26">
        <v>0</v>
      </c>
      <c r="M1788" s="26">
        <v>0</v>
      </c>
      <c r="N1788" s="26">
        <v>0</v>
      </c>
      <c r="O1788" s="26">
        <v>80625</v>
      </c>
      <c r="P1788" s="26">
        <v>-80625</v>
      </c>
      <c r="Q1788" s="26">
        <v>13437.5</v>
      </c>
      <c r="R1788" s="25" t="s">
        <v>1537</v>
      </c>
    </row>
    <row r="1789" spans="1:18" ht="15" customHeight="1" x14ac:dyDescent="0.25">
      <c r="A1789" s="25" t="s">
        <v>736</v>
      </c>
      <c r="B1789" s="25" t="s">
        <v>18</v>
      </c>
      <c r="C1789" s="25" t="s">
        <v>389</v>
      </c>
      <c r="D1789" s="25" t="s">
        <v>390</v>
      </c>
      <c r="E1789" s="25" t="s">
        <v>87</v>
      </c>
      <c r="F1789" s="25" t="s">
        <v>391</v>
      </c>
      <c r="G1789" s="25" t="s">
        <v>392</v>
      </c>
      <c r="H1789" s="25" t="s">
        <v>23</v>
      </c>
      <c r="I1789" s="25" t="s">
        <v>813</v>
      </c>
      <c r="J1789" s="25" t="s">
        <v>814</v>
      </c>
      <c r="K1789" s="26">
        <v>30000</v>
      </c>
      <c r="L1789" s="26">
        <v>0</v>
      </c>
      <c r="M1789" s="26">
        <v>30000</v>
      </c>
      <c r="N1789" s="26">
        <v>0</v>
      </c>
      <c r="O1789" s="26">
        <v>7141.75</v>
      </c>
      <c r="P1789" s="26">
        <v>22858.25</v>
      </c>
      <c r="Q1789" s="26">
        <v>201.85</v>
      </c>
      <c r="R1789" s="25" t="s">
        <v>1537</v>
      </c>
    </row>
    <row r="1790" spans="1:18" ht="15" customHeight="1" x14ac:dyDescent="0.25">
      <c r="A1790" s="25" t="s">
        <v>736</v>
      </c>
      <c r="B1790" s="25" t="s">
        <v>18</v>
      </c>
      <c r="C1790" s="25" t="s">
        <v>389</v>
      </c>
      <c r="D1790" s="25" t="s">
        <v>390</v>
      </c>
      <c r="E1790" s="25" t="s">
        <v>87</v>
      </c>
      <c r="F1790" s="25" t="s">
        <v>391</v>
      </c>
      <c r="G1790" s="25" t="s">
        <v>392</v>
      </c>
      <c r="H1790" s="25" t="s">
        <v>23</v>
      </c>
      <c r="I1790" s="25" t="s">
        <v>862</v>
      </c>
      <c r="J1790" s="25" t="s">
        <v>863</v>
      </c>
      <c r="K1790" s="26">
        <v>30500</v>
      </c>
      <c r="L1790" s="26">
        <v>0</v>
      </c>
      <c r="M1790" s="26">
        <v>30500</v>
      </c>
      <c r="N1790" s="26">
        <v>0</v>
      </c>
      <c r="O1790" s="26">
        <v>15957.48</v>
      </c>
      <c r="P1790" s="26">
        <v>14542.52</v>
      </c>
      <c r="Q1790" s="26">
        <v>2659.58</v>
      </c>
      <c r="R1790" s="25" t="s">
        <v>1537</v>
      </c>
    </row>
    <row r="1791" spans="1:18" ht="15" customHeight="1" x14ac:dyDescent="0.25">
      <c r="A1791" s="25" t="s">
        <v>736</v>
      </c>
      <c r="B1791" s="25" t="s">
        <v>18</v>
      </c>
      <c r="C1791" s="25" t="s">
        <v>389</v>
      </c>
      <c r="D1791" s="25" t="s">
        <v>390</v>
      </c>
      <c r="E1791" s="25" t="s">
        <v>87</v>
      </c>
      <c r="F1791" s="25" t="s">
        <v>391</v>
      </c>
      <c r="G1791" s="25" t="s">
        <v>392</v>
      </c>
      <c r="H1791" s="25" t="s">
        <v>23</v>
      </c>
      <c r="I1791" s="25" t="s">
        <v>912</v>
      </c>
      <c r="J1791" s="25" t="s">
        <v>913</v>
      </c>
      <c r="K1791" s="26">
        <v>900</v>
      </c>
      <c r="L1791" s="26">
        <v>0</v>
      </c>
      <c r="M1791" s="26">
        <v>900</v>
      </c>
      <c r="N1791" s="26">
        <v>0</v>
      </c>
      <c r="O1791" s="26">
        <v>386.88</v>
      </c>
      <c r="P1791" s="26">
        <v>513.12</v>
      </c>
      <c r="Q1791" s="26">
        <v>64.48</v>
      </c>
      <c r="R1791" s="25" t="s">
        <v>1537</v>
      </c>
    </row>
    <row r="1792" spans="1:18" ht="15" customHeight="1" x14ac:dyDescent="0.25">
      <c r="A1792" s="25" t="s">
        <v>736</v>
      </c>
      <c r="B1792" s="25" t="s">
        <v>18</v>
      </c>
      <c r="C1792" s="25" t="s">
        <v>389</v>
      </c>
      <c r="D1792" s="25" t="s">
        <v>390</v>
      </c>
      <c r="E1792" s="25" t="s">
        <v>87</v>
      </c>
      <c r="F1792" s="25" t="s">
        <v>391</v>
      </c>
      <c r="G1792" s="25" t="s">
        <v>392</v>
      </c>
      <c r="H1792" s="25" t="s">
        <v>23</v>
      </c>
      <c r="I1792" s="25" t="s">
        <v>1710</v>
      </c>
      <c r="J1792" s="25" t="s">
        <v>1711</v>
      </c>
      <c r="K1792" s="26">
        <v>0</v>
      </c>
      <c r="L1792" s="26">
        <v>0</v>
      </c>
      <c r="M1792" s="26">
        <v>0</v>
      </c>
      <c r="N1792" s="26">
        <v>0</v>
      </c>
      <c r="O1792" s="26">
        <v>100000.02</v>
      </c>
      <c r="P1792" s="26">
        <v>-100000.02</v>
      </c>
      <c r="Q1792" s="26">
        <v>16666.669999999998</v>
      </c>
      <c r="R1792" s="25" t="s">
        <v>1537</v>
      </c>
    </row>
    <row r="1793" spans="1:18" ht="15" customHeight="1" x14ac:dyDescent="0.25">
      <c r="A1793" s="25" t="s">
        <v>736</v>
      </c>
      <c r="B1793" s="25" t="s">
        <v>18</v>
      </c>
      <c r="C1793" s="25" t="s">
        <v>389</v>
      </c>
      <c r="D1793" s="25" t="s">
        <v>390</v>
      </c>
      <c r="E1793" s="25" t="s">
        <v>87</v>
      </c>
      <c r="F1793" s="25" t="s">
        <v>391</v>
      </c>
      <c r="G1793" s="25" t="s">
        <v>392</v>
      </c>
      <c r="H1793" s="25" t="s">
        <v>23</v>
      </c>
      <c r="I1793" s="25" t="s">
        <v>886</v>
      </c>
      <c r="J1793" s="25" t="s">
        <v>887</v>
      </c>
      <c r="K1793" s="26">
        <v>28764</v>
      </c>
      <c r="L1793" s="26">
        <v>0</v>
      </c>
      <c r="M1793" s="26">
        <v>28764</v>
      </c>
      <c r="N1793" s="26">
        <v>0</v>
      </c>
      <c r="O1793" s="26">
        <v>14382.24</v>
      </c>
      <c r="P1793" s="26">
        <v>14381.76</v>
      </c>
      <c r="Q1793" s="26">
        <v>2397.04</v>
      </c>
      <c r="R1793" s="25" t="s">
        <v>1537</v>
      </c>
    </row>
    <row r="1794" spans="1:18" ht="15" customHeight="1" x14ac:dyDescent="0.25">
      <c r="A1794" s="25" t="s">
        <v>736</v>
      </c>
      <c r="B1794" s="25" t="s">
        <v>18</v>
      </c>
      <c r="C1794" s="25" t="s">
        <v>389</v>
      </c>
      <c r="D1794" s="25" t="s">
        <v>390</v>
      </c>
      <c r="E1794" s="25" t="s">
        <v>87</v>
      </c>
      <c r="F1794" s="25" t="s">
        <v>391</v>
      </c>
      <c r="G1794" s="25" t="s">
        <v>392</v>
      </c>
      <c r="H1794" s="25" t="s">
        <v>23</v>
      </c>
      <c r="I1794" s="25" t="s">
        <v>910</v>
      </c>
      <c r="J1794" s="25" t="s">
        <v>911</v>
      </c>
      <c r="K1794" s="26">
        <v>29168</v>
      </c>
      <c r="L1794" s="26">
        <v>0</v>
      </c>
      <c r="M1794" s="26">
        <v>29168</v>
      </c>
      <c r="N1794" s="26">
        <v>0</v>
      </c>
      <c r="O1794" s="26">
        <v>14583.84</v>
      </c>
      <c r="P1794" s="26">
        <v>14584.16</v>
      </c>
      <c r="Q1794" s="26">
        <v>2430.64</v>
      </c>
      <c r="R1794" s="25" t="s">
        <v>1537</v>
      </c>
    </row>
    <row r="1795" spans="1:18" ht="15" customHeight="1" x14ac:dyDescent="0.25">
      <c r="A1795" s="25" t="s">
        <v>736</v>
      </c>
      <c r="B1795" s="25" t="s">
        <v>18</v>
      </c>
      <c r="C1795" s="25" t="s">
        <v>389</v>
      </c>
      <c r="D1795" s="25" t="s">
        <v>390</v>
      </c>
      <c r="E1795" s="25" t="s">
        <v>87</v>
      </c>
      <c r="F1795" s="25" t="s">
        <v>391</v>
      </c>
      <c r="G1795" s="25" t="s">
        <v>392</v>
      </c>
      <c r="H1795" s="25" t="s">
        <v>23</v>
      </c>
      <c r="I1795" s="25" t="s">
        <v>1238</v>
      </c>
      <c r="J1795" s="25" t="s">
        <v>1239</v>
      </c>
      <c r="K1795" s="26">
        <v>79500</v>
      </c>
      <c r="L1795" s="26">
        <v>-8500</v>
      </c>
      <c r="M1795" s="26">
        <v>71000</v>
      </c>
      <c r="N1795" s="26">
        <v>0</v>
      </c>
      <c r="O1795" s="26">
        <v>0</v>
      </c>
      <c r="P1795" s="26">
        <v>71000</v>
      </c>
      <c r="Q1795" s="26">
        <v>0</v>
      </c>
      <c r="R1795" s="25" t="s">
        <v>1537</v>
      </c>
    </row>
    <row r="1796" spans="1:18" ht="15" customHeight="1" x14ac:dyDescent="0.25">
      <c r="A1796" s="25" t="s">
        <v>736</v>
      </c>
      <c r="B1796" s="25" t="s">
        <v>18</v>
      </c>
      <c r="C1796" s="25" t="s">
        <v>409</v>
      </c>
      <c r="D1796" s="25" t="s">
        <v>390</v>
      </c>
      <c r="E1796" s="25" t="s">
        <v>87</v>
      </c>
      <c r="F1796" s="25" t="s">
        <v>391</v>
      </c>
      <c r="G1796" s="25" t="s">
        <v>410</v>
      </c>
      <c r="H1796" s="25" t="s">
        <v>23</v>
      </c>
      <c r="I1796" s="25" t="s">
        <v>793</v>
      </c>
      <c r="J1796" s="25" t="s">
        <v>794</v>
      </c>
      <c r="K1796" s="26">
        <v>223682</v>
      </c>
      <c r="L1796" s="26">
        <v>0</v>
      </c>
      <c r="M1796" s="26">
        <v>223682</v>
      </c>
      <c r="N1796" s="26">
        <v>0</v>
      </c>
      <c r="O1796" s="26">
        <v>103659.92</v>
      </c>
      <c r="P1796" s="26">
        <v>120022.08</v>
      </c>
      <c r="Q1796" s="26">
        <v>19680.189999999999</v>
      </c>
      <c r="R1796" s="25" t="s">
        <v>1538</v>
      </c>
    </row>
    <row r="1797" spans="1:18" ht="15" customHeight="1" x14ac:dyDescent="0.25">
      <c r="A1797" s="25" t="s">
        <v>736</v>
      </c>
      <c r="B1797" s="25" t="s">
        <v>18</v>
      </c>
      <c r="C1797" s="25" t="s">
        <v>409</v>
      </c>
      <c r="D1797" s="25" t="s">
        <v>390</v>
      </c>
      <c r="E1797" s="25" t="s">
        <v>87</v>
      </c>
      <c r="F1797" s="25" t="s">
        <v>391</v>
      </c>
      <c r="G1797" s="25" t="s">
        <v>410</v>
      </c>
      <c r="H1797" s="25" t="s">
        <v>23</v>
      </c>
      <c r="I1797" s="25" t="s">
        <v>771</v>
      </c>
      <c r="J1797" s="25" t="s">
        <v>772</v>
      </c>
      <c r="K1797" s="26">
        <v>1000</v>
      </c>
      <c r="L1797" s="26">
        <v>0</v>
      </c>
      <c r="M1797" s="26">
        <v>1000</v>
      </c>
      <c r="N1797" s="26">
        <v>0</v>
      </c>
      <c r="O1797" s="26">
        <v>3372.45</v>
      </c>
      <c r="P1797" s="26">
        <v>-2372.4499999999998</v>
      </c>
      <c r="Q1797" s="26">
        <v>752.48</v>
      </c>
      <c r="R1797" s="25" t="s">
        <v>1538</v>
      </c>
    </row>
    <row r="1798" spans="1:18" ht="15" customHeight="1" x14ac:dyDescent="0.25">
      <c r="A1798" s="25" t="s">
        <v>736</v>
      </c>
      <c r="B1798" s="25" t="s">
        <v>18</v>
      </c>
      <c r="C1798" s="25" t="s">
        <v>409</v>
      </c>
      <c r="D1798" s="25" t="s">
        <v>390</v>
      </c>
      <c r="E1798" s="25" t="s">
        <v>87</v>
      </c>
      <c r="F1798" s="25" t="s">
        <v>391</v>
      </c>
      <c r="G1798" s="25" t="s">
        <v>410</v>
      </c>
      <c r="H1798" s="25" t="s">
        <v>23</v>
      </c>
      <c r="I1798" s="25" t="s">
        <v>765</v>
      </c>
      <c r="J1798" s="25" t="s">
        <v>766</v>
      </c>
      <c r="K1798" s="26">
        <v>18600</v>
      </c>
      <c r="L1798" s="26">
        <v>0</v>
      </c>
      <c r="M1798" s="26">
        <v>18600</v>
      </c>
      <c r="N1798" s="26">
        <v>0</v>
      </c>
      <c r="O1798" s="26">
        <v>9226.74</v>
      </c>
      <c r="P1798" s="26">
        <v>9373.26</v>
      </c>
      <c r="Q1798" s="26">
        <v>1499.85</v>
      </c>
      <c r="R1798" s="25" t="s">
        <v>1538</v>
      </c>
    </row>
    <row r="1799" spans="1:18" ht="15" customHeight="1" x14ac:dyDescent="0.25">
      <c r="A1799" s="25" t="s">
        <v>736</v>
      </c>
      <c r="B1799" s="25" t="s">
        <v>18</v>
      </c>
      <c r="C1799" s="25" t="s">
        <v>409</v>
      </c>
      <c r="D1799" s="25" t="s">
        <v>390</v>
      </c>
      <c r="E1799" s="25" t="s">
        <v>87</v>
      </c>
      <c r="F1799" s="25" t="s">
        <v>391</v>
      </c>
      <c r="G1799" s="25" t="s">
        <v>410</v>
      </c>
      <c r="H1799" s="25" t="s">
        <v>23</v>
      </c>
      <c r="I1799" s="25" t="s">
        <v>773</v>
      </c>
      <c r="J1799" s="25" t="s">
        <v>774</v>
      </c>
      <c r="K1799" s="26">
        <v>2100</v>
      </c>
      <c r="L1799" s="26">
        <v>0</v>
      </c>
      <c r="M1799" s="26">
        <v>2100</v>
      </c>
      <c r="N1799" s="26">
        <v>0</v>
      </c>
      <c r="O1799" s="26">
        <v>895.95</v>
      </c>
      <c r="P1799" s="26">
        <v>1204.05</v>
      </c>
      <c r="Q1799" s="26">
        <v>69.3</v>
      </c>
      <c r="R1799" s="25" t="s">
        <v>1538</v>
      </c>
    </row>
    <row r="1800" spans="1:18" ht="15" customHeight="1" x14ac:dyDescent="0.25">
      <c r="A1800" s="25" t="s">
        <v>736</v>
      </c>
      <c r="B1800" s="25" t="s">
        <v>18</v>
      </c>
      <c r="C1800" s="25" t="s">
        <v>409</v>
      </c>
      <c r="D1800" s="25" t="s">
        <v>390</v>
      </c>
      <c r="E1800" s="25" t="s">
        <v>87</v>
      </c>
      <c r="F1800" s="25" t="s">
        <v>391</v>
      </c>
      <c r="G1800" s="25" t="s">
        <v>410</v>
      </c>
      <c r="H1800" s="25" t="s">
        <v>23</v>
      </c>
      <c r="I1800" s="25" t="s">
        <v>761</v>
      </c>
      <c r="J1800" s="25" t="s">
        <v>762</v>
      </c>
      <c r="K1800" s="26">
        <v>13000</v>
      </c>
      <c r="L1800" s="26">
        <v>0</v>
      </c>
      <c r="M1800" s="26">
        <v>13000</v>
      </c>
      <c r="N1800" s="26">
        <v>0</v>
      </c>
      <c r="O1800" s="26">
        <v>3636.79</v>
      </c>
      <c r="P1800" s="26">
        <v>9363.2099999999991</v>
      </c>
      <c r="Q1800" s="26">
        <v>703.49</v>
      </c>
      <c r="R1800" s="25" t="s">
        <v>1538</v>
      </c>
    </row>
    <row r="1801" spans="1:18" ht="15" customHeight="1" x14ac:dyDescent="0.25">
      <c r="A1801" s="25" t="s">
        <v>736</v>
      </c>
      <c r="B1801" s="25" t="s">
        <v>18</v>
      </c>
      <c r="C1801" s="25" t="s">
        <v>409</v>
      </c>
      <c r="D1801" s="25" t="s">
        <v>390</v>
      </c>
      <c r="E1801" s="25" t="s">
        <v>87</v>
      </c>
      <c r="F1801" s="25" t="s">
        <v>391</v>
      </c>
      <c r="G1801" s="25" t="s">
        <v>410</v>
      </c>
      <c r="H1801" s="25" t="s">
        <v>23</v>
      </c>
      <c r="I1801" s="25" t="s">
        <v>741</v>
      </c>
      <c r="J1801" s="25" t="s">
        <v>742</v>
      </c>
      <c r="K1801" s="26">
        <v>7000</v>
      </c>
      <c r="L1801" s="26">
        <v>0</v>
      </c>
      <c r="M1801" s="26">
        <v>7000</v>
      </c>
      <c r="N1801" s="26">
        <v>0</v>
      </c>
      <c r="O1801" s="26">
        <v>3511.33</v>
      </c>
      <c r="P1801" s="26">
        <v>3488.67</v>
      </c>
      <c r="Q1801" s="26">
        <v>666.52</v>
      </c>
      <c r="R1801" s="25" t="s">
        <v>1538</v>
      </c>
    </row>
    <row r="1802" spans="1:18" ht="15" customHeight="1" x14ac:dyDescent="0.25">
      <c r="A1802" s="25" t="s">
        <v>736</v>
      </c>
      <c r="B1802" s="25" t="s">
        <v>18</v>
      </c>
      <c r="C1802" s="25" t="s">
        <v>409</v>
      </c>
      <c r="D1802" s="25" t="s">
        <v>390</v>
      </c>
      <c r="E1802" s="25" t="s">
        <v>87</v>
      </c>
      <c r="F1802" s="25" t="s">
        <v>391</v>
      </c>
      <c r="G1802" s="25" t="s">
        <v>410</v>
      </c>
      <c r="H1802" s="25" t="s">
        <v>23</v>
      </c>
      <c r="I1802" s="25" t="s">
        <v>747</v>
      </c>
      <c r="J1802" s="25" t="s">
        <v>748</v>
      </c>
      <c r="K1802" s="26">
        <v>0</v>
      </c>
      <c r="L1802" s="26">
        <v>0</v>
      </c>
      <c r="M1802" s="26">
        <v>0</v>
      </c>
      <c r="N1802" s="26">
        <v>0</v>
      </c>
      <c r="O1802" s="26">
        <v>1769.19</v>
      </c>
      <c r="P1802" s="26">
        <v>-1769.19</v>
      </c>
      <c r="Q1802" s="26">
        <v>13.84</v>
      </c>
      <c r="R1802" s="25" t="s">
        <v>1538</v>
      </c>
    </row>
    <row r="1803" spans="1:18" ht="15" customHeight="1" x14ac:dyDescent="0.25">
      <c r="A1803" s="25" t="s">
        <v>736</v>
      </c>
      <c r="B1803" s="25" t="s">
        <v>18</v>
      </c>
      <c r="C1803" s="25" t="s">
        <v>409</v>
      </c>
      <c r="D1803" s="25" t="s">
        <v>390</v>
      </c>
      <c r="E1803" s="25" t="s">
        <v>87</v>
      </c>
      <c r="F1803" s="25" t="s">
        <v>391</v>
      </c>
      <c r="G1803" s="25" t="s">
        <v>410</v>
      </c>
      <c r="H1803" s="25" t="s">
        <v>23</v>
      </c>
      <c r="I1803" s="25" t="s">
        <v>751</v>
      </c>
      <c r="J1803" s="25" t="s">
        <v>752</v>
      </c>
      <c r="K1803" s="26">
        <v>18750</v>
      </c>
      <c r="L1803" s="26">
        <v>0</v>
      </c>
      <c r="M1803" s="26">
        <v>18750</v>
      </c>
      <c r="N1803" s="26">
        <v>0</v>
      </c>
      <c r="O1803" s="26">
        <v>9238.99</v>
      </c>
      <c r="P1803" s="26">
        <v>9511.01</v>
      </c>
      <c r="Q1803" s="26">
        <v>1711.72</v>
      </c>
      <c r="R1803" s="25" t="s">
        <v>1538</v>
      </c>
    </row>
    <row r="1804" spans="1:18" ht="15" customHeight="1" x14ac:dyDescent="0.25">
      <c r="A1804" s="25" t="s">
        <v>736</v>
      </c>
      <c r="B1804" s="25" t="s">
        <v>18</v>
      </c>
      <c r="C1804" s="25" t="s">
        <v>409</v>
      </c>
      <c r="D1804" s="25" t="s">
        <v>390</v>
      </c>
      <c r="E1804" s="25" t="s">
        <v>87</v>
      </c>
      <c r="F1804" s="25" t="s">
        <v>391</v>
      </c>
      <c r="G1804" s="25" t="s">
        <v>410</v>
      </c>
      <c r="H1804" s="25" t="s">
        <v>23</v>
      </c>
      <c r="I1804" s="25" t="s">
        <v>1051</v>
      </c>
      <c r="J1804" s="25" t="s">
        <v>1052</v>
      </c>
      <c r="K1804" s="26">
        <v>300</v>
      </c>
      <c r="L1804" s="26">
        <v>0</v>
      </c>
      <c r="M1804" s="26">
        <v>300</v>
      </c>
      <c r="N1804" s="26">
        <v>0</v>
      </c>
      <c r="O1804" s="26">
        <v>0</v>
      </c>
      <c r="P1804" s="26">
        <v>300</v>
      </c>
      <c r="Q1804" s="26">
        <v>0</v>
      </c>
      <c r="R1804" s="25" t="s">
        <v>1538</v>
      </c>
    </row>
    <row r="1805" spans="1:18" ht="15" customHeight="1" x14ac:dyDescent="0.25">
      <c r="A1805" s="25" t="s">
        <v>736</v>
      </c>
      <c r="B1805" s="25" t="s">
        <v>18</v>
      </c>
      <c r="C1805" s="25" t="s">
        <v>409</v>
      </c>
      <c r="D1805" s="25" t="s">
        <v>390</v>
      </c>
      <c r="E1805" s="25" t="s">
        <v>87</v>
      </c>
      <c r="F1805" s="25" t="s">
        <v>391</v>
      </c>
      <c r="G1805" s="25" t="s">
        <v>410</v>
      </c>
      <c r="H1805" s="25" t="s">
        <v>23</v>
      </c>
      <c r="I1805" s="25" t="s">
        <v>833</v>
      </c>
      <c r="J1805" s="25" t="s">
        <v>834</v>
      </c>
      <c r="K1805" s="26">
        <v>26500</v>
      </c>
      <c r="L1805" s="26">
        <v>0</v>
      </c>
      <c r="M1805" s="26">
        <v>26500</v>
      </c>
      <c r="N1805" s="26">
        <v>0</v>
      </c>
      <c r="O1805" s="26">
        <v>10595.12</v>
      </c>
      <c r="P1805" s="26">
        <v>15904.88</v>
      </c>
      <c r="Q1805" s="26">
        <v>2578.0300000000002</v>
      </c>
      <c r="R1805" s="25" t="s">
        <v>1538</v>
      </c>
    </row>
    <row r="1806" spans="1:18" ht="15" customHeight="1" x14ac:dyDescent="0.25">
      <c r="A1806" s="25" t="s">
        <v>736</v>
      </c>
      <c r="B1806" s="25" t="s">
        <v>18</v>
      </c>
      <c r="C1806" s="25" t="s">
        <v>409</v>
      </c>
      <c r="D1806" s="25" t="s">
        <v>390</v>
      </c>
      <c r="E1806" s="25" t="s">
        <v>87</v>
      </c>
      <c r="F1806" s="25" t="s">
        <v>391</v>
      </c>
      <c r="G1806" s="25" t="s">
        <v>410</v>
      </c>
      <c r="H1806" s="25" t="s">
        <v>23</v>
      </c>
      <c r="I1806" s="25" t="s">
        <v>819</v>
      </c>
      <c r="J1806" s="25" t="s">
        <v>820</v>
      </c>
      <c r="K1806" s="26">
        <v>7361</v>
      </c>
      <c r="L1806" s="26">
        <v>0</v>
      </c>
      <c r="M1806" s="26">
        <v>7361</v>
      </c>
      <c r="N1806" s="26">
        <v>0</v>
      </c>
      <c r="O1806" s="26">
        <v>5463.12</v>
      </c>
      <c r="P1806" s="26">
        <v>1897.88</v>
      </c>
      <c r="Q1806" s="26">
        <v>910.52</v>
      </c>
      <c r="R1806" s="25" t="s">
        <v>1538</v>
      </c>
    </row>
    <row r="1807" spans="1:18" ht="15" customHeight="1" x14ac:dyDescent="0.25">
      <c r="A1807" s="25" t="s">
        <v>736</v>
      </c>
      <c r="B1807" s="25" t="s">
        <v>18</v>
      </c>
      <c r="C1807" s="25" t="s">
        <v>409</v>
      </c>
      <c r="D1807" s="25" t="s">
        <v>390</v>
      </c>
      <c r="E1807" s="25" t="s">
        <v>87</v>
      </c>
      <c r="F1807" s="25" t="s">
        <v>391</v>
      </c>
      <c r="G1807" s="25" t="s">
        <v>410</v>
      </c>
      <c r="H1807" s="25" t="s">
        <v>23</v>
      </c>
      <c r="I1807" s="25" t="s">
        <v>988</v>
      </c>
      <c r="J1807" s="25" t="s">
        <v>989</v>
      </c>
      <c r="K1807" s="26">
        <v>57884</v>
      </c>
      <c r="L1807" s="26">
        <v>0</v>
      </c>
      <c r="M1807" s="26">
        <v>57884</v>
      </c>
      <c r="N1807" s="26">
        <v>0</v>
      </c>
      <c r="O1807" s="26">
        <v>2567.9899999999998</v>
      </c>
      <c r="P1807" s="26">
        <v>55316.01</v>
      </c>
      <c r="Q1807" s="26">
        <v>415.88</v>
      </c>
      <c r="R1807" s="25" t="s">
        <v>1538</v>
      </c>
    </row>
    <row r="1808" spans="1:18" ht="15" customHeight="1" x14ac:dyDescent="0.25">
      <c r="A1808" s="25" t="s">
        <v>736</v>
      </c>
      <c r="B1808" s="25" t="s">
        <v>18</v>
      </c>
      <c r="C1808" s="25" t="s">
        <v>409</v>
      </c>
      <c r="D1808" s="25" t="s">
        <v>390</v>
      </c>
      <c r="E1808" s="25" t="s">
        <v>87</v>
      </c>
      <c r="F1808" s="25" t="s">
        <v>391</v>
      </c>
      <c r="G1808" s="25" t="s">
        <v>410</v>
      </c>
      <c r="H1808" s="25" t="s">
        <v>23</v>
      </c>
      <c r="I1808" s="25" t="s">
        <v>737</v>
      </c>
      <c r="J1808" s="25" t="s">
        <v>738</v>
      </c>
      <c r="K1808" s="26">
        <v>3300</v>
      </c>
      <c r="L1808" s="26">
        <v>0</v>
      </c>
      <c r="M1808" s="26">
        <v>3300</v>
      </c>
      <c r="N1808" s="26">
        <v>0</v>
      </c>
      <c r="O1808" s="26">
        <v>1214.42</v>
      </c>
      <c r="P1808" s="26">
        <v>2085.58</v>
      </c>
      <c r="Q1808" s="26">
        <v>194.26</v>
      </c>
      <c r="R1808" s="25" t="s">
        <v>1538</v>
      </c>
    </row>
    <row r="1809" spans="1:18" ht="15" customHeight="1" x14ac:dyDescent="0.25">
      <c r="A1809" s="25" t="s">
        <v>736</v>
      </c>
      <c r="B1809" s="25" t="s">
        <v>18</v>
      </c>
      <c r="C1809" s="25" t="s">
        <v>409</v>
      </c>
      <c r="D1809" s="25" t="s">
        <v>390</v>
      </c>
      <c r="E1809" s="25" t="s">
        <v>87</v>
      </c>
      <c r="F1809" s="25" t="s">
        <v>391</v>
      </c>
      <c r="G1809" s="25" t="s">
        <v>410</v>
      </c>
      <c r="H1809" s="25" t="s">
        <v>23</v>
      </c>
      <c r="I1809" s="25" t="s">
        <v>743</v>
      </c>
      <c r="J1809" s="25" t="s">
        <v>744</v>
      </c>
      <c r="K1809" s="26">
        <v>370</v>
      </c>
      <c r="L1809" s="26">
        <v>0</v>
      </c>
      <c r="M1809" s="26">
        <v>370</v>
      </c>
      <c r="N1809" s="26">
        <v>0</v>
      </c>
      <c r="O1809" s="26">
        <v>849.24</v>
      </c>
      <c r="P1809" s="26">
        <v>-479.24</v>
      </c>
      <c r="Q1809" s="26">
        <v>163.16</v>
      </c>
      <c r="R1809" s="25" t="s">
        <v>1538</v>
      </c>
    </row>
    <row r="1810" spans="1:18" ht="15" customHeight="1" x14ac:dyDescent="0.25">
      <c r="A1810" s="25" t="s">
        <v>736</v>
      </c>
      <c r="B1810" s="25" t="s">
        <v>18</v>
      </c>
      <c r="C1810" s="25" t="s">
        <v>409</v>
      </c>
      <c r="D1810" s="25" t="s">
        <v>390</v>
      </c>
      <c r="E1810" s="25" t="s">
        <v>87</v>
      </c>
      <c r="F1810" s="25" t="s">
        <v>391</v>
      </c>
      <c r="G1810" s="25" t="s">
        <v>410</v>
      </c>
      <c r="H1810" s="25" t="s">
        <v>23</v>
      </c>
      <c r="I1810" s="25" t="s">
        <v>841</v>
      </c>
      <c r="J1810" s="25" t="s">
        <v>842</v>
      </c>
      <c r="K1810" s="26">
        <v>1000</v>
      </c>
      <c r="L1810" s="26">
        <v>0</v>
      </c>
      <c r="M1810" s="26">
        <v>1000</v>
      </c>
      <c r="N1810" s="26">
        <v>0</v>
      </c>
      <c r="O1810" s="26">
        <v>691.79</v>
      </c>
      <c r="P1810" s="26">
        <v>308.20999999999998</v>
      </c>
      <c r="Q1810" s="26">
        <v>262.94</v>
      </c>
      <c r="R1810" s="25" t="s">
        <v>1538</v>
      </c>
    </row>
    <row r="1811" spans="1:18" ht="15" customHeight="1" x14ac:dyDescent="0.25">
      <c r="A1811" s="25" t="s">
        <v>736</v>
      </c>
      <c r="B1811" s="25" t="s">
        <v>18</v>
      </c>
      <c r="C1811" s="25" t="s">
        <v>409</v>
      </c>
      <c r="D1811" s="25" t="s">
        <v>390</v>
      </c>
      <c r="E1811" s="25" t="s">
        <v>87</v>
      </c>
      <c r="F1811" s="25" t="s">
        <v>391</v>
      </c>
      <c r="G1811" s="25" t="s">
        <v>410</v>
      </c>
      <c r="H1811" s="25" t="s">
        <v>23</v>
      </c>
      <c r="I1811" s="25" t="s">
        <v>1063</v>
      </c>
      <c r="J1811" s="25" t="s">
        <v>1064</v>
      </c>
      <c r="K1811" s="26">
        <v>100</v>
      </c>
      <c r="L1811" s="26">
        <v>0</v>
      </c>
      <c r="M1811" s="26">
        <v>100</v>
      </c>
      <c r="N1811" s="26">
        <v>0</v>
      </c>
      <c r="O1811" s="26">
        <v>0</v>
      </c>
      <c r="P1811" s="26">
        <v>100</v>
      </c>
      <c r="Q1811" s="26">
        <v>0</v>
      </c>
      <c r="R1811" s="25" t="s">
        <v>1538</v>
      </c>
    </row>
    <row r="1812" spans="1:18" ht="15" customHeight="1" x14ac:dyDescent="0.25">
      <c r="A1812" s="25" t="s">
        <v>736</v>
      </c>
      <c r="B1812" s="25" t="s">
        <v>18</v>
      </c>
      <c r="C1812" s="25" t="s">
        <v>409</v>
      </c>
      <c r="D1812" s="25" t="s">
        <v>390</v>
      </c>
      <c r="E1812" s="25" t="s">
        <v>87</v>
      </c>
      <c r="F1812" s="25" t="s">
        <v>391</v>
      </c>
      <c r="G1812" s="25" t="s">
        <v>410</v>
      </c>
      <c r="H1812" s="25" t="s">
        <v>23</v>
      </c>
      <c r="I1812" s="25" t="s">
        <v>797</v>
      </c>
      <c r="J1812" s="25" t="s">
        <v>798</v>
      </c>
      <c r="K1812" s="26">
        <v>500</v>
      </c>
      <c r="L1812" s="26">
        <v>0</v>
      </c>
      <c r="M1812" s="26">
        <v>500</v>
      </c>
      <c r="N1812" s="26">
        <v>0</v>
      </c>
      <c r="O1812" s="26">
        <v>395.71</v>
      </c>
      <c r="P1812" s="26">
        <v>104.29</v>
      </c>
      <c r="Q1812" s="26">
        <v>0</v>
      </c>
      <c r="R1812" s="25" t="s">
        <v>1538</v>
      </c>
    </row>
    <row r="1813" spans="1:18" ht="15" customHeight="1" x14ac:dyDescent="0.25">
      <c r="A1813" s="25" t="s">
        <v>736</v>
      </c>
      <c r="B1813" s="25" t="s">
        <v>18</v>
      </c>
      <c r="C1813" s="25" t="s">
        <v>409</v>
      </c>
      <c r="D1813" s="25" t="s">
        <v>390</v>
      </c>
      <c r="E1813" s="25" t="s">
        <v>87</v>
      </c>
      <c r="F1813" s="25" t="s">
        <v>391</v>
      </c>
      <c r="G1813" s="25" t="s">
        <v>410</v>
      </c>
      <c r="H1813" s="25" t="s">
        <v>23</v>
      </c>
      <c r="I1813" s="25" t="s">
        <v>870</v>
      </c>
      <c r="J1813" s="25" t="s">
        <v>871</v>
      </c>
      <c r="K1813" s="26">
        <v>7500</v>
      </c>
      <c r="L1813" s="26">
        <v>0</v>
      </c>
      <c r="M1813" s="26">
        <v>7500</v>
      </c>
      <c r="N1813" s="26">
        <v>0</v>
      </c>
      <c r="O1813" s="26">
        <v>4737.74</v>
      </c>
      <c r="P1813" s="26">
        <v>2762.26</v>
      </c>
      <c r="Q1813" s="26">
        <v>27</v>
      </c>
      <c r="R1813" s="25" t="s">
        <v>1538</v>
      </c>
    </row>
    <row r="1814" spans="1:18" ht="15" customHeight="1" x14ac:dyDescent="0.25">
      <c r="A1814" s="25" t="s">
        <v>736</v>
      </c>
      <c r="B1814" s="25" t="s">
        <v>18</v>
      </c>
      <c r="C1814" s="25" t="s">
        <v>409</v>
      </c>
      <c r="D1814" s="25" t="s">
        <v>390</v>
      </c>
      <c r="E1814" s="25" t="s">
        <v>87</v>
      </c>
      <c r="F1814" s="25" t="s">
        <v>391</v>
      </c>
      <c r="G1814" s="25" t="s">
        <v>410</v>
      </c>
      <c r="H1814" s="25" t="s">
        <v>23</v>
      </c>
      <c r="I1814" s="25" t="s">
        <v>1079</v>
      </c>
      <c r="J1814" s="25" t="s">
        <v>1080</v>
      </c>
      <c r="K1814" s="26">
        <v>1000</v>
      </c>
      <c r="L1814" s="26">
        <v>0</v>
      </c>
      <c r="M1814" s="26">
        <v>1000</v>
      </c>
      <c r="N1814" s="26">
        <v>0</v>
      </c>
      <c r="O1814" s="26">
        <v>440.54</v>
      </c>
      <c r="P1814" s="26">
        <v>559.46</v>
      </c>
      <c r="Q1814" s="26">
        <v>208.63</v>
      </c>
      <c r="R1814" s="25" t="s">
        <v>1538</v>
      </c>
    </row>
    <row r="1815" spans="1:18" ht="15" customHeight="1" x14ac:dyDescent="0.25">
      <c r="A1815" s="25" t="s">
        <v>736</v>
      </c>
      <c r="B1815" s="25" t="s">
        <v>18</v>
      </c>
      <c r="C1815" s="25" t="s">
        <v>409</v>
      </c>
      <c r="D1815" s="25" t="s">
        <v>390</v>
      </c>
      <c r="E1815" s="25" t="s">
        <v>87</v>
      </c>
      <c r="F1815" s="25" t="s">
        <v>391</v>
      </c>
      <c r="G1815" s="25" t="s">
        <v>410</v>
      </c>
      <c r="H1815" s="25" t="s">
        <v>23</v>
      </c>
      <c r="I1815" s="25" t="s">
        <v>890</v>
      </c>
      <c r="J1815" s="25" t="s">
        <v>891</v>
      </c>
      <c r="K1815" s="26">
        <v>7000</v>
      </c>
      <c r="L1815" s="26">
        <v>0</v>
      </c>
      <c r="M1815" s="26">
        <v>7000</v>
      </c>
      <c r="N1815" s="26">
        <v>0</v>
      </c>
      <c r="O1815" s="26">
        <v>694.36</v>
      </c>
      <c r="P1815" s="26">
        <v>6305.64</v>
      </c>
      <c r="Q1815" s="26">
        <v>28.44</v>
      </c>
      <c r="R1815" s="25" t="s">
        <v>1538</v>
      </c>
    </row>
    <row r="1816" spans="1:18" ht="15" customHeight="1" x14ac:dyDescent="0.25">
      <c r="A1816" s="25" t="s">
        <v>736</v>
      </c>
      <c r="B1816" s="25" t="s">
        <v>18</v>
      </c>
      <c r="C1816" s="25" t="s">
        <v>409</v>
      </c>
      <c r="D1816" s="25" t="s">
        <v>390</v>
      </c>
      <c r="E1816" s="25" t="s">
        <v>87</v>
      </c>
      <c r="F1816" s="25" t="s">
        <v>391</v>
      </c>
      <c r="G1816" s="25" t="s">
        <v>410</v>
      </c>
      <c r="H1816" s="25" t="s">
        <v>23</v>
      </c>
      <c r="I1816" s="25" t="s">
        <v>880</v>
      </c>
      <c r="J1816" s="25" t="s">
        <v>881</v>
      </c>
      <c r="K1816" s="26">
        <v>1000</v>
      </c>
      <c r="L1816" s="26">
        <v>0</v>
      </c>
      <c r="M1816" s="26">
        <v>1000</v>
      </c>
      <c r="N1816" s="26">
        <v>0</v>
      </c>
      <c r="O1816" s="26">
        <v>76.55</v>
      </c>
      <c r="P1816" s="26">
        <v>923.45</v>
      </c>
      <c r="Q1816" s="26">
        <v>0</v>
      </c>
      <c r="R1816" s="25" t="s">
        <v>1538</v>
      </c>
    </row>
    <row r="1817" spans="1:18" ht="15" customHeight="1" x14ac:dyDescent="0.25">
      <c r="A1817" s="25" t="s">
        <v>736</v>
      </c>
      <c r="B1817" s="25" t="s">
        <v>18</v>
      </c>
      <c r="C1817" s="25" t="s">
        <v>409</v>
      </c>
      <c r="D1817" s="25" t="s">
        <v>390</v>
      </c>
      <c r="E1817" s="25" t="s">
        <v>87</v>
      </c>
      <c r="F1817" s="25" t="s">
        <v>391</v>
      </c>
      <c r="G1817" s="25" t="s">
        <v>410</v>
      </c>
      <c r="H1817" s="25" t="s">
        <v>23</v>
      </c>
      <c r="I1817" s="25" t="s">
        <v>849</v>
      </c>
      <c r="J1817" s="25" t="s">
        <v>850</v>
      </c>
      <c r="K1817" s="26">
        <v>1000</v>
      </c>
      <c r="L1817" s="26">
        <v>0</v>
      </c>
      <c r="M1817" s="26">
        <v>1000</v>
      </c>
      <c r="N1817" s="26">
        <v>0</v>
      </c>
      <c r="O1817" s="26">
        <v>253.25</v>
      </c>
      <c r="P1817" s="26">
        <v>746.75</v>
      </c>
      <c r="Q1817" s="26">
        <v>36.159999999999997</v>
      </c>
      <c r="R1817" s="25" t="s">
        <v>1538</v>
      </c>
    </row>
    <row r="1818" spans="1:18" ht="15" customHeight="1" x14ac:dyDescent="0.25">
      <c r="A1818" s="25" t="s">
        <v>736</v>
      </c>
      <c r="B1818" s="25" t="s">
        <v>18</v>
      </c>
      <c r="C1818" s="25" t="s">
        <v>409</v>
      </c>
      <c r="D1818" s="25" t="s">
        <v>390</v>
      </c>
      <c r="E1818" s="25" t="s">
        <v>87</v>
      </c>
      <c r="F1818" s="25" t="s">
        <v>391</v>
      </c>
      <c r="G1818" s="25" t="s">
        <v>410</v>
      </c>
      <c r="H1818" s="25" t="s">
        <v>23</v>
      </c>
      <c r="I1818" s="25" t="s">
        <v>779</v>
      </c>
      <c r="J1818" s="25" t="s">
        <v>780</v>
      </c>
      <c r="K1818" s="26">
        <v>3000</v>
      </c>
      <c r="L1818" s="26">
        <v>0</v>
      </c>
      <c r="M1818" s="26">
        <v>3000</v>
      </c>
      <c r="N1818" s="26">
        <v>0</v>
      </c>
      <c r="O1818" s="26">
        <v>215</v>
      </c>
      <c r="P1818" s="26">
        <v>2785</v>
      </c>
      <c r="Q1818" s="26">
        <v>0</v>
      </c>
      <c r="R1818" s="25" t="s">
        <v>1538</v>
      </c>
    </row>
    <row r="1819" spans="1:18" ht="15" customHeight="1" x14ac:dyDescent="0.25">
      <c r="A1819" s="25" t="s">
        <v>736</v>
      </c>
      <c r="B1819" s="25" t="s">
        <v>18</v>
      </c>
      <c r="C1819" s="25" t="s">
        <v>409</v>
      </c>
      <c r="D1819" s="25" t="s">
        <v>390</v>
      </c>
      <c r="E1819" s="25" t="s">
        <v>87</v>
      </c>
      <c r="F1819" s="25" t="s">
        <v>391</v>
      </c>
      <c r="G1819" s="25" t="s">
        <v>410</v>
      </c>
      <c r="H1819" s="25" t="s">
        <v>23</v>
      </c>
      <c r="I1819" s="25" t="s">
        <v>882</v>
      </c>
      <c r="J1819" s="25" t="s">
        <v>883</v>
      </c>
      <c r="K1819" s="26">
        <v>15000</v>
      </c>
      <c r="L1819" s="26">
        <v>0</v>
      </c>
      <c r="M1819" s="26">
        <v>15000</v>
      </c>
      <c r="N1819" s="26">
        <v>2295.2800000000002</v>
      </c>
      <c r="O1819" s="26">
        <v>6413.81</v>
      </c>
      <c r="P1819" s="26">
        <v>6290.91</v>
      </c>
      <c r="Q1819" s="26">
        <v>0</v>
      </c>
      <c r="R1819" s="25" t="s">
        <v>1538</v>
      </c>
    </row>
    <row r="1820" spans="1:18" ht="15" customHeight="1" x14ac:dyDescent="0.25">
      <c r="A1820" s="25" t="s">
        <v>736</v>
      </c>
      <c r="B1820" s="25" t="s">
        <v>18</v>
      </c>
      <c r="C1820" s="25" t="s">
        <v>409</v>
      </c>
      <c r="D1820" s="25" t="s">
        <v>390</v>
      </c>
      <c r="E1820" s="25" t="s">
        <v>87</v>
      </c>
      <c r="F1820" s="25" t="s">
        <v>391</v>
      </c>
      <c r="G1820" s="25" t="s">
        <v>410</v>
      </c>
      <c r="H1820" s="25" t="s">
        <v>23</v>
      </c>
      <c r="I1820" s="25" t="s">
        <v>851</v>
      </c>
      <c r="J1820" s="25" t="s">
        <v>852</v>
      </c>
      <c r="K1820" s="26">
        <v>2000</v>
      </c>
      <c r="L1820" s="26">
        <v>0</v>
      </c>
      <c r="M1820" s="26">
        <v>2000</v>
      </c>
      <c r="N1820" s="26">
        <v>454.93</v>
      </c>
      <c r="O1820" s="26">
        <v>745.07</v>
      </c>
      <c r="P1820" s="26">
        <v>800</v>
      </c>
      <c r="Q1820" s="26">
        <v>745.07</v>
      </c>
      <c r="R1820" s="25" t="s">
        <v>1538</v>
      </c>
    </row>
    <row r="1821" spans="1:18" ht="15" customHeight="1" x14ac:dyDescent="0.25">
      <c r="A1821" s="25" t="s">
        <v>736</v>
      </c>
      <c r="B1821" s="25" t="s">
        <v>18</v>
      </c>
      <c r="C1821" s="25" t="s">
        <v>409</v>
      </c>
      <c r="D1821" s="25" t="s">
        <v>390</v>
      </c>
      <c r="E1821" s="25" t="s">
        <v>87</v>
      </c>
      <c r="F1821" s="25" t="s">
        <v>391</v>
      </c>
      <c r="G1821" s="25" t="s">
        <v>410</v>
      </c>
      <c r="H1821" s="25" t="s">
        <v>23</v>
      </c>
      <c r="I1821" s="25" t="s">
        <v>894</v>
      </c>
      <c r="J1821" s="25" t="s">
        <v>895</v>
      </c>
      <c r="K1821" s="26">
        <v>3000</v>
      </c>
      <c r="L1821" s="26">
        <v>0</v>
      </c>
      <c r="M1821" s="26">
        <v>3000</v>
      </c>
      <c r="N1821" s="26">
        <v>0</v>
      </c>
      <c r="O1821" s="26">
        <v>0</v>
      </c>
      <c r="P1821" s="26">
        <v>3000</v>
      </c>
      <c r="Q1821" s="26">
        <v>0</v>
      </c>
      <c r="R1821" s="25" t="s">
        <v>1538</v>
      </c>
    </row>
    <row r="1822" spans="1:18" ht="15" customHeight="1" x14ac:dyDescent="0.25">
      <c r="A1822" s="25" t="s">
        <v>736</v>
      </c>
      <c r="B1822" s="25" t="s">
        <v>18</v>
      </c>
      <c r="C1822" s="25" t="s">
        <v>409</v>
      </c>
      <c r="D1822" s="25" t="s">
        <v>390</v>
      </c>
      <c r="E1822" s="25" t="s">
        <v>87</v>
      </c>
      <c r="F1822" s="25" t="s">
        <v>391</v>
      </c>
      <c r="G1822" s="25" t="s">
        <v>410</v>
      </c>
      <c r="H1822" s="25" t="s">
        <v>23</v>
      </c>
      <c r="I1822" s="25" t="s">
        <v>1131</v>
      </c>
      <c r="J1822" s="25" t="s">
        <v>1132</v>
      </c>
      <c r="K1822" s="26">
        <v>0</v>
      </c>
      <c r="L1822" s="26">
        <v>0</v>
      </c>
      <c r="M1822" s="26">
        <v>0</v>
      </c>
      <c r="N1822" s="26">
        <v>0</v>
      </c>
      <c r="O1822" s="26">
        <v>0</v>
      </c>
      <c r="P1822" s="26">
        <v>0</v>
      </c>
      <c r="Q1822" s="26">
        <v>0</v>
      </c>
      <c r="R1822" s="25" t="s">
        <v>1538</v>
      </c>
    </row>
    <row r="1823" spans="1:18" ht="15" customHeight="1" x14ac:dyDescent="0.25">
      <c r="A1823" s="25" t="s">
        <v>736</v>
      </c>
      <c r="B1823" s="25" t="s">
        <v>18</v>
      </c>
      <c r="C1823" s="25" t="s">
        <v>409</v>
      </c>
      <c r="D1823" s="25" t="s">
        <v>390</v>
      </c>
      <c r="E1823" s="25" t="s">
        <v>87</v>
      </c>
      <c r="F1823" s="25" t="s">
        <v>391</v>
      </c>
      <c r="G1823" s="25" t="s">
        <v>410</v>
      </c>
      <c r="H1823" s="25" t="s">
        <v>23</v>
      </c>
      <c r="I1823" s="25" t="s">
        <v>775</v>
      </c>
      <c r="J1823" s="25" t="s">
        <v>776</v>
      </c>
      <c r="K1823" s="26">
        <v>1000</v>
      </c>
      <c r="L1823" s="26">
        <v>0</v>
      </c>
      <c r="M1823" s="26">
        <v>1000</v>
      </c>
      <c r="N1823" s="26">
        <v>0</v>
      </c>
      <c r="O1823" s="26">
        <v>0</v>
      </c>
      <c r="P1823" s="26">
        <v>1000</v>
      </c>
      <c r="Q1823" s="26">
        <v>0</v>
      </c>
      <c r="R1823" s="25" t="s">
        <v>1538</v>
      </c>
    </row>
    <row r="1824" spans="1:18" ht="15" customHeight="1" x14ac:dyDescent="0.25">
      <c r="A1824" s="25" t="s">
        <v>736</v>
      </c>
      <c r="B1824" s="25" t="s">
        <v>18</v>
      </c>
      <c r="C1824" s="25" t="s">
        <v>409</v>
      </c>
      <c r="D1824" s="25" t="s">
        <v>390</v>
      </c>
      <c r="E1824" s="25" t="s">
        <v>87</v>
      </c>
      <c r="F1824" s="25" t="s">
        <v>391</v>
      </c>
      <c r="G1824" s="25" t="s">
        <v>410</v>
      </c>
      <c r="H1824" s="25" t="s">
        <v>23</v>
      </c>
      <c r="I1824" s="25" t="s">
        <v>805</v>
      </c>
      <c r="J1824" s="25" t="s">
        <v>806</v>
      </c>
      <c r="K1824" s="26">
        <v>50000</v>
      </c>
      <c r="L1824" s="26">
        <v>0</v>
      </c>
      <c r="M1824" s="26">
        <v>50000</v>
      </c>
      <c r="N1824" s="26">
        <v>26095.24</v>
      </c>
      <c r="O1824" s="26">
        <v>19504.759999999998</v>
      </c>
      <c r="P1824" s="26">
        <v>4400</v>
      </c>
      <c r="Q1824" s="26">
        <v>4414.25</v>
      </c>
      <c r="R1824" s="25" t="s">
        <v>1538</v>
      </c>
    </row>
    <row r="1825" spans="1:18" ht="15" customHeight="1" x14ac:dyDescent="0.25">
      <c r="A1825" s="25" t="s">
        <v>736</v>
      </c>
      <c r="B1825" s="25" t="s">
        <v>18</v>
      </c>
      <c r="C1825" s="25" t="s">
        <v>409</v>
      </c>
      <c r="D1825" s="25" t="s">
        <v>390</v>
      </c>
      <c r="E1825" s="25" t="s">
        <v>87</v>
      </c>
      <c r="F1825" s="25" t="s">
        <v>391</v>
      </c>
      <c r="G1825" s="25" t="s">
        <v>410</v>
      </c>
      <c r="H1825" s="25" t="s">
        <v>23</v>
      </c>
      <c r="I1825" s="25" t="s">
        <v>835</v>
      </c>
      <c r="J1825" s="25" t="s">
        <v>836</v>
      </c>
      <c r="K1825" s="26">
        <v>300</v>
      </c>
      <c r="L1825" s="26">
        <v>0</v>
      </c>
      <c r="M1825" s="26">
        <v>300</v>
      </c>
      <c r="N1825" s="26">
        <v>0</v>
      </c>
      <c r="O1825" s="26">
        <v>124.82</v>
      </c>
      <c r="P1825" s="26">
        <v>175.18</v>
      </c>
      <c r="Q1825" s="26">
        <v>26.82</v>
      </c>
      <c r="R1825" s="25" t="s">
        <v>1538</v>
      </c>
    </row>
    <row r="1826" spans="1:18" ht="15" customHeight="1" x14ac:dyDescent="0.25">
      <c r="A1826" s="25" t="s">
        <v>736</v>
      </c>
      <c r="B1826" s="25" t="s">
        <v>18</v>
      </c>
      <c r="C1826" s="25" t="s">
        <v>409</v>
      </c>
      <c r="D1826" s="25" t="s">
        <v>390</v>
      </c>
      <c r="E1826" s="25" t="s">
        <v>87</v>
      </c>
      <c r="F1826" s="25" t="s">
        <v>391</v>
      </c>
      <c r="G1826" s="25" t="s">
        <v>410</v>
      </c>
      <c r="H1826" s="25" t="s">
        <v>23</v>
      </c>
      <c r="I1826" s="25" t="s">
        <v>837</v>
      </c>
      <c r="J1826" s="25" t="s">
        <v>838</v>
      </c>
      <c r="K1826" s="26">
        <v>820</v>
      </c>
      <c r="L1826" s="26">
        <v>0</v>
      </c>
      <c r="M1826" s="26">
        <v>820</v>
      </c>
      <c r="N1826" s="26">
        <v>0</v>
      </c>
      <c r="O1826" s="26">
        <v>327.42</v>
      </c>
      <c r="P1826" s="26">
        <v>492.58</v>
      </c>
      <c r="Q1826" s="26">
        <v>54.57</v>
      </c>
      <c r="R1826" s="25" t="s">
        <v>1538</v>
      </c>
    </row>
    <row r="1827" spans="1:18" ht="15" customHeight="1" x14ac:dyDescent="0.25">
      <c r="A1827" s="25" t="s">
        <v>736</v>
      </c>
      <c r="B1827" s="25" t="s">
        <v>18</v>
      </c>
      <c r="C1827" s="25" t="s">
        <v>409</v>
      </c>
      <c r="D1827" s="25" t="s">
        <v>390</v>
      </c>
      <c r="E1827" s="25" t="s">
        <v>87</v>
      </c>
      <c r="F1827" s="25" t="s">
        <v>391</v>
      </c>
      <c r="G1827" s="25" t="s">
        <v>410</v>
      </c>
      <c r="H1827" s="25" t="s">
        <v>23</v>
      </c>
      <c r="I1827" s="25" t="s">
        <v>926</v>
      </c>
      <c r="J1827" s="25" t="s">
        <v>927</v>
      </c>
      <c r="K1827" s="26">
        <v>1440</v>
      </c>
      <c r="L1827" s="26">
        <v>0</v>
      </c>
      <c r="M1827" s="26">
        <v>1440</v>
      </c>
      <c r="N1827" s="26">
        <v>0</v>
      </c>
      <c r="O1827" s="26">
        <v>1346.41</v>
      </c>
      <c r="P1827" s="26">
        <v>93.59</v>
      </c>
      <c r="Q1827" s="26">
        <v>225.86</v>
      </c>
      <c r="R1827" s="25" t="s">
        <v>1538</v>
      </c>
    </row>
    <row r="1828" spans="1:18" ht="15" customHeight="1" x14ac:dyDescent="0.25">
      <c r="A1828" s="25" t="s">
        <v>736</v>
      </c>
      <c r="B1828" s="25" t="s">
        <v>18</v>
      </c>
      <c r="C1828" s="25" t="s">
        <v>409</v>
      </c>
      <c r="D1828" s="25" t="s">
        <v>390</v>
      </c>
      <c r="E1828" s="25" t="s">
        <v>87</v>
      </c>
      <c r="F1828" s="25" t="s">
        <v>391</v>
      </c>
      <c r="G1828" s="25" t="s">
        <v>410</v>
      </c>
      <c r="H1828" s="25" t="s">
        <v>23</v>
      </c>
      <c r="I1828" s="25" t="s">
        <v>845</v>
      </c>
      <c r="J1828" s="25" t="s">
        <v>846</v>
      </c>
      <c r="K1828" s="26">
        <v>500</v>
      </c>
      <c r="L1828" s="26">
        <v>0</v>
      </c>
      <c r="M1828" s="26">
        <v>500</v>
      </c>
      <c r="N1828" s="26">
        <v>139.35</v>
      </c>
      <c r="O1828" s="26">
        <v>430.02</v>
      </c>
      <c r="P1828" s="26">
        <v>-69.37</v>
      </c>
      <c r="Q1828" s="26">
        <v>93.27</v>
      </c>
      <c r="R1828" s="25" t="s">
        <v>1538</v>
      </c>
    </row>
    <row r="1829" spans="1:18" ht="15" customHeight="1" x14ac:dyDescent="0.25">
      <c r="A1829" s="25" t="s">
        <v>736</v>
      </c>
      <c r="B1829" s="25" t="s">
        <v>18</v>
      </c>
      <c r="C1829" s="25" t="s">
        <v>409</v>
      </c>
      <c r="D1829" s="25" t="s">
        <v>390</v>
      </c>
      <c r="E1829" s="25" t="s">
        <v>87</v>
      </c>
      <c r="F1829" s="25" t="s">
        <v>391</v>
      </c>
      <c r="G1829" s="25" t="s">
        <v>410</v>
      </c>
      <c r="H1829" s="25" t="s">
        <v>23</v>
      </c>
      <c r="I1829" s="25" t="s">
        <v>799</v>
      </c>
      <c r="J1829" s="25" t="s">
        <v>800</v>
      </c>
      <c r="K1829" s="26">
        <v>3400</v>
      </c>
      <c r="L1829" s="26">
        <v>0</v>
      </c>
      <c r="M1829" s="26">
        <v>3400</v>
      </c>
      <c r="N1829" s="26">
        <v>54.55</v>
      </c>
      <c r="O1829" s="26">
        <v>701.3</v>
      </c>
      <c r="P1829" s="26">
        <v>2644.15</v>
      </c>
      <c r="Q1829" s="26">
        <v>222.54</v>
      </c>
      <c r="R1829" s="25" t="s">
        <v>1538</v>
      </c>
    </row>
    <row r="1830" spans="1:18" ht="15" customHeight="1" x14ac:dyDescent="0.25">
      <c r="A1830" s="25" t="s">
        <v>736</v>
      </c>
      <c r="B1830" s="25" t="s">
        <v>18</v>
      </c>
      <c r="C1830" s="25" t="s">
        <v>409</v>
      </c>
      <c r="D1830" s="25" t="s">
        <v>390</v>
      </c>
      <c r="E1830" s="25" t="s">
        <v>87</v>
      </c>
      <c r="F1830" s="25" t="s">
        <v>391</v>
      </c>
      <c r="G1830" s="25" t="s">
        <v>410</v>
      </c>
      <c r="H1830" s="25" t="s">
        <v>23</v>
      </c>
      <c r="I1830" s="25" t="s">
        <v>992</v>
      </c>
      <c r="J1830" s="25" t="s">
        <v>993</v>
      </c>
      <c r="K1830" s="26">
        <v>40000</v>
      </c>
      <c r="L1830" s="26">
        <v>0</v>
      </c>
      <c r="M1830" s="26">
        <v>40000</v>
      </c>
      <c r="N1830" s="26">
        <v>2675.97</v>
      </c>
      <c r="O1830" s="26">
        <v>12980.4</v>
      </c>
      <c r="P1830" s="26">
        <v>24343.63</v>
      </c>
      <c r="Q1830" s="26">
        <v>2600.6799999999998</v>
      </c>
      <c r="R1830" s="25" t="s">
        <v>1538</v>
      </c>
    </row>
    <row r="1831" spans="1:18" ht="15" customHeight="1" x14ac:dyDescent="0.25">
      <c r="A1831" s="25" t="s">
        <v>736</v>
      </c>
      <c r="B1831" s="25" t="s">
        <v>18</v>
      </c>
      <c r="C1831" s="25" t="s">
        <v>409</v>
      </c>
      <c r="D1831" s="25" t="s">
        <v>390</v>
      </c>
      <c r="E1831" s="25" t="s">
        <v>87</v>
      </c>
      <c r="F1831" s="25" t="s">
        <v>391</v>
      </c>
      <c r="G1831" s="25" t="s">
        <v>410</v>
      </c>
      <c r="H1831" s="25" t="s">
        <v>23</v>
      </c>
      <c r="I1831" s="25" t="s">
        <v>769</v>
      </c>
      <c r="J1831" s="25" t="s">
        <v>770</v>
      </c>
      <c r="K1831" s="26">
        <v>11500</v>
      </c>
      <c r="L1831" s="26">
        <v>0</v>
      </c>
      <c r="M1831" s="26">
        <v>11500</v>
      </c>
      <c r="N1831" s="26">
        <v>0</v>
      </c>
      <c r="O1831" s="26">
        <v>951</v>
      </c>
      <c r="P1831" s="26">
        <v>10549</v>
      </c>
      <c r="Q1831" s="26">
        <v>0</v>
      </c>
      <c r="R1831" s="25" t="s">
        <v>1538</v>
      </c>
    </row>
    <row r="1832" spans="1:18" ht="15" customHeight="1" x14ac:dyDescent="0.25">
      <c r="A1832" s="25" t="s">
        <v>736</v>
      </c>
      <c r="B1832" s="25" t="s">
        <v>18</v>
      </c>
      <c r="C1832" s="25" t="s">
        <v>409</v>
      </c>
      <c r="D1832" s="25" t="s">
        <v>390</v>
      </c>
      <c r="E1832" s="25" t="s">
        <v>87</v>
      </c>
      <c r="F1832" s="25" t="s">
        <v>391</v>
      </c>
      <c r="G1832" s="25" t="s">
        <v>410</v>
      </c>
      <c r="H1832" s="25" t="s">
        <v>23</v>
      </c>
      <c r="I1832" s="25" t="s">
        <v>994</v>
      </c>
      <c r="J1832" s="25" t="s">
        <v>995</v>
      </c>
      <c r="K1832" s="26">
        <v>10000</v>
      </c>
      <c r="L1832" s="26">
        <v>0</v>
      </c>
      <c r="M1832" s="26">
        <v>10000</v>
      </c>
      <c r="N1832" s="26">
        <v>0</v>
      </c>
      <c r="O1832" s="26">
        <v>0</v>
      </c>
      <c r="P1832" s="26">
        <v>10000</v>
      </c>
      <c r="Q1832" s="26">
        <v>0</v>
      </c>
      <c r="R1832" s="25" t="s">
        <v>1538</v>
      </c>
    </row>
    <row r="1833" spans="1:18" ht="15" customHeight="1" x14ac:dyDescent="0.25">
      <c r="A1833" s="25" t="s">
        <v>736</v>
      </c>
      <c r="B1833" s="25" t="s">
        <v>18</v>
      </c>
      <c r="C1833" s="25" t="s">
        <v>409</v>
      </c>
      <c r="D1833" s="25" t="s">
        <v>390</v>
      </c>
      <c r="E1833" s="25" t="s">
        <v>87</v>
      </c>
      <c r="F1833" s="25" t="s">
        <v>391</v>
      </c>
      <c r="G1833" s="25" t="s">
        <v>410</v>
      </c>
      <c r="H1833" s="25" t="s">
        <v>23</v>
      </c>
      <c r="I1833" s="25" t="s">
        <v>839</v>
      </c>
      <c r="J1833" s="25" t="s">
        <v>840</v>
      </c>
      <c r="K1833" s="26">
        <v>100</v>
      </c>
      <c r="L1833" s="26">
        <v>0</v>
      </c>
      <c r="M1833" s="26">
        <v>100</v>
      </c>
      <c r="N1833" s="26">
        <v>0</v>
      </c>
      <c r="O1833" s="26">
        <v>0</v>
      </c>
      <c r="P1833" s="26">
        <v>100</v>
      </c>
      <c r="Q1833" s="26">
        <v>0</v>
      </c>
      <c r="R1833" s="25" t="s">
        <v>1538</v>
      </c>
    </row>
    <row r="1834" spans="1:18" ht="15" customHeight="1" x14ac:dyDescent="0.25">
      <c r="A1834" s="25" t="s">
        <v>736</v>
      </c>
      <c r="B1834" s="25" t="s">
        <v>18</v>
      </c>
      <c r="C1834" s="25" t="s">
        <v>409</v>
      </c>
      <c r="D1834" s="25" t="s">
        <v>390</v>
      </c>
      <c r="E1834" s="25" t="s">
        <v>87</v>
      </c>
      <c r="F1834" s="25" t="s">
        <v>391</v>
      </c>
      <c r="G1834" s="25" t="s">
        <v>410</v>
      </c>
      <c r="H1834" s="25" t="s">
        <v>23</v>
      </c>
      <c r="I1834" s="25" t="s">
        <v>831</v>
      </c>
      <c r="J1834" s="25" t="s">
        <v>832</v>
      </c>
      <c r="K1834" s="26">
        <v>17500</v>
      </c>
      <c r="L1834" s="26">
        <v>0</v>
      </c>
      <c r="M1834" s="26">
        <v>17500</v>
      </c>
      <c r="N1834" s="26">
        <v>1370</v>
      </c>
      <c r="O1834" s="26">
        <v>10862.93</v>
      </c>
      <c r="P1834" s="26">
        <v>5267.07</v>
      </c>
      <c r="Q1834" s="26">
        <v>0</v>
      </c>
      <c r="R1834" s="25" t="s">
        <v>1538</v>
      </c>
    </row>
    <row r="1835" spans="1:18" ht="15" customHeight="1" x14ac:dyDescent="0.25">
      <c r="A1835" s="25" t="s">
        <v>736</v>
      </c>
      <c r="B1835" s="25" t="s">
        <v>18</v>
      </c>
      <c r="C1835" s="25" t="s">
        <v>409</v>
      </c>
      <c r="D1835" s="25" t="s">
        <v>390</v>
      </c>
      <c r="E1835" s="25" t="s">
        <v>87</v>
      </c>
      <c r="F1835" s="25" t="s">
        <v>391</v>
      </c>
      <c r="G1835" s="25" t="s">
        <v>410</v>
      </c>
      <c r="H1835" s="25" t="s">
        <v>23</v>
      </c>
      <c r="I1835" s="25" t="s">
        <v>908</v>
      </c>
      <c r="J1835" s="25" t="s">
        <v>909</v>
      </c>
      <c r="K1835" s="26">
        <v>5000</v>
      </c>
      <c r="L1835" s="26">
        <v>0</v>
      </c>
      <c r="M1835" s="26">
        <v>5000</v>
      </c>
      <c r="N1835" s="26">
        <v>0</v>
      </c>
      <c r="O1835" s="26">
        <v>3091.96</v>
      </c>
      <c r="P1835" s="26">
        <v>1908.04</v>
      </c>
      <c r="Q1835" s="26">
        <v>883.65</v>
      </c>
      <c r="R1835" s="25" t="s">
        <v>1538</v>
      </c>
    </row>
    <row r="1836" spans="1:18" ht="15" customHeight="1" x14ac:dyDescent="0.25">
      <c r="A1836" s="25" t="s">
        <v>736</v>
      </c>
      <c r="B1836" s="25" t="s">
        <v>18</v>
      </c>
      <c r="C1836" s="25" t="s">
        <v>409</v>
      </c>
      <c r="D1836" s="25" t="s">
        <v>390</v>
      </c>
      <c r="E1836" s="25" t="s">
        <v>87</v>
      </c>
      <c r="F1836" s="25" t="s">
        <v>391</v>
      </c>
      <c r="G1836" s="25" t="s">
        <v>410</v>
      </c>
      <c r="H1836" s="25" t="s">
        <v>23</v>
      </c>
      <c r="I1836" s="25" t="s">
        <v>884</v>
      </c>
      <c r="J1836" s="25" t="s">
        <v>885</v>
      </c>
      <c r="K1836" s="26">
        <v>500</v>
      </c>
      <c r="L1836" s="26">
        <v>0</v>
      </c>
      <c r="M1836" s="26">
        <v>500</v>
      </c>
      <c r="N1836" s="26">
        <v>0</v>
      </c>
      <c r="O1836" s="26">
        <v>200</v>
      </c>
      <c r="P1836" s="26">
        <v>300</v>
      </c>
      <c r="Q1836" s="26">
        <v>0</v>
      </c>
      <c r="R1836" s="25" t="s">
        <v>1538</v>
      </c>
    </row>
    <row r="1837" spans="1:18" ht="15" customHeight="1" x14ac:dyDescent="0.25">
      <c r="A1837" s="25" t="s">
        <v>736</v>
      </c>
      <c r="B1837" s="25" t="s">
        <v>18</v>
      </c>
      <c r="C1837" s="25" t="s">
        <v>409</v>
      </c>
      <c r="D1837" s="25" t="s">
        <v>390</v>
      </c>
      <c r="E1837" s="25" t="s">
        <v>87</v>
      </c>
      <c r="F1837" s="25" t="s">
        <v>391</v>
      </c>
      <c r="G1837" s="25" t="s">
        <v>410</v>
      </c>
      <c r="H1837" s="25" t="s">
        <v>23</v>
      </c>
      <c r="I1837" s="25" t="s">
        <v>787</v>
      </c>
      <c r="J1837" s="25" t="s">
        <v>788</v>
      </c>
      <c r="K1837" s="26">
        <v>500</v>
      </c>
      <c r="L1837" s="26">
        <v>0</v>
      </c>
      <c r="M1837" s="26">
        <v>500</v>
      </c>
      <c r="N1837" s="26">
        <v>0</v>
      </c>
      <c r="O1837" s="26">
        <v>0</v>
      </c>
      <c r="P1837" s="26">
        <v>500</v>
      </c>
      <c r="Q1837" s="26">
        <v>0</v>
      </c>
      <c r="R1837" s="25" t="s">
        <v>1538</v>
      </c>
    </row>
    <row r="1838" spans="1:18" ht="15" customHeight="1" x14ac:dyDescent="0.25">
      <c r="A1838" s="25" t="s">
        <v>736</v>
      </c>
      <c r="B1838" s="25" t="s">
        <v>18</v>
      </c>
      <c r="C1838" s="25" t="s">
        <v>409</v>
      </c>
      <c r="D1838" s="25" t="s">
        <v>390</v>
      </c>
      <c r="E1838" s="25" t="s">
        <v>87</v>
      </c>
      <c r="F1838" s="25" t="s">
        <v>391</v>
      </c>
      <c r="G1838" s="25" t="s">
        <v>410</v>
      </c>
      <c r="H1838" s="25" t="s">
        <v>23</v>
      </c>
      <c r="I1838" s="25" t="s">
        <v>753</v>
      </c>
      <c r="J1838" s="25" t="s">
        <v>754</v>
      </c>
      <c r="K1838" s="26">
        <v>500</v>
      </c>
      <c r="L1838" s="26">
        <v>0</v>
      </c>
      <c r="M1838" s="26">
        <v>500</v>
      </c>
      <c r="N1838" s="26">
        <v>0</v>
      </c>
      <c r="O1838" s="26">
        <v>0</v>
      </c>
      <c r="P1838" s="26">
        <v>500</v>
      </c>
      <c r="Q1838" s="26">
        <v>0</v>
      </c>
      <c r="R1838" s="25" t="s">
        <v>1538</v>
      </c>
    </row>
    <row r="1839" spans="1:18" ht="15" customHeight="1" x14ac:dyDescent="0.25">
      <c r="A1839" s="25" t="s">
        <v>736</v>
      </c>
      <c r="B1839" s="25" t="s">
        <v>18</v>
      </c>
      <c r="C1839" s="25" t="s">
        <v>409</v>
      </c>
      <c r="D1839" s="25" t="s">
        <v>390</v>
      </c>
      <c r="E1839" s="25" t="s">
        <v>87</v>
      </c>
      <c r="F1839" s="25" t="s">
        <v>391</v>
      </c>
      <c r="G1839" s="25" t="s">
        <v>410</v>
      </c>
      <c r="H1839" s="25" t="s">
        <v>23</v>
      </c>
      <c r="I1839" s="25" t="s">
        <v>847</v>
      </c>
      <c r="J1839" s="25" t="s">
        <v>848</v>
      </c>
      <c r="K1839" s="26">
        <v>1000</v>
      </c>
      <c r="L1839" s="26">
        <v>0</v>
      </c>
      <c r="M1839" s="26">
        <v>1000</v>
      </c>
      <c r="N1839" s="26">
        <v>0</v>
      </c>
      <c r="O1839" s="26">
        <v>0</v>
      </c>
      <c r="P1839" s="26">
        <v>1000</v>
      </c>
      <c r="Q1839" s="26">
        <v>0</v>
      </c>
      <c r="R1839" s="25" t="s">
        <v>1538</v>
      </c>
    </row>
    <row r="1840" spans="1:18" ht="15" customHeight="1" x14ac:dyDescent="0.25">
      <c r="A1840" s="25" t="s">
        <v>736</v>
      </c>
      <c r="B1840" s="25" t="s">
        <v>18</v>
      </c>
      <c r="C1840" s="25" t="s">
        <v>409</v>
      </c>
      <c r="D1840" s="25" t="s">
        <v>390</v>
      </c>
      <c r="E1840" s="25" t="s">
        <v>87</v>
      </c>
      <c r="F1840" s="25" t="s">
        <v>391</v>
      </c>
      <c r="G1840" s="25" t="s">
        <v>410</v>
      </c>
      <c r="H1840" s="25" t="s">
        <v>23</v>
      </c>
      <c r="I1840" s="25" t="s">
        <v>1240</v>
      </c>
      <c r="J1840" s="25" t="s">
        <v>1241</v>
      </c>
      <c r="K1840" s="26">
        <v>20000</v>
      </c>
      <c r="L1840" s="26">
        <v>0</v>
      </c>
      <c r="M1840" s="26">
        <v>20000</v>
      </c>
      <c r="N1840" s="26">
        <v>0</v>
      </c>
      <c r="O1840" s="26">
        <v>0</v>
      </c>
      <c r="P1840" s="26">
        <v>20000</v>
      </c>
      <c r="Q1840" s="26">
        <v>0</v>
      </c>
      <c r="R1840" s="25" t="s">
        <v>1538</v>
      </c>
    </row>
    <row r="1841" spans="1:18" ht="15" customHeight="1" x14ac:dyDescent="0.25">
      <c r="A1841" s="25" t="s">
        <v>736</v>
      </c>
      <c r="B1841" s="25" t="s">
        <v>18</v>
      </c>
      <c r="C1841" s="25" t="s">
        <v>409</v>
      </c>
      <c r="D1841" s="25" t="s">
        <v>390</v>
      </c>
      <c r="E1841" s="25" t="s">
        <v>87</v>
      </c>
      <c r="F1841" s="25" t="s">
        <v>391</v>
      </c>
      <c r="G1841" s="25" t="s">
        <v>410</v>
      </c>
      <c r="H1841" s="25" t="s">
        <v>23</v>
      </c>
      <c r="I1841" s="25" t="s">
        <v>901</v>
      </c>
      <c r="J1841" s="25" t="s">
        <v>902</v>
      </c>
      <c r="K1841" s="26">
        <v>0</v>
      </c>
      <c r="L1841" s="26">
        <v>0</v>
      </c>
      <c r="M1841" s="26">
        <v>0</v>
      </c>
      <c r="N1841" s="26">
        <v>0</v>
      </c>
      <c r="O1841" s="26">
        <v>8</v>
      </c>
      <c r="P1841" s="26">
        <v>-8</v>
      </c>
      <c r="Q1841" s="26">
        <v>8</v>
      </c>
      <c r="R1841" s="25" t="s">
        <v>1538</v>
      </c>
    </row>
    <row r="1842" spans="1:18" ht="15" customHeight="1" x14ac:dyDescent="0.25">
      <c r="A1842" s="25" t="s">
        <v>736</v>
      </c>
      <c r="B1842" s="25" t="s">
        <v>18</v>
      </c>
      <c r="C1842" s="25" t="s">
        <v>409</v>
      </c>
      <c r="D1842" s="25" t="s">
        <v>390</v>
      </c>
      <c r="E1842" s="25" t="s">
        <v>87</v>
      </c>
      <c r="F1842" s="25" t="s">
        <v>391</v>
      </c>
      <c r="G1842" s="25" t="s">
        <v>410</v>
      </c>
      <c r="H1842" s="25" t="s">
        <v>23</v>
      </c>
      <c r="I1842" s="25" t="s">
        <v>922</v>
      </c>
      <c r="J1842" s="25" t="s">
        <v>923</v>
      </c>
      <c r="K1842" s="26">
        <v>8004</v>
      </c>
      <c r="L1842" s="26">
        <v>0</v>
      </c>
      <c r="M1842" s="26">
        <v>8004</v>
      </c>
      <c r="N1842" s="26">
        <v>0</v>
      </c>
      <c r="O1842" s="26">
        <v>6441.9</v>
      </c>
      <c r="P1842" s="26">
        <v>1562.1</v>
      </c>
      <c r="Q1842" s="26">
        <v>1073.6500000000001</v>
      </c>
      <c r="R1842" s="25" t="s">
        <v>1538</v>
      </c>
    </row>
    <row r="1843" spans="1:18" ht="15" customHeight="1" x14ac:dyDescent="0.25">
      <c r="A1843" s="25" t="s">
        <v>736</v>
      </c>
      <c r="B1843" s="25" t="s">
        <v>18</v>
      </c>
      <c r="C1843" s="25" t="s">
        <v>409</v>
      </c>
      <c r="D1843" s="25" t="s">
        <v>390</v>
      </c>
      <c r="E1843" s="25" t="s">
        <v>87</v>
      </c>
      <c r="F1843" s="25" t="s">
        <v>391</v>
      </c>
      <c r="G1843" s="25" t="s">
        <v>410</v>
      </c>
      <c r="H1843" s="25" t="s">
        <v>23</v>
      </c>
      <c r="I1843" s="25" t="s">
        <v>924</v>
      </c>
      <c r="J1843" s="25" t="s">
        <v>925</v>
      </c>
      <c r="K1843" s="26">
        <v>4400</v>
      </c>
      <c r="L1843" s="26">
        <v>0</v>
      </c>
      <c r="M1843" s="26">
        <v>4400</v>
      </c>
      <c r="N1843" s="26">
        <v>0</v>
      </c>
      <c r="O1843" s="26">
        <v>1419.06</v>
      </c>
      <c r="P1843" s="26">
        <v>2980.94</v>
      </c>
      <c r="Q1843" s="26">
        <v>236.51</v>
      </c>
      <c r="R1843" s="25" t="s">
        <v>1538</v>
      </c>
    </row>
    <row r="1844" spans="1:18" ht="15" customHeight="1" x14ac:dyDescent="0.25">
      <c r="A1844" s="25" t="s">
        <v>736</v>
      </c>
      <c r="B1844" s="25" t="s">
        <v>18</v>
      </c>
      <c r="C1844" s="25" t="s">
        <v>409</v>
      </c>
      <c r="D1844" s="25" t="s">
        <v>390</v>
      </c>
      <c r="E1844" s="25" t="s">
        <v>87</v>
      </c>
      <c r="F1844" s="25" t="s">
        <v>391</v>
      </c>
      <c r="G1844" s="25" t="s">
        <v>410</v>
      </c>
      <c r="H1844" s="25" t="s">
        <v>23</v>
      </c>
      <c r="I1844" s="25" t="s">
        <v>1382</v>
      </c>
      <c r="J1844" s="25" t="s">
        <v>1383</v>
      </c>
      <c r="K1844" s="26">
        <v>24587</v>
      </c>
      <c r="L1844" s="26">
        <v>0</v>
      </c>
      <c r="M1844" s="26">
        <v>24587</v>
      </c>
      <c r="N1844" s="26">
        <v>0</v>
      </c>
      <c r="O1844" s="26">
        <v>32435.34</v>
      </c>
      <c r="P1844" s="26">
        <v>-7848.34</v>
      </c>
      <c r="Q1844" s="26">
        <v>3313.57</v>
      </c>
      <c r="R1844" s="25" t="s">
        <v>1538</v>
      </c>
    </row>
    <row r="1845" spans="1:18" ht="15" customHeight="1" x14ac:dyDescent="0.25">
      <c r="A1845" s="25" t="s">
        <v>736</v>
      </c>
      <c r="B1845" s="25" t="s">
        <v>18</v>
      </c>
      <c r="C1845" s="25" t="s">
        <v>409</v>
      </c>
      <c r="D1845" s="25" t="s">
        <v>390</v>
      </c>
      <c r="E1845" s="25" t="s">
        <v>87</v>
      </c>
      <c r="F1845" s="25" t="s">
        <v>391</v>
      </c>
      <c r="G1845" s="25" t="s">
        <v>410</v>
      </c>
      <c r="H1845" s="25" t="s">
        <v>23</v>
      </c>
      <c r="I1845" s="25" t="s">
        <v>1380</v>
      </c>
      <c r="J1845" s="25" t="s">
        <v>1381</v>
      </c>
      <c r="K1845" s="26">
        <v>4920</v>
      </c>
      <c r="L1845" s="26">
        <v>0</v>
      </c>
      <c r="M1845" s="26">
        <v>4920</v>
      </c>
      <c r="N1845" s="26">
        <v>0</v>
      </c>
      <c r="O1845" s="26">
        <v>1933.92</v>
      </c>
      <c r="P1845" s="26">
        <v>2986.08</v>
      </c>
      <c r="Q1845" s="26">
        <v>279.22000000000003</v>
      </c>
      <c r="R1845" s="25" t="s">
        <v>1538</v>
      </c>
    </row>
    <row r="1846" spans="1:18" ht="15" customHeight="1" x14ac:dyDescent="0.25">
      <c r="A1846" s="25" t="s">
        <v>736</v>
      </c>
      <c r="B1846" s="25" t="s">
        <v>18</v>
      </c>
      <c r="C1846" s="25" t="s">
        <v>409</v>
      </c>
      <c r="D1846" s="25" t="s">
        <v>390</v>
      </c>
      <c r="E1846" s="25" t="s">
        <v>87</v>
      </c>
      <c r="F1846" s="25" t="s">
        <v>391</v>
      </c>
      <c r="G1846" s="25" t="s">
        <v>410</v>
      </c>
      <c r="H1846" s="25" t="s">
        <v>23</v>
      </c>
      <c r="I1846" s="25" t="s">
        <v>1384</v>
      </c>
      <c r="J1846" s="25" t="s">
        <v>1385</v>
      </c>
      <c r="K1846" s="26">
        <v>0</v>
      </c>
      <c r="L1846" s="26">
        <v>0</v>
      </c>
      <c r="M1846" s="26">
        <v>0</v>
      </c>
      <c r="N1846" s="26">
        <v>0</v>
      </c>
      <c r="O1846" s="26">
        <v>10750.02</v>
      </c>
      <c r="P1846" s="26">
        <v>-10750.02</v>
      </c>
      <c r="Q1846" s="26">
        <v>1791.67</v>
      </c>
      <c r="R1846" s="25" t="s">
        <v>1538</v>
      </c>
    </row>
    <row r="1847" spans="1:18" ht="15" customHeight="1" x14ac:dyDescent="0.25">
      <c r="A1847" s="25" t="s">
        <v>736</v>
      </c>
      <c r="B1847" s="25" t="s">
        <v>18</v>
      </c>
      <c r="C1847" s="25" t="s">
        <v>409</v>
      </c>
      <c r="D1847" s="25" t="s">
        <v>390</v>
      </c>
      <c r="E1847" s="25" t="s">
        <v>87</v>
      </c>
      <c r="F1847" s="25" t="s">
        <v>391</v>
      </c>
      <c r="G1847" s="25" t="s">
        <v>410</v>
      </c>
      <c r="H1847" s="25" t="s">
        <v>23</v>
      </c>
      <c r="I1847" s="25" t="s">
        <v>813</v>
      </c>
      <c r="J1847" s="25" t="s">
        <v>814</v>
      </c>
      <c r="K1847" s="26">
        <v>500</v>
      </c>
      <c r="L1847" s="26">
        <v>0</v>
      </c>
      <c r="M1847" s="26">
        <v>500</v>
      </c>
      <c r="N1847" s="26">
        <v>0</v>
      </c>
      <c r="O1847" s="26">
        <v>73.430000000000007</v>
      </c>
      <c r="P1847" s="26">
        <v>426.57</v>
      </c>
      <c r="Q1847" s="26">
        <v>0</v>
      </c>
      <c r="R1847" s="25" t="s">
        <v>1538</v>
      </c>
    </row>
    <row r="1848" spans="1:18" ht="15" customHeight="1" x14ac:dyDescent="0.25">
      <c r="A1848" s="25" t="s">
        <v>736</v>
      </c>
      <c r="B1848" s="25" t="s">
        <v>18</v>
      </c>
      <c r="C1848" s="25" t="s">
        <v>409</v>
      </c>
      <c r="D1848" s="25" t="s">
        <v>390</v>
      </c>
      <c r="E1848" s="25" t="s">
        <v>87</v>
      </c>
      <c r="F1848" s="25" t="s">
        <v>391</v>
      </c>
      <c r="G1848" s="25" t="s">
        <v>410</v>
      </c>
      <c r="H1848" s="25" t="s">
        <v>23</v>
      </c>
      <c r="I1848" s="25" t="s">
        <v>862</v>
      </c>
      <c r="J1848" s="25" t="s">
        <v>863</v>
      </c>
      <c r="K1848" s="26">
        <v>21900</v>
      </c>
      <c r="L1848" s="26">
        <v>0</v>
      </c>
      <c r="M1848" s="26">
        <v>21900</v>
      </c>
      <c r="N1848" s="26">
        <v>0</v>
      </c>
      <c r="O1848" s="26">
        <v>12769.26</v>
      </c>
      <c r="P1848" s="26">
        <v>9130.74</v>
      </c>
      <c r="Q1848" s="26">
        <v>2128.21</v>
      </c>
      <c r="R1848" s="25" t="s">
        <v>1538</v>
      </c>
    </row>
    <row r="1849" spans="1:18" ht="15" customHeight="1" x14ac:dyDescent="0.25">
      <c r="A1849" s="25" t="s">
        <v>736</v>
      </c>
      <c r="B1849" s="25" t="s">
        <v>18</v>
      </c>
      <c r="C1849" s="25" t="s">
        <v>409</v>
      </c>
      <c r="D1849" s="25" t="s">
        <v>390</v>
      </c>
      <c r="E1849" s="25" t="s">
        <v>87</v>
      </c>
      <c r="F1849" s="25" t="s">
        <v>391</v>
      </c>
      <c r="G1849" s="25" t="s">
        <v>410</v>
      </c>
      <c r="H1849" s="25" t="s">
        <v>23</v>
      </c>
      <c r="I1849" s="25" t="s">
        <v>912</v>
      </c>
      <c r="J1849" s="25" t="s">
        <v>913</v>
      </c>
      <c r="K1849" s="26">
        <v>900</v>
      </c>
      <c r="L1849" s="26">
        <v>0</v>
      </c>
      <c r="M1849" s="26">
        <v>900</v>
      </c>
      <c r="N1849" s="26">
        <v>0</v>
      </c>
      <c r="O1849" s="26">
        <v>406.44</v>
      </c>
      <c r="P1849" s="26">
        <v>493.56</v>
      </c>
      <c r="Q1849" s="26">
        <v>67.739999999999995</v>
      </c>
      <c r="R1849" s="25" t="s">
        <v>1538</v>
      </c>
    </row>
    <row r="1850" spans="1:18" ht="15" customHeight="1" x14ac:dyDescent="0.25">
      <c r="A1850" s="25" t="s">
        <v>736</v>
      </c>
      <c r="B1850" s="25" t="s">
        <v>18</v>
      </c>
      <c r="C1850" s="25" t="s">
        <v>409</v>
      </c>
      <c r="D1850" s="25" t="s">
        <v>390</v>
      </c>
      <c r="E1850" s="25" t="s">
        <v>87</v>
      </c>
      <c r="F1850" s="25" t="s">
        <v>391</v>
      </c>
      <c r="G1850" s="25" t="s">
        <v>410</v>
      </c>
      <c r="H1850" s="25" t="s">
        <v>23</v>
      </c>
      <c r="I1850" s="25" t="s">
        <v>886</v>
      </c>
      <c r="J1850" s="25" t="s">
        <v>887</v>
      </c>
      <c r="K1850" s="26">
        <v>4264</v>
      </c>
      <c r="L1850" s="26">
        <v>0</v>
      </c>
      <c r="M1850" s="26">
        <v>4264</v>
      </c>
      <c r="N1850" s="26">
        <v>0</v>
      </c>
      <c r="O1850" s="26">
        <v>2237.2199999999998</v>
      </c>
      <c r="P1850" s="26">
        <v>2026.78</v>
      </c>
      <c r="Q1850" s="26">
        <v>372.87</v>
      </c>
      <c r="R1850" s="25" t="s">
        <v>1538</v>
      </c>
    </row>
    <row r="1851" spans="1:18" ht="15" customHeight="1" x14ac:dyDescent="0.25">
      <c r="A1851" s="25" t="s">
        <v>736</v>
      </c>
      <c r="B1851" s="25" t="s">
        <v>18</v>
      </c>
      <c r="C1851" s="25" t="s">
        <v>409</v>
      </c>
      <c r="D1851" s="25" t="s">
        <v>390</v>
      </c>
      <c r="E1851" s="25" t="s">
        <v>87</v>
      </c>
      <c r="F1851" s="25" t="s">
        <v>391</v>
      </c>
      <c r="G1851" s="25" t="s">
        <v>410</v>
      </c>
      <c r="H1851" s="25" t="s">
        <v>23</v>
      </c>
      <c r="I1851" s="25" t="s">
        <v>1268</v>
      </c>
      <c r="J1851" s="25" t="s">
        <v>1269</v>
      </c>
      <c r="K1851" s="26">
        <v>60000</v>
      </c>
      <c r="L1851" s="26">
        <v>0</v>
      </c>
      <c r="M1851" s="26">
        <v>60000</v>
      </c>
      <c r="N1851" s="26">
        <v>5348.34</v>
      </c>
      <c r="O1851" s="26">
        <v>0</v>
      </c>
      <c r="P1851" s="26">
        <v>54651.66</v>
      </c>
      <c r="Q1851" s="26">
        <v>0</v>
      </c>
      <c r="R1851" s="25" t="s">
        <v>1538</v>
      </c>
    </row>
    <row r="1852" spans="1:18" ht="15" customHeight="1" x14ac:dyDescent="0.25">
      <c r="A1852" s="25" t="s">
        <v>736</v>
      </c>
      <c r="B1852" s="25" t="s">
        <v>18</v>
      </c>
      <c r="C1852" s="25" t="s">
        <v>419</v>
      </c>
      <c r="D1852" s="25" t="s">
        <v>390</v>
      </c>
      <c r="E1852" s="25" t="s">
        <v>87</v>
      </c>
      <c r="F1852" s="25" t="s">
        <v>391</v>
      </c>
      <c r="G1852" s="25" t="s">
        <v>420</v>
      </c>
      <c r="H1852" s="25" t="s">
        <v>23</v>
      </c>
      <c r="I1852" s="25" t="s">
        <v>793</v>
      </c>
      <c r="J1852" s="25" t="s">
        <v>794</v>
      </c>
      <c r="K1852" s="26">
        <v>290256</v>
      </c>
      <c r="L1852" s="26">
        <v>0</v>
      </c>
      <c r="M1852" s="26">
        <v>290256</v>
      </c>
      <c r="N1852" s="26">
        <v>0</v>
      </c>
      <c r="O1852" s="26">
        <v>138915.65</v>
      </c>
      <c r="P1852" s="26">
        <v>151340.35</v>
      </c>
      <c r="Q1852" s="26">
        <v>26641.11</v>
      </c>
      <c r="R1852" s="25" t="s">
        <v>1539</v>
      </c>
    </row>
    <row r="1853" spans="1:18" ht="15" customHeight="1" x14ac:dyDescent="0.25">
      <c r="A1853" s="25" t="s">
        <v>736</v>
      </c>
      <c r="B1853" s="25" t="s">
        <v>18</v>
      </c>
      <c r="C1853" s="25" t="s">
        <v>419</v>
      </c>
      <c r="D1853" s="25" t="s">
        <v>390</v>
      </c>
      <c r="E1853" s="25" t="s">
        <v>87</v>
      </c>
      <c r="F1853" s="25" t="s">
        <v>391</v>
      </c>
      <c r="G1853" s="25" t="s">
        <v>420</v>
      </c>
      <c r="H1853" s="25" t="s">
        <v>23</v>
      </c>
      <c r="I1853" s="25" t="s">
        <v>771</v>
      </c>
      <c r="J1853" s="25" t="s">
        <v>772</v>
      </c>
      <c r="K1853" s="26">
        <v>5000</v>
      </c>
      <c r="L1853" s="26">
        <v>0</v>
      </c>
      <c r="M1853" s="26">
        <v>5000</v>
      </c>
      <c r="N1853" s="26">
        <v>0</v>
      </c>
      <c r="O1853" s="26">
        <v>3190.41</v>
      </c>
      <c r="P1853" s="26">
        <v>1809.59</v>
      </c>
      <c r="Q1853" s="26">
        <v>655.84</v>
      </c>
      <c r="R1853" s="25" t="s">
        <v>1539</v>
      </c>
    </row>
    <row r="1854" spans="1:18" ht="15" customHeight="1" x14ac:dyDescent="0.25">
      <c r="A1854" s="25" t="s">
        <v>736</v>
      </c>
      <c r="B1854" s="25" t="s">
        <v>18</v>
      </c>
      <c r="C1854" s="25" t="s">
        <v>419</v>
      </c>
      <c r="D1854" s="25" t="s">
        <v>390</v>
      </c>
      <c r="E1854" s="25" t="s">
        <v>87</v>
      </c>
      <c r="F1854" s="25" t="s">
        <v>391</v>
      </c>
      <c r="G1854" s="25" t="s">
        <v>420</v>
      </c>
      <c r="H1854" s="25" t="s">
        <v>23</v>
      </c>
      <c r="I1854" s="25" t="s">
        <v>765</v>
      </c>
      <c r="J1854" s="25" t="s">
        <v>766</v>
      </c>
      <c r="K1854" s="26">
        <v>35000</v>
      </c>
      <c r="L1854" s="26">
        <v>0</v>
      </c>
      <c r="M1854" s="26">
        <v>35000</v>
      </c>
      <c r="N1854" s="26">
        <v>0</v>
      </c>
      <c r="O1854" s="26">
        <v>17080.93</v>
      </c>
      <c r="P1854" s="26">
        <v>17919.07</v>
      </c>
      <c r="Q1854" s="26">
        <v>3115.49</v>
      </c>
      <c r="R1854" s="25" t="s">
        <v>1539</v>
      </c>
    </row>
    <row r="1855" spans="1:18" ht="15" customHeight="1" x14ac:dyDescent="0.25">
      <c r="A1855" s="25" t="s">
        <v>736</v>
      </c>
      <c r="B1855" s="25" t="s">
        <v>18</v>
      </c>
      <c r="C1855" s="25" t="s">
        <v>419</v>
      </c>
      <c r="D1855" s="25" t="s">
        <v>390</v>
      </c>
      <c r="E1855" s="25" t="s">
        <v>87</v>
      </c>
      <c r="F1855" s="25" t="s">
        <v>391</v>
      </c>
      <c r="G1855" s="25" t="s">
        <v>420</v>
      </c>
      <c r="H1855" s="25" t="s">
        <v>23</v>
      </c>
      <c r="I1855" s="25" t="s">
        <v>773</v>
      </c>
      <c r="J1855" s="25" t="s">
        <v>774</v>
      </c>
      <c r="K1855" s="26">
        <v>5850</v>
      </c>
      <c r="L1855" s="26">
        <v>0</v>
      </c>
      <c r="M1855" s="26">
        <v>5850</v>
      </c>
      <c r="N1855" s="26">
        <v>0</v>
      </c>
      <c r="O1855" s="26">
        <v>2700</v>
      </c>
      <c r="P1855" s="26">
        <v>3150</v>
      </c>
      <c r="Q1855" s="26">
        <v>660</v>
      </c>
      <c r="R1855" s="25" t="s">
        <v>1539</v>
      </c>
    </row>
    <row r="1856" spans="1:18" ht="15" customHeight="1" x14ac:dyDescent="0.25">
      <c r="A1856" s="25" t="s">
        <v>736</v>
      </c>
      <c r="B1856" s="25" t="s">
        <v>18</v>
      </c>
      <c r="C1856" s="25" t="s">
        <v>419</v>
      </c>
      <c r="D1856" s="25" t="s">
        <v>390</v>
      </c>
      <c r="E1856" s="25" t="s">
        <v>87</v>
      </c>
      <c r="F1856" s="25" t="s">
        <v>391</v>
      </c>
      <c r="G1856" s="25" t="s">
        <v>420</v>
      </c>
      <c r="H1856" s="25" t="s">
        <v>23</v>
      </c>
      <c r="I1856" s="25" t="s">
        <v>761</v>
      </c>
      <c r="J1856" s="25" t="s">
        <v>762</v>
      </c>
      <c r="K1856" s="26">
        <v>24000</v>
      </c>
      <c r="L1856" s="26">
        <v>0</v>
      </c>
      <c r="M1856" s="26">
        <v>24000</v>
      </c>
      <c r="N1856" s="26">
        <v>0</v>
      </c>
      <c r="O1856" s="26">
        <v>9573.4699999999993</v>
      </c>
      <c r="P1856" s="26">
        <v>14426.53</v>
      </c>
      <c r="Q1856" s="26">
        <v>2518.79</v>
      </c>
      <c r="R1856" s="25" t="s">
        <v>1539</v>
      </c>
    </row>
    <row r="1857" spans="1:18" ht="15" customHeight="1" x14ac:dyDescent="0.25">
      <c r="A1857" s="25" t="s">
        <v>736</v>
      </c>
      <c r="B1857" s="25" t="s">
        <v>18</v>
      </c>
      <c r="C1857" s="25" t="s">
        <v>419</v>
      </c>
      <c r="D1857" s="25" t="s">
        <v>390</v>
      </c>
      <c r="E1857" s="25" t="s">
        <v>87</v>
      </c>
      <c r="F1857" s="25" t="s">
        <v>391</v>
      </c>
      <c r="G1857" s="25" t="s">
        <v>420</v>
      </c>
      <c r="H1857" s="25" t="s">
        <v>23</v>
      </c>
      <c r="I1857" s="25" t="s">
        <v>741</v>
      </c>
      <c r="J1857" s="25" t="s">
        <v>742</v>
      </c>
      <c r="K1857" s="26">
        <v>12000</v>
      </c>
      <c r="L1857" s="26">
        <v>0</v>
      </c>
      <c r="M1857" s="26">
        <v>12000</v>
      </c>
      <c r="N1857" s="26">
        <v>0</v>
      </c>
      <c r="O1857" s="26">
        <v>5725.2</v>
      </c>
      <c r="P1857" s="26">
        <v>6274.8</v>
      </c>
      <c r="Q1857" s="26">
        <v>1113.28</v>
      </c>
      <c r="R1857" s="25" t="s">
        <v>1539</v>
      </c>
    </row>
    <row r="1858" spans="1:18" ht="15" customHeight="1" x14ac:dyDescent="0.25">
      <c r="A1858" s="25" t="s">
        <v>736</v>
      </c>
      <c r="B1858" s="25" t="s">
        <v>18</v>
      </c>
      <c r="C1858" s="25" t="s">
        <v>419</v>
      </c>
      <c r="D1858" s="25" t="s">
        <v>390</v>
      </c>
      <c r="E1858" s="25" t="s">
        <v>87</v>
      </c>
      <c r="F1858" s="25" t="s">
        <v>391</v>
      </c>
      <c r="G1858" s="25" t="s">
        <v>420</v>
      </c>
      <c r="H1858" s="25" t="s">
        <v>23</v>
      </c>
      <c r="I1858" s="25" t="s">
        <v>747</v>
      </c>
      <c r="J1858" s="25" t="s">
        <v>748</v>
      </c>
      <c r="K1858" s="26">
        <v>0</v>
      </c>
      <c r="L1858" s="26">
        <v>0</v>
      </c>
      <c r="M1858" s="26">
        <v>0</v>
      </c>
      <c r="N1858" s="26">
        <v>0</v>
      </c>
      <c r="O1858" s="26">
        <v>2392.7600000000002</v>
      </c>
      <c r="P1858" s="26">
        <v>-2392.7600000000002</v>
      </c>
      <c r="Q1858" s="26">
        <v>13.84</v>
      </c>
      <c r="R1858" s="25" t="s">
        <v>1539</v>
      </c>
    </row>
    <row r="1859" spans="1:18" ht="15" customHeight="1" x14ac:dyDescent="0.25">
      <c r="A1859" s="25" t="s">
        <v>736</v>
      </c>
      <c r="B1859" s="25" t="s">
        <v>18</v>
      </c>
      <c r="C1859" s="25" t="s">
        <v>419</v>
      </c>
      <c r="D1859" s="25" t="s">
        <v>390</v>
      </c>
      <c r="E1859" s="25" t="s">
        <v>87</v>
      </c>
      <c r="F1859" s="25" t="s">
        <v>391</v>
      </c>
      <c r="G1859" s="25" t="s">
        <v>420</v>
      </c>
      <c r="H1859" s="25" t="s">
        <v>23</v>
      </c>
      <c r="I1859" s="25" t="s">
        <v>751</v>
      </c>
      <c r="J1859" s="25" t="s">
        <v>752</v>
      </c>
      <c r="K1859" s="26">
        <v>26921</v>
      </c>
      <c r="L1859" s="26">
        <v>0</v>
      </c>
      <c r="M1859" s="26">
        <v>26921</v>
      </c>
      <c r="N1859" s="26">
        <v>0</v>
      </c>
      <c r="O1859" s="26">
        <v>13271.06</v>
      </c>
      <c r="P1859" s="26">
        <v>13649.94</v>
      </c>
      <c r="Q1859" s="26">
        <v>2563.0700000000002</v>
      </c>
      <c r="R1859" s="25" t="s">
        <v>1539</v>
      </c>
    </row>
    <row r="1860" spans="1:18" ht="15" customHeight="1" x14ac:dyDescent="0.25">
      <c r="A1860" s="25" t="s">
        <v>736</v>
      </c>
      <c r="B1860" s="25" t="s">
        <v>18</v>
      </c>
      <c r="C1860" s="25" t="s">
        <v>419</v>
      </c>
      <c r="D1860" s="25" t="s">
        <v>390</v>
      </c>
      <c r="E1860" s="25" t="s">
        <v>87</v>
      </c>
      <c r="F1860" s="25" t="s">
        <v>391</v>
      </c>
      <c r="G1860" s="25" t="s">
        <v>420</v>
      </c>
      <c r="H1860" s="25" t="s">
        <v>23</v>
      </c>
      <c r="I1860" s="25" t="s">
        <v>1051</v>
      </c>
      <c r="J1860" s="25" t="s">
        <v>1052</v>
      </c>
      <c r="K1860" s="26">
        <v>0</v>
      </c>
      <c r="L1860" s="26">
        <v>0</v>
      </c>
      <c r="M1860" s="26">
        <v>0</v>
      </c>
      <c r="N1860" s="26">
        <v>0</v>
      </c>
      <c r="O1860" s="26">
        <v>0</v>
      </c>
      <c r="P1860" s="26">
        <v>0</v>
      </c>
      <c r="Q1860" s="26">
        <v>0</v>
      </c>
      <c r="R1860" s="25" t="s">
        <v>1539</v>
      </c>
    </row>
    <row r="1861" spans="1:18" ht="15" customHeight="1" x14ac:dyDescent="0.25">
      <c r="A1861" s="25" t="s">
        <v>736</v>
      </c>
      <c r="B1861" s="25" t="s">
        <v>18</v>
      </c>
      <c r="C1861" s="25" t="s">
        <v>419</v>
      </c>
      <c r="D1861" s="25" t="s">
        <v>390</v>
      </c>
      <c r="E1861" s="25" t="s">
        <v>87</v>
      </c>
      <c r="F1861" s="25" t="s">
        <v>391</v>
      </c>
      <c r="G1861" s="25" t="s">
        <v>420</v>
      </c>
      <c r="H1861" s="25" t="s">
        <v>23</v>
      </c>
      <c r="I1861" s="25" t="s">
        <v>833</v>
      </c>
      <c r="J1861" s="25" t="s">
        <v>834</v>
      </c>
      <c r="K1861" s="26">
        <v>35000</v>
      </c>
      <c r="L1861" s="26">
        <v>0</v>
      </c>
      <c r="M1861" s="26">
        <v>35000</v>
      </c>
      <c r="N1861" s="26">
        <v>0</v>
      </c>
      <c r="O1861" s="26">
        <v>16140.1</v>
      </c>
      <c r="P1861" s="26">
        <v>18859.900000000001</v>
      </c>
      <c r="Q1861" s="26">
        <v>3927.82</v>
      </c>
      <c r="R1861" s="25" t="s">
        <v>1539</v>
      </c>
    </row>
    <row r="1862" spans="1:18" ht="15" customHeight="1" x14ac:dyDescent="0.25">
      <c r="A1862" s="25" t="s">
        <v>736</v>
      </c>
      <c r="B1862" s="25" t="s">
        <v>18</v>
      </c>
      <c r="C1862" s="25" t="s">
        <v>419</v>
      </c>
      <c r="D1862" s="25" t="s">
        <v>390</v>
      </c>
      <c r="E1862" s="25" t="s">
        <v>87</v>
      </c>
      <c r="F1862" s="25" t="s">
        <v>391</v>
      </c>
      <c r="G1862" s="25" t="s">
        <v>420</v>
      </c>
      <c r="H1862" s="25" t="s">
        <v>23</v>
      </c>
      <c r="I1862" s="25" t="s">
        <v>819</v>
      </c>
      <c r="J1862" s="25" t="s">
        <v>820</v>
      </c>
      <c r="K1862" s="26">
        <v>9000</v>
      </c>
      <c r="L1862" s="26">
        <v>0</v>
      </c>
      <c r="M1862" s="26">
        <v>9000</v>
      </c>
      <c r="N1862" s="26">
        <v>0</v>
      </c>
      <c r="O1862" s="26">
        <v>5463.12</v>
      </c>
      <c r="P1862" s="26">
        <v>3536.88</v>
      </c>
      <c r="Q1862" s="26">
        <v>910.52</v>
      </c>
      <c r="R1862" s="25" t="s">
        <v>1539</v>
      </c>
    </row>
    <row r="1863" spans="1:18" ht="15" customHeight="1" x14ac:dyDescent="0.25">
      <c r="A1863" s="25" t="s">
        <v>736</v>
      </c>
      <c r="B1863" s="25" t="s">
        <v>18</v>
      </c>
      <c r="C1863" s="25" t="s">
        <v>419</v>
      </c>
      <c r="D1863" s="25" t="s">
        <v>390</v>
      </c>
      <c r="E1863" s="25" t="s">
        <v>87</v>
      </c>
      <c r="F1863" s="25" t="s">
        <v>391</v>
      </c>
      <c r="G1863" s="25" t="s">
        <v>420</v>
      </c>
      <c r="H1863" s="25" t="s">
        <v>23</v>
      </c>
      <c r="I1863" s="25" t="s">
        <v>988</v>
      </c>
      <c r="J1863" s="25" t="s">
        <v>989</v>
      </c>
      <c r="K1863" s="26">
        <v>100750</v>
      </c>
      <c r="L1863" s="26">
        <v>0</v>
      </c>
      <c r="M1863" s="26">
        <v>100750</v>
      </c>
      <c r="N1863" s="26">
        <v>0</v>
      </c>
      <c r="O1863" s="26">
        <v>5337.81</v>
      </c>
      <c r="P1863" s="26">
        <v>95412.19</v>
      </c>
      <c r="Q1863" s="26">
        <v>1024.47</v>
      </c>
      <c r="R1863" s="25" t="s">
        <v>1539</v>
      </c>
    </row>
    <row r="1864" spans="1:18" ht="15" customHeight="1" x14ac:dyDescent="0.25">
      <c r="A1864" s="25" t="s">
        <v>736</v>
      </c>
      <c r="B1864" s="25" t="s">
        <v>18</v>
      </c>
      <c r="C1864" s="25" t="s">
        <v>419</v>
      </c>
      <c r="D1864" s="25" t="s">
        <v>390</v>
      </c>
      <c r="E1864" s="25" t="s">
        <v>87</v>
      </c>
      <c r="F1864" s="25" t="s">
        <v>391</v>
      </c>
      <c r="G1864" s="25" t="s">
        <v>420</v>
      </c>
      <c r="H1864" s="25" t="s">
        <v>23</v>
      </c>
      <c r="I1864" s="25" t="s">
        <v>737</v>
      </c>
      <c r="J1864" s="25" t="s">
        <v>738</v>
      </c>
      <c r="K1864" s="26">
        <v>4202</v>
      </c>
      <c r="L1864" s="26">
        <v>0</v>
      </c>
      <c r="M1864" s="26">
        <v>4202</v>
      </c>
      <c r="N1864" s="26">
        <v>0</v>
      </c>
      <c r="O1864" s="26">
        <v>1957.64</v>
      </c>
      <c r="P1864" s="26">
        <v>2244.36</v>
      </c>
      <c r="Q1864" s="26">
        <v>297.89</v>
      </c>
      <c r="R1864" s="25" t="s">
        <v>1539</v>
      </c>
    </row>
    <row r="1865" spans="1:18" ht="15" customHeight="1" x14ac:dyDescent="0.25">
      <c r="A1865" s="25" t="s">
        <v>736</v>
      </c>
      <c r="B1865" s="25" t="s">
        <v>18</v>
      </c>
      <c r="C1865" s="25" t="s">
        <v>419</v>
      </c>
      <c r="D1865" s="25" t="s">
        <v>390</v>
      </c>
      <c r="E1865" s="25" t="s">
        <v>87</v>
      </c>
      <c r="F1865" s="25" t="s">
        <v>391</v>
      </c>
      <c r="G1865" s="25" t="s">
        <v>420</v>
      </c>
      <c r="H1865" s="25" t="s">
        <v>23</v>
      </c>
      <c r="I1865" s="25" t="s">
        <v>743</v>
      </c>
      <c r="J1865" s="25" t="s">
        <v>744</v>
      </c>
      <c r="K1865" s="26">
        <v>593</v>
      </c>
      <c r="L1865" s="26">
        <v>0</v>
      </c>
      <c r="M1865" s="26">
        <v>593</v>
      </c>
      <c r="N1865" s="26">
        <v>0</v>
      </c>
      <c r="O1865" s="26">
        <v>1063.3900000000001</v>
      </c>
      <c r="P1865" s="26">
        <v>-470.39</v>
      </c>
      <c r="Q1865" s="26">
        <v>207.94</v>
      </c>
      <c r="R1865" s="25" t="s">
        <v>1539</v>
      </c>
    </row>
    <row r="1866" spans="1:18" ht="15" customHeight="1" x14ac:dyDescent="0.25">
      <c r="A1866" s="25" t="s">
        <v>736</v>
      </c>
      <c r="B1866" s="25" t="s">
        <v>18</v>
      </c>
      <c r="C1866" s="25" t="s">
        <v>419</v>
      </c>
      <c r="D1866" s="25" t="s">
        <v>390</v>
      </c>
      <c r="E1866" s="25" t="s">
        <v>87</v>
      </c>
      <c r="F1866" s="25" t="s">
        <v>391</v>
      </c>
      <c r="G1866" s="25" t="s">
        <v>420</v>
      </c>
      <c r="H1866" s="25" t="s">
        <v>23</v>
      </c>
      <c r="I1866" s="25" t="s">
        <v>841</v>
      </c>
      <c r="J1866" s="25" t="s">
        <v>842</v>
      </c>
      <c r="K1866" s="26">
        <v>2500</v>
      </c>
      <c r="L1866" s="26">
        <v>0</v>
      </c>
      <c r="M1866" s="26">
        <v>2500</v>
      </c>
      <c r="N1866" s="26">
        <v>365.34</v>
      </c>
      <c r="O1866" s="26">
        <v>1753.29</v>
      </c>
      <c r="P1866" s="26">
        <v>381.37</v>
      </c>
      <c r="Q1866" s="26">
        <v>178.43</v>
      </c>
      <c r="R1866" s="25" t="s">
        <v>1539</v>
      </c>
    </row>
    <row r="1867" spans="1:18" ht="15" customHeight="1" x14ac:dyDescent="0.25">
      <c r="A1867" s="25" t="s">
        <v>736</v>
      </c>
      <c r="B1867" s="25" t="s">
        <v>18</v>
      </c>
      <c r="C1867" s="25" t="s">
        <v>419</v>
      </c>
      <c r="D1867" s="25" t="s">
        <v>390</v>
      </c>
      <c r="E1867" s="25" t="s">
        <v>87</v>
      </c>
      <c r="F1867" s="25" t="s">
        <v>391</v>
      </c>
      <c r="G1867" s="25" t="s">
        <v>420</v>
      </c>
      <c r="H1867" s="25" t="s">
        <v>23</v>
      </c>
      <c r="I1867" s="25" t="s">
        <v>797</v>
      </c>
      <c r="J1867" s="25" t="s">
        <v>798</v>
      </c>
      <c r="K1867" s="26">
        <v>1000</v>
      </c>
      <c r="L1867" s="26">
        <v>0</v>
      </c>
      <c r="M1867" s="26">
        <v>1000</v>
      </c>
      <c r="N1867" s="26">
        <v>0</v>
      </c>
      <c r="O1867" s="26">
        <v>189.52</v>
      </c>
      <c r="P1867" s="26">
        <v>810.48</v>
      </c>
      <c r="Q1867" s="26">
        <v>0</v>
      </c>
      <c r="R1867" s="25" t="s">
        <v>1539</v>
      </c>
    </row>
    <row r="1868" spans="1:18" ht="15" customHeight="1" x14ac:dyDescent="0.25">
      <c r="A1868" s="25" t="s">
        <v>736</v>
      </c>
      <c r="B1868" s="25" t="s">
        <v>18</v>
      </c>
      <c r="C1868" s="25" t="s">
        <v>419</v>
      </c>
      <c r="D1868" s="25" t="s">
        <v>390</v>
      </c>
      <c r="E1868" s="25" t="s">
        <v>87</v>
      </c>
      <c r="F1868" s="25" t="s">
        <v>391</v>
      </c>
      <c r="G1868" s="25" t="s">
        <v>420</v>
      </c>
      <c r="H1868" s="25" t="s">
        <v>23</v>
      </c>
      <c r="I1868" s="25" t="s">
        <v>870</v>
      </c>
      <c r="J1868" s="25" t="s">
        <v>871</v>
      </c>
      <c r="K1868" s="26">
        <v>7000</v>
      </c>
      <c r="L1868" s="26">
        <v>0</v>
      </c>
      <c r="M1868" s="26">
        <v>7000</v>
      </c>
      <c r="N1868" s="26">
        <v>0</v>
      </c>
      <c r="O1868" s="26">
        <v>3911.13</v>
      </c>
      <c r="P1868" s="26">
        <v>3088.87</v>
      </c>
      <c r="Q1868" s="26">
        <v>0</v>
      </c>
      <c r="R1868" s="25" t="s">
        <v>1539</v>
      </c>
    </row>
    <row r="1869" spans="1:18" ht="15" customHeight="1" x14ac:dyDescent="0.25">
      <c r="A1869" s="25" t="s">
        <v>736</v>
      </c>
      <c r="B1869" s="25" t="s">
        <v>18</v>
      </c>
      <c r="C1869" s="25" t="s">
        <v>419</v>
      </c>
      <c r="D1869" s="25" t="s">
        <v>390</v>
      </c>
      <c r="E1869" s="25" t="s">
        <v>87</v>
      </c>
      <c r="F1869" s="25" t="s">
        <v>391</v>
      </c>
      <c r="G1869" s="25" t="s">
        <v>420</v>
      </c>
      <c r="H1869" s="25" t="s">
        <v>23</v>
      </c>
      <c r="I1869" s="25" t="s">
        <v>1079</v>
      </c>
      <c r="J1869" s="25" t="s">
        <v>1080</v>
      </c>
      <c r="K1869" s="26">
        <v>2000</v>
      </c>
      <c r="L1869" s="26">
        <v>0</v>
      </c>
      <c r="M1869" s="26">
        <v>2000</v>
      </c>
      <c r="N1869" s="26">
        <v>0</v>
      </c>
      <c r="O1869" s="26">
        <v>0</v>
      </c>
      <c r="P1869" s="26">
        <v>2000</v>
      </c>
      <c r="Q1869" s="26">
        <v>0</v>
      </c>
      <c r="R1869" s="25" t="s">
        <v>1539</v>
      </c>
    </row>
    <row r="1870" spans="1:18" ht="15" customHeight="1" x14ac:dyDescent="0.25">
      <c r="A1870" s="25" t="s">
        <v>736</v>
      </c>
      <c r="B1870" s="25" t="s">
        <v>18</v>
      </c>
      <c r="C1870" s="25" t="s">
        <v>419</v>
      </c>
      <c r="D1870" s="25" t="s">
        <v>390</v>
      </c>
      <c r="E1870" s="25" t="s">
        <v>87</v>
      </c>
      <c r="F1870" s="25" t="s">
        <v>391</v>
      </c>
      <c r="G1870" s="25" t="s">
        <v>420</v>
      </c>
      <c r="H1870" s="25" t="s">
        <v>23</v>
      </c>
      <c r="I1870" s="25" t="s">
        <v>890</v>
      </c>
      <c r="J1870" s="25" t="s">
        <v>891</v>
      </c>
      <c r="K1870" s="26">
        <v>1500</v>
      </c>
      <c r="L1870" s="26">
        <v>0</v>
      </c>
      <c r="M1870" s="26">
        <v>1500</v>
      </c>
      <c r="N1870" s="26">
        <v>351.83</v>
      </c>
      <c r="O1870" s="26">
        <v>755.62</v>
      </c>
      <c r="P1870" s="26">
        <v>392.55</v>
      </c>
      <c r="Q1870" s="26">
        <v>68.2</v>
      </c>
      <c r="R1870" s="25" t="s">
        <v>1539</v>
      </c>
    </row>
    <row r="1871" spans="1:18" ht="15" customHeight="1" x14ac:dyDescent="0.25">
      <c r="A1871" s="25" t="s">
        <v>736</v>
      </c>
      <c r="B1871" s="25" t="s">
        <v>18</v>
      </c>
      <c r="C1871" s="25" t="s">
        <v>419</v>
      </c>
      <c r="D1871" s="25" t="s">
        <v>390</v>
      </c>
      <c r="E1871" s="25" t="s">
        <v>87</v>
      </c>
      <c r="F1871" s="25" t="s">
        <v>391</v>
      </c>
      <c r="G1871" s="25" t="s">
        <v>420</v>
      </c>
      <c r="H1871" s="25" t="s">
        <v>23</v>
      </c>
      <c r="I1871" s="25" t="s">
        <v>880</v>
      </c>
      <c r="J1871" s="25" t="s">
        <v>881</v>
      </c>
      <c r="K1871" s="26">
        <v>500</v>
      </c>
      <c r="L1871" s="26">
        <v>0</v>
      </c>
      <c r="M1871" s="26">
        <v>500</v>
      </c>
      <c r="N1871" s="26">
        <v>0</v>
      </c>
      <c r="O1871" s="26">
        <v>0</v>
      </c>
      <c r="P1871" s="26">
        <v>500</v>
      </c>
      <c r="Q1871" s="26">
        <v>0</v>
      </c>
      <c r="R1871" s="25" t="s">
        <v>1539</v>
      </c>
    </row>
    <row r="1872" spans="1:18" ht="15" customHeight="1" x14ac:dyDescent="0.25">
      <c r="A1872" s="25" t="s">
        <v>736</v>
      </c>
      <c r="B1872" s="25" t="s">
        <v>18</v>
      </c>
      <c r="C1872" s="25" t="s">
        <v>419</v>
      </c>
      <c r="D1872" s="25" t="s">
        <v>390</v>
      </c>
      <c r="E1872" s="25" t="s">
        <v>87</v>
      </c>
      <c r="F1872" s="25" t="s">
        <v>391</v>
      </c>
      <c r="G1872" s="25" t="s">
        <v>420</v>
      </c>
      <c r="H1872" s="25" t="s">
        <v>23</v>
      </c>
      <c r="I1872" s="25" t="s">
        <v>779</v>
      </c>
      <c r="J1872" s="25" t="s">
        <v>780</v>
      </c>
      <c r="K1872" s="26">
        <v>3000</v>
      </c>
      <c r="L1872" s="26">
        <v>0</v>
      </c>
      <c r="M1872" s="26">
        <v>3000</v>
      </c>
      <c r="N1872" s="26">
        <v>0</v>
      </c>
      <c r="O1872" s="26">
        <v>974</v>
      </c>
      <c r="P1872" s="26">
        <v>2026</v>
      </c>
      <c r="Q1872" s="26">
        <v>0</v>
      </c>
      <c r="R1872" s="25" t="s">
        <v>1539</v>
      </c>
    </row>
    <row r="1873" spans="1:18" ht="15" customHeight="1" x14ac:dyDescent="0.25">
      <c r="A1873" s="25" t="s">
        <v>736</v>
      </c>
      <c r="B1873" s="25" t="s">
        <v>18</v>
      </c>
      <c r="C1873" s="25" t="s">
        <v>419</v>
      </c>
      <c r="D1873" s="25" t="s">
        <v>390</v>
      </c>
      <c r="E1873" s="25" t="s">
        <v>87</v>
      </c>
      <c r="F1873" s="25" t="s">
        <v>391</v>
      </c>
      <c r="G1873" s="25" t="s">
        <v>420</v>
      </c>
      <c r="H1873" s="25" t="s">
        <v>23</v>
      </c>
      <c r="I1873" s="25" t="s">
        <v>926</v>
      </c>
      <c r="J1873" s="25" t="s">
        <v>927</v>
      </c>
      <c r="K1873" s="26">
        <v>0</v>
      </c>
      <c r="L1873" s="26">
        <v>900</v>
      </c>
      <c r="M1873" s="26">
        <v>900</v>
      </c>
      <c r="N1873" s="26">
        <v>193.07</v>
      </c>
      <c r="O1873" s="26">
        <v>639.01</v>
      </c>
      <c r="P1873" s="26">
        <v>67.92</v>
      </c>
      <c r="Q1873" s="26">
        <v>106.93</v>
      </c>
      <c r="R1873" s="25" t="s">
        <v>1539</v>
      </c>
    </row>
    <row r="1874" spans="1:18" ht="15" customHeight="1" x14ac:dyDescent="0.25">
      <c r="A1874" s="25" t="s">
        <v>736</v>
      </c>
      <c r="B1874" s="25" t="s">
        <v>18</v>
      </c>
      <c r="C1874" s="25" t="s">
        <v>419</v>
      </c>
      <c r="D1874" s="25" t="s">
        <v>390</v>
      </c>
      <c r="E1874" s="25" t="s">
        <v>87</v>
      </c>
      <c r="F1874" s="25" t="s">
        <v>391</v>
      </c>
      <c r="G1874" s="25" t="s">
        <v>420</v>
      </c>
      <c r="H1874" s="25" t="s">
        <v>23</v>
      </c>
      <c r="I1874" s="25" t="s">
        <v>845</v>
      </c>
      <c r="J1874" s="25" t="s">
        <v>846</v>
      </c>
      <c r="K1874" s="26">
        <v>2800</v>
      </c>
      <c r="L1874" s="26">
        <v>0</v>
      </c>
      <c r="M1874" s="26">
        <v>2800</v>
      </c>
      <c r="N1874" s="26">
        <v>0</v>
      </c>
      <c r="O1874" s="26">
        <v>1378.85</v>
      </c>
      <c r="P1874" s="26">
        <v>1421.15</v>
      </c>
      <c r="Q1874" s="26">
        <v>230.12</v>
      </c>
      <c r="R1874" s="25" t="s">
        <v>1539</v>
      </c>
    </row>
    <row r="1875" spans="1:18" ht="15" customHeight="1" x14ac:dyDescent="0.25">
      <c r="A1875" s="25" t="s">
        <v>736</v>
      </c>
      <c r="B1875" s="25" t="s">
        <v>18</v>
      </c>
      <c r="C1875" s="25" t="s">
        <v>419</v>
      </c>
      <c r="D1875" s="25" t="s">
        <v>390</v>
      </c>
      <c r="E1875" s="25" t="s">
        <v>87</v>
      </c>
      <c r="F1875" s="25" t="s">
        <v>391</v>
      </c>
      <c r="G1875" s="25" t="s">
        <v>420</v>
      </c>
      <c r="H1875" s="25" t="s">
        <v>23</v>
      </c>
      <c r="I1875" s="25" t="s">
        <v>799</v>
      </c>
      <c r="J1875" s="25" t="s">
        <v>800</v>
      </c>
      <c r="K1875" s="26">
        <v>1000</v>
      </c>
      <c r="L1875" s="26">
        <v>0</v>
      </c>
      <c r="M1875" s="26">
        <v>1000</v>
      </c>
      <c r="N1875" s="26">
        <v>54.55</v>
      </c>
      <c r="O1875" s="26">
        <v>457.13</v>
      </c>
      <c r="P1875" s="26">
        <v>488.32</v>
      </c>
      <c r="Q1875" s="26">
        <v>139.13999999999999</v>
      </c>
      <c r="R1875" s="25" t="s">
        <v>1539</v>
      </c>
    </row>
    <row r="1876" spans="1:18" ht="15" customHeight="1" x14ac:dyDescent="0.25">
      <c r="A1876" s="25" t="s">
        <v>736</v>
      </c>
      <c r="B1876" s="25" t="s">
        <v>18</v>
      </c>
      <c r="C1876" s="25" t="s">
        <v>419</v>
      </c>
      <c r="D1876" s="25" t="s">
        <v>390</v>
      </c>
      <c r="E1876" s="25" t="s">
        <v>87</v>
      </c>
      <c r="F1876" s="25" t="s">
        <v>391</v>
      </c>
      <c r="G1876" s="25" t="s">
        <v>420</v>
      </c>
      <c r="H1876" s="25" t="s">
        <v>23</v>
      </c>
      <c r="I1876" s="25" t="s">
        <v>908</v>
      </c>
      <c r="J1876" s="25" t="s">
        <v>909</v>
      </c>
      <c r="K1876" s="26">
        <v>0</v>
      </c>
      <c r="L1876" s="26">
        <v>0</v>
      </c>
      <c r="M1876" s="26">
        <v>0</v>
      </c>
      <c r="N1876" s="26">
        <v>0</v>
      </c>
      <c r="O1876" s="26">
        <v>0</v>
      </c>
      <c r="P1876" s="26">
        <v>0</v>
      </c>
      <c r="Q1876" s="26">
        <v>0</v>
      </c>
      <c r="R1876" s="25" t="s">
        <v>1539</v>
      </c>
    </row>
    <row r="1877" spans="1:18" ht="15" customHeight="1" x14ac:dyDescent="0.25">
      <c r="A1877" s="25" t="s">
        <v>736</v>
      </c>
      <c r="B1877" s="25" t="s">
        <v>18</v>
      </c>
      <c r="C1877" s="25" t="s">
        <v>419</v>
      </c>
      <c r="D1877" s="25" t="s">
        <v>390</v>
      </c>
      <c r="E1877" s="25" t="s">
        <v>87</v>
      </c>
      <c r="F1877" s="25" t="s">
        <v>391</v>
      </c>
      <c r="G1877" s="25" t="s">
        <v>420</v>
      </c>
      <c r="H1877" s="25" t="s">
        <v>23</v>
      </c>
      <c r="I1877" s="25" t="s">
        <v>892</v>
      </c>
      <c r="J1877" s="25" t="s">
        <v>893</v>
      </c>
      <c r="K1877" s="26">
        <v>1000</v>
      </c>
      <c r="L1877" s="26">
        <v>-900</v>
      </c>
      <c r="M1877" s="26">
        <v>100</v>
      </c>
      <c r="N1877" s="26">
        <v>0</v>
      </c>
      <c r="O1877" s="26">
        <v>0</v>
      </c>
      <c r="P1877" s="26">
        <v>100</v>
      </c>
      <c r="Q1877" s="26">
        <v>0</v>
      </c>
      <c r="R1877" s="25" t="s">
        <v>1539</v>
      </c>
    </row>
    <row r="1878" spans="1:18" ht="15" customHeight="1" x14ac:dyDescent="0.25">
      <c r="A1878" s="25" t="s">
        <v>736</v>
      </c>
      <c r="B1878" s="25" t="s">
        <v>18</v>
      </c>
      <c r="C1878" s="25" t="s">
        <v>419</v>
      </c>
      <c r="D1878" s="25" t="s">
        <v>390</v>
      </c>
      <c r="E1878" s="25" t="s">
        <v>87</v>
      </c>
      <c r="F1878" s="25" t="s">
        <v>391</v>
      </c>
      <c r="G1878" s="25" t="s">
        <v>420</v>
      </c>
      <c r="H1878" s="25" t="s">
        <v>23</v>
      </c>
      <c r="I1878" s="25" t="s">
        <v>884</v>
      </c>
      <c r="J1878" s="25" t="s">
        <v>885</v>
      </c>
      <c r="K1878" s="26">
        <v>500</v>
      </c>
      <c r="L1878" s="26">
        <v>0</v>
      </c>
      <c r="M1878" s="26">
        <v>500</v>
      </c>
      <c r="N1878" s="26">
        <v>0</v>
      </c>
      <c r="O1878" s="26">
        <v>0</v>
      </c>
      <c r="P1878" s="26">
        <v>500</v>
      </c>
      <c r="Q1878" s="26">
        <v>0</v>
      </c>
      <c r="R1878" s="25" t="s">
        <v>1539</v>
      </c>
    </row>
    <row r="1879" spans="1:18" ht="15" customHeight="1" x14ac:dyDescent="0.25">
      <c r="A1879" s="25" t="s">
        <v>736</v>
      </c>
      <c r="B1879" s="25" t="s">
        <v>18</v>
      </c>
      <c r="C1879" s="25" t="s">
        <v>419</v>
      </c>
      <c r="D1879" s="25" t="s">
        <v>390</v>
      </c>
      <c r="E1879" s="25" t="s">
        <v>87</v>
      </c>
      <c r="F1879" s="25" t="s">
        <v>391</v>
      </c>
      <c r="G1879" s="25" t="s">
        <v>420</v>
      </c>
      <c r="H1879" s="25" t="s">
        <v>23</v>
      </c>
      <c r="I1879" s="25" t="s">
        <v>787</v>
      </c>
      <c r="J1879" s="25" t="s">
        <v>788</v>
      </c>
      <c r="K1879" s="26">
        <v>250</v>
      </c>
      <c r="L1879" s="26">
        <v>0</v>
      </c>
      <c r="M1879" s="26">
        <v>250</v>
      </c>
      <c r="N1879" s="26">
        <v>0</v>
      </c>
      <c r="O1879" s="26">
        <v>0</v>
      </c>
      <c r="P1879" s="26">
        <v>250</v>
      </c>
      <c r="Q1879" s="26">
        <v>0</v>
      </c>
      <c r="R1879" s="25" t="s">
        <v>1539</v>
      </c>
    </row>
    <row r="1880" spans="1:18" ht="15" customHeight="1" x14ac:dyDescent="0.25">
      <c r="A1880" s="25" t="s">
        <v>736</v>
      </c>
      <c r="B1880" s="25" t="s">
        <v>18</v>
      </c>
      <c r="C1880" s="25" t="s">
        <v>419</v>
      </c>
      <c r="D1880" s="25" t="s">
        <v>390</v>
      </c>
      <c r="E1880" s="25" t="s">
        <v>87</v>
      </c>
      <c r="F1880" s="25" t="s">
        <v>391</v>
      </c>
      <c r="G1880" s="25" t="s">
        <v>420</v>
      </c>
      <c r="H1880" s="25" t="s">
        <v>23</v>
      </c>
      <c r="I1880" s="25" t="s">
        <v>753</v>
      </c>
      <c r="J1880" s="25" t="s">
        <v>754</v>
      </c>
      <c r="K1880" s="26">
        <v>1000</v>
      </c>
      <c r="L1880" s="26">
        <v>0</v>
      </c>
      <c r="M1880" s="26">
        <v>1000</v>
      </c>
      <c r="N1880" s="26">
        <v>0</v>
      </c>
      <c r="O1880" s="26">
        <v>635.64</v>
      </c>
      <c r="P1880" s="26">
        <v>364.36</v>
      </c>
      <c r="Q1880" s="26">
        <v>104.53</v>
      </c>
      <c r="R1880" s="25" t="s">
        <v>1539</v>
      </c>
    </row>
    <row r="1881" spans="1:18" ht="15" customHeight="1" x14ac:dyDescent="0.25">
      <c r="A1881" s="25" t="s">
        <v>736</v>
      </c>
      <c r="B1881" s="25" t="s">
        <v>18</v>
      </c>
      <c r="C1881" s="25" t="s">
        <v>419</v>
      </c>
      <c r="D1881" s="25" t="s">
        <v>390</v>
      </c>
      <c r="E1881" s="25" t="s">
        <v>87</v>
      </c>
      <c r="F1881" s="25" t="s">
        <v>391</v>
      </c>
      <c r="G1881" s="25" t="s">
        <v>420</v>
      </c>
      <c r="H1881" s="25" t="s">
        <v>23</v>
      </c>
      <c r="I1881" s="25" t="s">
        <v>853</v>
      </c>
      <c r="J1881" s="25" t="s">
        <v>854</v>
      </c>
      <c r="K1881" s="26">
        <v>110000</v>
      </c>
      <c r="L1881" s="26">
        <v>0</v>
      </c>
      <c r="M1881" s="26">
        <v>110000</v>
      </c>
      <c r="N1881" s="26">
        <v>3000</v>
      </c>
      <c r="O1881" s="26">
        <v>4615.0600000000004</v>
      </c>
      <c r="P1881" s="26">
        <v>102384.94</v>
      </c>
      <c r="Q1881" s="26">
        <v>1043.1600000000001</v>
      </c>
      <c r="R1881" s="25" t="s">
        <v>1539</v>
      </c>
    </row>
    <row r="1882" spans="1:18" ht="15" customHeight="1" x14ac:dyDescent="0.25">
      <c r="A1882" s="25" t="s">
        <v>736</v>
      </c>
      <c r="B1882" s="25" t="s">
        <v>18</v>
      </c>
      <c r="C1882" s="25" t="s">
        <v>419</v>
      </c>
      <c r="D1882" s="25" t="s">
        <v>390</v>
      </c>
      <c r="E1882" s="25" t="s">
        <v>87</v>
      </c>
      <c r="F1882" s="25" t="s">
        <v>391</v>
      </c>
      <c r="G1882" s="25" t="s">
        <v>420</v>
      </c>
      <c r="H1882" s="25" t="s">
        <v>23</v>
      </c>
      <c r="I1882" s="25" t="s">
        <v>1438</v>
      </c>
      <c r="J1882" s="25" t="s">
        <v>1439</v>
      </c>
      <c r="K1882" s="26">
        <v>0</v>
      </c>
      <c r="L1882" s="26">
        <v>0</v>
      </c>
      <c r="M1882" s="26">
        <v>0</v>
      </c>
      <c r="N1882" s="26">
        <v>0</v>
      </c>
      <c r="O1882" s="26">
        <v>0</v>
      </c>
      <c r="P1882" s="26">
        <v>0</v>
      </c>
      <c r="Q1882" s="26">
        <v>0</v>
      </c>
      <c r="R1882" s="25" t="s">
        <v>1539</v>
      </c>
    </row>
    <row r="1883" spans="1:18" ht="15" customHeight="1" x14ac:dyDescent="0.25">
      <c r="A1883" s="25" t="s">
        <v>736</v>
      </c>
      <c r="B1883" s="25" t="s">
        <v>18</v>
      </c>
      <c r="C1883" s="25" t="s">
        <v>419</v>
      </c>
      <c r="D1883" s="25" t="s">
        <v>390</v>
      </c>
      <c r="E1883" s="25" t="s">
        <v>87</v>
      </c>
      <c r="F1883" s="25" t="s">
        <v>391</v>
      </c>
      <c r="G1883" s="25" t="s">
        <v>420</v>
      </c>
      <c r="H1883" s="25" t="s">
        <v>23</v>
      </c>
      <c r="I1883" s="25" t="s">
        <v>862</v>
      </c>
      <c r="J1883" s="25" t="s">
        <v>863</v>
      </c>
      <c r="K1883" s="26">
        <v>24850</v>
      </c>
      <c r="L1883" s="26">
        <v>0</v>
      </c>
      <c r="M1883" s="26">
        <v>24850</v>
      </c>
      <c r="N1883" s="26">
        <v>0</v>
      </c>
      <c r="O1883" s="26">
        <v>14371.5</v>
      </c>
      <c r="P1883" s="26">
        <v>10478.5</v>
      </c>
      <c r="Q1883" s="26">
        <v>2395.25</v>
      </c>
      <c r="R1883" s="25" t="s">
        <v>1539</v>
      </c>
    </row>
    <row r="1884" spans="1:18" ht="15" customHeight="1" x14ac:dyDescent="0.25">
      <c r="A1884" s="25" t="s">
        <v>736</v>
      </c>
      <c r="B1884" s="25" t="s">
        <v>18</v>
      </c>
      <c r="C1884" s="25" t="s">
        <v>419</v>
      </c>
      <c r="D1884" s="25" t="s">
        <v>390</v>
      </c>
      <c r="E1884" s="25" t="s">
        <v>87</v>
      </c>
      <c r="F1884" s="25" t="s">
        <v>391</v>
      </c>
      <c r="G1884" s="25" t="s">
        <v>420</v>
      </c>
      <c r="H1884" s="25" t="s">
        <v>23</v>
      </c>
      <c r="I1884" s="25" t="s">
        <v>912</v>
      </c>
      <c r="J1884" s="25" t="s">
        <v>913</v>
      </c>
      <c r="K1884" s="26">
        <v>1010</v>
      </c>
      <c r="L1884" s="26">
        <v>0</v>
      </c>
      <c r="M1884" s="26">
        <v>1010</v>
      </c>
      <c r="N1884" s="26">
        <v>0</v>
      </c>
      <c r="O1884" s="26">
        <v>456.66</v>
      </c>
      <c r="P1884" s="26">
        <v>553.34</v>
      </c>
      <c r="Q1884" s="26">
        <v>76.11</v>
      </c>
      <c r="R1884" s="25" t="s">
        <v>1539</v>
      </c>
    </row>
    <row r="1885" spans="1:18" ht="15" customHeight="1" x14ac:dyDescent="0.25">
      <c r="A1885" s="25" t="s">
        <v>736</v>
      </c>
      <c r="B1885" s="25" t="s">
        <v>18</v>
      </c>
      <c r="C1885" s="25" t="s">
        <v>419</v>
      </c>
      <c r="D1885" s="25" t="s">
        <v>390</v>
      </c>
      <c r="E1885" s="25" t="s">
        <v>87</v>
      </c>
      <c r="F1885" s="25" t="s">
        <v>391</v>
      </c>
      <c r="G1885" s="25" t="s">
        <v>420</v>
      </c>
      <c r="H1885" s="25" t="s">
        <v>23</v>
      </c>
      <c r="I1885" s="25" t="s">
        <v>886</v>
      </c>
      <c r="J1885" s="25" t="s">
        <v>887</v>
      </c>
      <c r="K1885" s="26">
        <v>12784</v>
      </c>
      <c r="L1885" s="26">
        <v>0</v>
      </c>
      <c r="M1885" s="26">
        <v>12784</v>
      </c>
      <c r="N1885" s="26">
        <v>0</v>
      </c>
      <c r="O1885" s="26">
        <v>6392.1</v>
      </c>
      <c r="P1885" s="26">
        <v>6391.9</v>
      </c>
      <c r="Q1885" s="26">
        <v>1065.3499999999999</v>
      </c>
      <c r="R1885" s="25" t="s">
        <v>1539</v>
      </c>
    </row>
    <row r="1886" spans="1:18" ht="15" customHeight="1" x14ac:dyDescent="0.25">
      <c r="A1886" s="25" t="s">
        <v>736</v>
      </c>
      <c r="B1886" s="25" t="s">
        <v>18</v>
      </c>
      <c r="C1886" s="25" t="s">
        <v>1436</v>
      </c>
      <c r="D1886" s="25" t="s">
        <v>390</v>
      </c>
      <c r="E1886" s="25" t="s">
        <v>87</v>
      </c>
      <c r="F1886" s="25" t="s">
        <v>391</v>
      </c>
      <c r="G1886" s="25" t="s">
        <v>1437</v>
      </c>
      <c r="H1886" s="25" t="s">
        <v>23</v>
      </c>
      <c r="I1886" s="25" t="s">
        <v>793</v>
      </c>
      <c r="J1886" s="25" t="s">
        <v>794</v>
      </c>
      <c r="K1886" s="26">
        <v>15710</v>
      </c>
      <c r="L1886" s="26">
        <v>0</v>
      </c>
      <c r="M1886" s="26">
        <v>15710</v>
      </c>
      <c r="N1886" s="26">
        <v>0</v>
      </c>
      <c r="O1886" s="26">
        <v>7938.48</v>
      </c>
      <c r="P1886" s="26">
        <v>7771.52</v>
      </c>
      <c r="Q1886" s="26">
        <v>1428.14</v>
      </c>
      <c r="R1886" s="25" t="s">
        <v>1544</v>
      </c>
    </row>
    <row r="1887" spans="1:18" ht="15" customHeight="1" x14ac:dyDescent="0.25">
      <c r="A1887" s="25" t="s">
        <v>736</v>
      </c>
      <c r="B1887" s="25" t="s">
        <v>18</v>
      </c>
      <c r="C1887" s="25" t="s">
        <v>1436</v>
      </c>
      <c r="D1887" s="25" t="s">
        <v>390</v>
      </c>
      <c r="E1887" s="25" t="s">
        <v>87</v>
      </c>
      <c r="F1887" s="25" t="s">
        <v>391</v>
      </c>
      <c r="G1887" s="25" t="s">
        <v>1437</v>
      </c>
      <c r="H1887" s="25" t="s">
        <v>23</v>
      </c>
      <c r="I1887" s="25" t="s">
        <v>771</v>
      </c>
      <c r="J1887" s="25" t="s">
        <v>772</v>
      </c>
      <c r="K1887" s="26">
        <v>147446</v>
      </c>
      <c r="L1887" s="26">
        <v>0</v>
      </c>
      <c r="M1887" s="26">
        <v>147446</v>
      </c>
      <c r="N1887" s="26">
        <v>0</v>
      </c>
      <c r="O1887" s="26">
        <v>0</v>
      </c>
      <c r="P1887" s="26">
        <v>147446</v>
      </c>
      <c r="Q1887" s="26">
        <v>0</v>
      </c>
      <c r="R1887" s="25" t="s">
        <v>1544</v>
      </c>
    </row>
    <row r="1888" spans="1:18" ht="15" customHeight="1" x14ac:dyDescent="0.25">
      <c r="A1888" s="25" t="s">
        <v>736</v>
      </c>
      <c r="B1888" s="25" t="s">
        <v>18</v>
      </c>
      <c r="C1888" s="25" t="s">
        <v>1436</v>
      </c>
      <c r="D1888" s="25" t="s">
        <v>390</v>
      </c>
      <c r="E1888" s="25" t="s">
        <v>87</v>
      </c>
      <c r="F1888" s="25" t="s">
        <v>391</v>
      </c>
      <c r="G1888" s="25" t="s">
        <v>1437</v>
      </c>
      <c r="H1888" s="25" t="s">
        <v>23</v>
      </c>
      <c r="I1888" s="25" t="s">
        <v>777</v>
      </c>
      <c r="J1888" s="25" t="s">
        <v>778</v>
      </c>
      <c r="K1888" s="26">
        <v>31815</v>
      </c>
      <c r="L1888" s="26">
        <v>0</v>
      </c>
      <c r="M1888" s="26">
        <v>31815</v>
      </c>
      <c r="N1888" s="26">
        <v>0</v>
      </c>
      <c r="O1888" s="26">
        <v>86501.89</v>
      </c>
      <c r="P1888" s="26">
        <v>-54686.89</v>
      </c>
      <c r="Q1888" s="26">
        <v>14801.22</v>
      </c>
      <c r="R1888" s="25" t="s">
        <v>1544</v>
      </c>
    </row>
    <row r="1889" spans="1:18" ht="15" customHeight="1" x14ac:dyDescent="0.25">
      <c r="A1889" s="25" t="s">
        <v>736</v>
      </c>
      <c r="B1889" s="25" t="s">
        <v>18</v>
      </c>
      <c r="C1889" s="25" t="s">
        <v>1436</v>
      </c>
      <c r="D1889" s="25" t="s">
        <v>390</v>
      </c>
      <c r="E1889" s="25" t="s">
        <v>87</v>
      </c>
      <c r="F1889" s="25" t="s">
        <v>391</v>
      </c>
      <c r="G1889" s="25" t="s">
        <v>1437</v>
      </c>
      <c r="H1889" s="25" t="s">
        <v>23</v>
      </c>
      <c r="I1889" s="25" t="s">
        <v>761</v>
      </c>
      <c r="J1889" s="25" t="s">
        <v>762</v>
      </c>
      <c r="K1889" s="26">
        <v>4945</v>
      </c>
      <c r="L1889" s="26">
        <v>0</v>
      </c>
      <c r="M1889" s="26">
        <v>4945</v>
      </c>
      <c r="N1889" s="26">
        <v>0</v>
      </c>
      <c r="O1889" s="26">
        <v>128</v>
      </c>
      <c r="P1889" s="26">
        <v>4817</v>
      </c>
      <c r="Q1889" s="26">
        <v>0</v>
      </c>
      <c r="R1889" s="25" t="s">
        <v>1544</v>
      </c>
    </row>
    <row r="1890" spans="1:18" ht="15" customHeight="1" x14ac:dyDescent="0.25">
      <c r="A1890" s="25" t="s">
        <v>736</v>
      </c>
      <c r="B1890" s="25" t="s">
        <v>18</v>
      </c>
      <c r="C1890" s="25" t="s">
        <v>1436</v>
      </c>
      <c r="D1890" s="25" t="s">
        <v>390</v>
      </c>
      <c r="E1890" s="25" t="s">
        <v>87</v>
      </c>
      <c r="F1890" s="25" t="s">
        <v>391</v>
      </c>
      <c r="G1890" s="25" t="s">
        <v>1437</v>
      </c>
      <c r="H1890" s="25" t="s">
        <v>23</v>
      </c>
      <c r="I1890" s="25" t="s">
        <v>747</v>
      </c>
      <c r="J1890" s="25" t="s">
        <v>748</v>
      </c>
      <c r="K1890" s="26">
        <v>0</v>
      </c>
      <c r="L1890" s="26">
        <v>0</v>
      </c>
      <c r="M1890" s="26">
        <v>0</v>
      </c>
      <c r="N1890" s="26">
        <v>0</v>
      </c>
      <c r="O1890" s="26">
        <v>105.87</v>
      </c>
      <c r="P1890" s="26">
        <v>-105.87</v>
      </c>
      <c r="Q1890" s="26">
        <v>4.62</v>
      </c>
      <c r="R1890" s="25" t="s">
        <v>1544</v>
      </c>
    </row>
    <row r="1891" spans="1:18" ht="15" customHeight="1" x14ac:dyDescent="0.25">
      <c r="A1891" s="25" t="s">
        <v>736</v>
      </c>
      <c r="B1891" s="25" t="s">
        <v>18</v>
      </c>
      <c r="C1891" s="25" t="s">
        <v>1436</v>
      </c>
      <c r="D1891" s="25" t="s">
        <v>390</v>
      </c>
      <c r="E1891" s="25" t="s">
        <v>87</v>
      </c>
      <c r="F1891" s="25" t="s">
        <v>391</v>
      </c>
      <c r="G1891" s="25" t="s">
        <v>1437</v>
      </c>
      <c r="H1891" s="25" t="s">
        <v>23</v>
      </c>
      <c r="I1891" s="25" t="s">
        <v>751</v>
      </c>
      <c r="J1891" s="25" t="s">
        <v>752</v>
      </c>
      <c r="K1891" s="26">
        <v>14927</v>
      </c>
      <c r="L1891" s="26">
        <v>0</v>
      </c>
      <c r="M1891" s="26">
        <v>14927</v>
      </c>
      <c r="N1891" s="26">
        <v>0</v>
      </c>
      <c r="O1891" s="26">
        <v>6992.89</v>
      </c>
      <c r="P1891" s="26">
        <v>7934.11</v>
      </c>
      <c r="Q1891" s="26">
        <v>1204.46</v>
      </c>
      <c r="R1891" s="25" t="s">
        <v>1544</v>
      </c>
    </row>
    <row r="1892" spans="1:18" ht="15" customHeight="1" x14ac:dyDescent="0.25">
      <c r="A1892" s="25" t="s">
        <v>736</v>
      </c>
      <c r="B1892" s="25" t="s">
        <v>18</v>
      </c>
      <c r="C1892" s="25" t="s">
        <v>1436</v>
      </c>
      <c r="D1892" s="25" t="s">
        <v>390</v>
      </c>
      <c r="E1892" s="25" t="s">
        <v>87</v>
      </c>
      <c r="F1892" s="25" t="s">
        <v>391</v>
      </c>
      <c r="G1892" s="25" t="s">
        <v>1437</v>
      </c>
      <c r="H1892" s="25" t="s">
        <v>23</v>
      </c>
      <c r="I1892" s="25" t="s">
        <v>1051</v>
      </c>
      <c r="J1892" s="25" t="s">
        <v>1052</v>
      </c>
      <c r="K1892" s="26">
        <v>0</v>
      </c>
      <c r="L1892" s="26">
        <v>0</v>
      </c>
      <c r="M1892" s="26">
        <v>0</v>
      </c>
      <c r="N1892" s="26">
        <v>0</v>
      </c>
      <c r="O1892" s="26">
        <v>0</v>
      </c>
      <c r="P1892" s="26">
        <v>0</v>
      </c>
      <c r="Q1892" s="26">
        <v>0</v>
      </c>
      <c r="R1892" s="25" t="s">
        <v>1544</v>
      </c>
    </row>
    <row r="1893" spans="1:18" ht="15" customHeight="1" x14ac:dyDescent="0.25">
      <c r="A1893" s="25" t="s">
        <v>736</v>
      </c>
      <c r="B1893" s="25" t="s">
        <v>18</v>
      </c>
      <c r="C1893" s="25" t="s">
        <v>1436</v>
      </c>
      <c r="D1893" s="25" t="s">
        <v>390</v>
      </c>
      <c r="E1893" s="25" t="s">
        <v>87</v>
      </c>
      <c r="F1893" s="25" t="s">
        <v>391</v>
      </c>
      <c r="G1893" s="25" t="s">
        <v>1437</v>
      </c>
      <c r="H1893" s="25" t="s">
        <v>23</v>
      </c>
      <c r="I1893" s="25" t="s">
        <v>833</v>
      </c>
      <c r="J1893" s="25" t="s">
        <v>834</v>
      </c>
      <c r="K1893" s="26">
        <v>0</v>
      </c>
      <c r="L1893" s="26">
        <v>0</v>
      </c>
      <c r="M1893" s="26">
        <v>0</v>
      </c>
      <c r="N1893" s="26">
        <v>0</v>
      </c>
      <c r="O1893" s="26">
        <v>882.02</v>
      </c>
      <c r="P1893" s="26">
        <v>-882.02</v>
      </c>
      <c r="Q1893" s="26">
        <v>211.54</v>
      </c>
      <c r="R1893" s="25" t="s">
        <v>1544</v>
      </c>
    </row>
    <row r="1894" spans="1:18" ht="15" customHeight="1" x14ac:dyDescent="0.25">
      <c r="A1894" s="25" t="s">
        <v>736</v>
      </c>
      <c r="B1894" s="25" t="s">
        <v>18</v>
      </c>
      <c r="C1894" s="25" t="s">
        <v>1436</v>
      </c>
      <c r="D1894" s="25" t="s">
        <v>390</v>
      </c>
      <c r="E1894" s="25" t="s">
        <v>87</v>
      </c>
      <c r="F1894" s="25" t="s">
        <v>391</v>
      </c>
      <c r="G1894" s="25" t="s">
        <v>1437</v>
      </c>
      <c r="H1894" s="25" t="s">
        <v>23</v>
      </c>
      <c r="I1894" s="25" t="s">
        <v>819</v>
      </c>
      <c r="J1894" s="25" t="s">
        <v>820</v>
      </c>
      <c r="K1894" s="26">
        <v>10000</v>
      </c>
      <c r="L1894" s="26">
        <v>0</v>
      </c>
      <c r="M1894" s="26">
        <v>10000</v>
      </c>
      <c r="N1894" s="26">
        <v>0</v>
      </c>
      <c r="O1894" s="26">
        <v>5463.12</v>
      </c>
      <c r="P1894" s="26">
        <v>4536.88</v>
      </c>
      <c r="Q1894" s="26">
        <v>910.52</v>
      </c>
      <c r="R1894" s="25" t="s">
        <v>1544</v>
      </c>
    </row>
    <row r="1895" spans="1:18" ht="15" customHeight="1" x14ac:dyDescent="0.25">
      <c r="A1895" s="25" t="s">
        <v>736</v>
      </c>
      <c r="B1895" s="25" t="s">
        <v>18</v>
      </c>
      <c r="C1895" s="25" t="s">
        <v>1436</v>
      </c>
      <c r="D1895" s="25" t="s">
        <v>390</v>
      </c>
      <c r="E1895" s="25" t="s">
        <v>87</v>
      </c>
      <c r="F1895" s="25" t="s">
        <v>391</v>
      </c>
      <c r="G1895" s="25" t="s">
        <v>1437</v>
      </c>
      <c r="H1895" s="25" t="s">
        <v>23</v>
      </c>
      <c r="I1895" s="25" t="s">
        <v>737</v>
      </c>
      <c r="J1895" s="25" t="s">
        <v>738</v>
      </c>
      <c r="K1895" s="26">
        <v>0</v>
      </c>
      <c r="L1895" s="26">
        <v>0</v>
      </c>
      <c r="M1895" s="26">
        <v>0</v>
      </c>
      <c r="N1895" s="26">
        <v>0</v>
      </c>
      <c r="O1895" s="26">
        <v>85.17</v>
      </c>
      <c r="P1895" s="26">
        <v>-85.17</v>
      </c>
      <c r="Q1895" s="26">
        <v>13.51</v>
      </c>
      <c r="R1895" s="25" t="s">
        <v>1544</v>
      </c>
    </row>
    <row r="1896" spans="1:18" ht="15" customHeight="1" x14ac:dyDescent="0.25">
      <c r="A1896" s="25" t="s">
        <v>736</v>
      </c>
      <c r="B1896" s="25" t="s">
        <v>18</v>
      </c>
      <c r="C1896" s="25" t="s">
        <v>1436</v>
      </c>
      <c r="D1896" s="25" t="s">
        <v>390</v>
      </c>
      <c r="E1896" s="25" t="s">
        <v>87</v>
      </c>
      <c r="F1896" s="25" t="s">
        <v>391</v>
      </c>
      <c r="G1896" s="25" t="s">
        <v>1437</v>
      </c>
      <c r="H1896" s="25" t="s">
        <v>23</v>
      </c>
      <c r="I1896" s="25" t="s">
        <v>743</v>
      </c>
      <c r="J1896" s="25" t="s">
        <v>744</v>
      </c>
      <c r="K1896" s="26">
        <v>0</v>
      </c>
      <c r="L1896" s="26">
        <v>0</v>
      </c>
      <c r="M1896" s="26">
        <v>0</v>
      </c>
      <c r="N1896" s="26">
        <v>0</v>
      </c>
      <c r="O1896" s="26">
        <v>45.35</v>
      </c>
      <c r="P1896" s="26">
        <v>-45.35</v>
      </c>
      <c r="Q1896" s="26">
        <v>8.8000000000000007</v>
      </c>
      <c r="R1896" s="25" t="s">
        <v>1544</v>
      </c>
    </row>
    <row r="1897" spans="1:18" ht="15" customHeight="1" x14ac:dyDescent="0.25">
      <c r="A1897" s="25" t="s">
        <v>736</v>
      </c>
      <c r="B1897" s="25" t="s">
        <v>18</v>
      </c>
      <c r="C1897" s="25" t="s">
        <v>1436</v>
      </c>
      <c r="D1897" s="25" t="s">
        <v>390</v>
      </c>
      <c r="E1897" s="25" t="s">
        <v>87</v>
      </c>
      <c r="F1897" s="25" t="s">
        <v>391</v>
      </c>
      <c r="G1897" s="25" t="s">
        <v>1437</v>
      </c>
      <c r="H1897" s="25" t="s">
        <v>23</v>
      </c>
      <c r="I1897" s="25" t="s">
        <v>841</v>
      </c>
      <c r="J1897" s="25" t="s">
        <v>842</v>
      </c>
      <c r="K1897" s="26">
        <v>250</v>
      </c>
      <c r="L1897" s="26">
        <v>0</v>
      </c>
      <c r="M1897" s="26">
        <v>250</v>
      </c>
      <c r="N1897" s="26">
        <v>45.56</v>
      </c>
      <c r="O1897" s="26">
        <v>45.56</v>
      </c>
      <c r="P1897" s="26">
        <v>158.88</v>
      </c>
      <c r="Q1897" s="26">
        <v>0</v>
      </c>
      <c r="R1897" s="25" t="s">
        <v>1544</v>
      </c>
    </row>
    <row r="1898" spans="1:18" ht="15" customHeight="1" x14ac:dyDescent="0.25">
      <c r="A1898" s="25" t="s">
        <v>736</v>
      </c>
      <c r="B1898" s="25" t="s">
        <v>18</v>
      </c>
      <c r="C1898" s="25" t="s">
        <v>1436</v>
      </c>
      <c r="D1898" s="25" t="s">
        <v>390</v>
      </c>
      <c r="E1898" s="25" t="s">
        <v>87</v>
      </c>
      <c r="F1898" s="25" t="s">
        <v>391</v>
      </c>
      <c r="G1898" s="25" t="s">
        <v>1437</v>
      </c>
      <c r="H1898" s="25" t="s">
        <v>23</v>
      </c>
      <c r="I1898" s="25" t="s">
        <v>868</v>
      </c>
      <c r="J1898" s="25" t="s">
        <v>869</v>
      </c>
      <c r="K1898" s="26">
        <v>700</v>
      </c>
      <c r="L1898" s="26">
        <v>0</v>
      </c>
      <c r="M1898" s="26">
        <v>700</v>
      </c>
      <c r="N1898" s="26">
        <v>0</v>
      </c>
      <c r="O1898" s="26">
        <v>260</v>
      </c>
      <c r="P1898" s="26">
        <v>440</v>
      </c>
      <c r="Q1898" s="26">
        <v>65</v>
      </c>
      <c r="R1898" s="25" t="s">
        <v>1544</v>
      </c>
    </row>
    <row r="1899" spans="1:18" ht="15" customHeight="1" x14ac:dyDescent="0.25">
      <c r="A1899" s="25" t="s">
        <v>736</v>
      </c>
      <c r="B1899" s="25" t="s">
        <v>18</v>
      </c>
      <c r="C1899" s="25" t="s">
        <v>1436</v>
      </c>
      <c r="D1899" s="25" t="s">
        <v>390</v>
      </c>
      <c r="E1899" s="25" t="s">
        <v>87</v>
      </c>
      <c r="F1899" s="25" t="s">
        <v>391</v>
      </c>
      <c r="G1899" s="25" t="s">
        <v>1437</v>
      </c>
      <c r="H1899" s="25" t="s">
        <v>23</v>
      </c>
      <c r="I1899" s="25" t="s">
        <v>880</v>
      </c>
      <c r="J1899" s="25" t="s">
        <v>881</v>
      </c>
      <c r="K1899" s="26">
        <v>700</v>
      </c>
      <c r="L1899" s="26">
        <v>0</v>
      </c>
      <c r="M1899" s="26">
        <v>700</v>
      </c>
      <c r="N1899" s="26">
        <v>0</v>
      </c>
      <c r="O1899" s="26">
        <v>0</v>
      </c>
      <c r="P1899" s="26">
        <v>700</v>
      </c>
      <c r="Q1899" s="26">
        <v>0</v>
      </c>
      <c r="R1899" s="25" t="s">
        <v>1544</v>
      </c>
    </row>
    <row r="1900" spans="1:18" ht="15" customHeight="1" x14ac:dyDescent="0.25">
      <c r="A1900" s="25" t="s">
        <v>736</v>
      </c>
      <c r="B1900" s="25" t="s">
        <v>18</v>
      </c>
      <c r="C1900" s="25" t="s">
        <v>1436</v>
      </c>
      <c r="D1900" s="25" t="s">
        <v>390</v>
      </c>
      <c r="E1900" s="25" t="s">
        <v>87</v>
      </c>
      <c r="F1900" s="25" t="s">
        <v>391</v>
      </c>
      <c r="G1900" s="25" t="s">
        <v>1437</v>
      </c>
      <c r="H1900" s="25" t="s">
        <v>23</v>
      </c>
      <c r="I1900" s="25" t="s">
        <v>779</v>
      </c>
      <c r="J1900" s="25" t="s">
        <v>780</v>
      </c>
      <c r="K1900" s="26">
        <v>1500</v>
      </c>
      <c r="L1900" s="26">
        <v>0</v>
      </c>
      <c r="M1900" s="26">
        <v>1500</v>
      </c>
      <c r="N1900" s="26">
        <v>0</v>
      </c>
      <c r="O1900" s="26">
        <v>255.86</v>
      </c>
      <c r="P1900" s="26">
        <v>1244.1400000000001</v>
      </c>
      <c r="Q1900" s="26">
        <v>98.36</v>
      </c>
      <c r="R1900" s="25" t="s">
        <v>1544</v>
      </c>
    </row>
    <row r="1901" spans="1:18" ht="15" customHeight="1" x14ac:dyDescent="0.25">
      <c r="A1901" s="25" t="s">
        <v>736</v>
      </c>
      <c r="B1901" s="25" t="s">
        <v>18</v>
      </c>
      <c r="C1901" s="25" t="s">
        <v>1436</v>
      </c>
      <c r="D1901" s="25" t="s">
        <v>390</v>
      </c>
      <c r="E1901" s="25" t="s">
        <v>87</v>
      </c>
      <c r="F1901" s="25" t="s">
        <v>391</v>
      </c>
      <c r="G1901" s="25" t="s">
        <v>1437</v>
      </c>
      <c r="H1901" s="25" t="s">
        <v>23</v>
      </c>
      <c r="I1901" s="25" t="s">
        <v>918</v>
      </c>
      <c r="J1901" s="25" t="s">
        <v>919</v>
      </c>
      <c r="K1901" s="26">
        <v>300</v>
      </c>
      <c r="L1901" s="26">
        <v>0</v>
      </c>
      <c r="M1901" s="26">
        <v>300</v>
      </c>
      <c r="N1901" s="26">
        <v>0</v>
      </c>
      <c r="O1901" s="26">
        <v>0</v>
      </c>
      <c r="P1901" s="26">
        <v>300</v>
      </c>
      <c r="Q1901" s="26">
        <v>0</v>
      </c>
      <c r="R1901" s="25" t="s">
        <v>1544</v>
      </c>
    </row>
    <row r="1902" spans="1:18" ht="15" customHeight="1" x14ac:dyDescent="0.25">
      <c r="A1902" s="25" t="s">
        <v>736</v>
      </c>
      <c r="B1902" s="25" t="s">
        <v>18</v>
      </c>
      <c r="C1902" s="25" t="s">
        <v>1436</v>
      </c>
      <c r="D1902" s="25" t="s">
        <v>390</v>
      </c>
      <c r="E1902" s="25" t="s">
        <v>87</v>
      </c>
      <c r="F1902" s="25" t="s">
        <v>391</v>
      </c>
      <c r="G1902" s="25" t="s">
        <v>1437</v>
      </c>
      <c r="H1902" s="25" t="s">
        <v>23</v>
      </c>
      <c r="I1902" s="25" t="s">
        <v>775</v>
      </c>
      <c r="J1902" s="25" t="s">
        <v>776</v>
      </c>
      <c r="K1902" s="26">
        <v>2000</v>
      </c>
      <c r="L1902" s="26">
        <v>0</v>
      </c>
      <c r="M1902" s="26">
        <v>2000</v>
      </c>
      <c r="N1902" s="26">
        <v>235</v>
      </c>
      <c r="O1902" s="26">
        <v>0</v>
      </c>
      <c r="P1902" s="26">
        <v>1765</v>
      </c>
      <c r="Q1902" s="26">
        <v>0</v>
      </c>
      <c r="R1902" s="25" t="s">
        <v>1544</v>
      </c>
    </row>
    <row r="1903" spans="1:18" ht="15" customHeight="1" x14ac:dyDescent="0.25">
      <c r="A1903" s="25" t="s">
        <v>736</v>
      </c>
      <c r="B1903" s="25" t="s">
        <v>18</v>
      </c>
      <c r="C1903" s="25" t="s">
        <v>1436</v>
      </c>
      <c r="D1903" s="25" t="s">
        <v>390</v>
      </c>
      <c r="E1903" s="25" t="s">
        <v>87</v>
      </c>
      <c r="F1903" s="25" t="s">
        <v>391</v>
      </c>
      <c r="G1903" s="25" t="s">
        <v>1437</v>
      </c>
      <c r="H1903" s="25" t="s">
        <v>23</v>
      </c>
      <c r="I1903" s="25" t="s">
        <v>845</v>
      </c>
      <c r="J1903" s="25" t="s">
        <v>846</v>
      </c>
      <c r="K1903" s="26">
        <v>600</v>
      </c>
      <c r="L1903" s="26">
        <v>0</v>
      </c>
      <c r="M1903" s="26">
        <v>600</v>
      </c>
      <c r="N1903" s="26">
        <v>0</v>
      </c>
      <c r="O1903" s="26">
        <v>229.2</v>
      </c>
      <c r="P1903" s="26">
        <v>370.8</v>
      </c>
      <c r="Q1903" s="26">
        <v>37.83</v>
      </c>
      <c r="R1903" s="25" t="s">
        <v>1544</v>
      </c>
    </row>
    <row r="1904" spans="1:18" ht="15" customHeight="1" x14ac:dyDescent="0.25">
      <c r="A1904" s="25" t="s">
        <v>736</v>
      </c>
      <c r="B1904" s="25" t="s">
        <v>18</v>
      </c>
      <c r="C1904" s="25" t="s">
        <v>1436</v>
      </c>
      <c r="D1904" s="25" t="s">
        <v>390</v>
      </c>
      <c r="E1904" s="25" t="s">
        <v>87</v>
      </c>
      <c r="F1904" s="25" t="s">
        <v>391</v>
      </c>
      <c r="G1904" s="25" t="s">
        <v>1437</v>
      </c>
      <c r="H1904" s="25" t="s">
        <v>23</v>
      </c>
      <c r="I1904" s="25" t="s">
        <v>769</v>
      </c>
      <c r="J1904" s="25" t="s">
        <v>770</v>
      </c>
      <c r="K1904" s="26">
        <v>250</v>
      </c>
      <c r="L1904" s="26">
        <v>0</v>
      </c>
      <c r="M1904" s="26">
        <v>250</v>
      </c>
      <c r="N1904" s="26">
        <v>0</v>
      </c>
      <c r="O1904" s="26">
        <v>150</v>
      </c>
      <c r="P1904" s="26">
        <v>100</v>
      </c>
      <c r="Q1904" s="26">
        <v>45</v>
      </c>
      <c r="R1904" s="25" t="s">
        <v>1544</v>
      </c>
    </row>
    <row r="1905" spans="1:18" ht="15" customHeight="1" x14ac:dyDescent="0.25">
      <c r="A1905" s="25" t="s">
        <v>736</v>
      </c>
      <c r="B1905" s="25" t="s">
        <v>18</v>
      </c>
      <c r="C1905" s="25" t="s">
        <v>1436</v>
      </c>
      <c r="D1905" s="25" t="s">
        <v>390</v>
      </c>
      <c r="E1905" s="25" t="s">
        <v>87</v>
      </c>
      <c r="F1905" s="25" t="s">
        <v>391</v>
      </c>
      <c r="G1905" s="25" t="s">
        <v>1437</v>
      </c>
      <c r="H1905" s="25" t="s">
        <v>23</v>
      </c>
      <c r="I1905" s="25" t="s">
        <v>839</v>
      </c>
      <c r="J1905" s="25" t="s">
        <v>840</v>
      </c>
      <c r="K1905" s="26">
        <v>500</v>
      </c>
      <c r="L1905" s="26">
        <v>0</v>
      </c>
      <c r="M1905" s="26">
        <v>500</v>
      </c>
      <c r="N1905" s="26">
        <v>0</v>
      </c>
      <c r="O1905" s="26">
        <v>286.27</v>
      </c>
      <c r="P1905" s="26">
        <v>213.73</v>
      </c>
      <c r="Q1905" s="26">
        <v>0</v>
      </c>
      <c r="R1905" s="25" t="s">
        <v>1544</v>
      </c>
    </row>
    <row r="1906" spans="1:18" ht="15" customHeight="1" x14ac:dyDescent="0.25">
      <c r="A1906" s="25" t="s">
        <v>736</v>
      </c>
      <c r="B1906" s="25" t="s">
        <v>18</v>
      </c>
      <c r="C1906" s="25" t="s">
        <v>1436</v>
      </c>
      <c r="D1906" s="25" t="s">
        <v>390</v>
      </c>
      <c r="E1906" s="25" t="s">
        <v>87</v>
      </c>
      <c r="F1906" s="25" t="s">
        <v>391</v>
      </c>
      <c r="G1906" s="25" t="s">
        <v>1437</v>
      </c>
      <c r="H1906" s="25" t="s">
        <v>23</v>
      </c>
      <c r="I1906" s="25" t="s">
        <v>884</v>
      </c>
      <c r="J1906" s="25" t="s">
        <v>885</v>
      </c>
      <c r="K1906" s="26">
        <v>300</v>
      </c>
      <c r="L1906" s="26">
        <v>0</v>
      </c>
      <c r="M1906" s="26">
        <v>300</v>
      </c>
      <c r="N1906" s="26">
        <v>0</v>
      </c>
      <c r="O1906" s="26">
        <v>0</v>
      </c>
      <c r="P1906" s="26">
        <v>300</v>
      </c>
      <c r="Q1906" s="26">
        <v>0</v>
      </c>
      <c r="R1906" s="25" t="s">
        <v>1544</v>
      </c>
    </row>
    <row r="1907" spans="1:18" ht="15" customHeight="1" x14ac:dyDescent="0.25">
      <c r="A1907" s="25" t="s">
        <v>736</v>
      </c>
      <c r="B1907" s="25" t="s">
        <v>18</v>
      </c>
      <c r="C1907" s="25" t="s">
        <v>1436</v>
      </c>
      <c r="D1907" s="25" t="s">
        <v>390</v>
      </c>
      <c r="E1907" s="25" t="s">
        <v>87</v>
      </c>
      <c r="F1907" s="25" t="s">
        <v>391</v>
      </c>
      <c r="G1907" s="25" t="s">
        <v>1437</v>
      </c>
      <c r="H1907" s="25" t="s">
        <v>23</v>
      </c>
      <c r="I1907" s="25" t="s">
        <v>862</v>
      </c>
      <c r="J1907" s="25" t="s">
        <v>863</v>
      </c>
      <c r="K1907" s="26">
        <v>14800</v>
      </c>
      <c r="L1907" s="26">
        <v>0</v>
      </c>
      <c r="M1907" s="26">
        <v>14800</v>
      </c>
      <c r="N1907" s="26">
        <v>0</v>
      </c>
      <c r="O1907" s="26">
        <v>7529.1</v>
      </c>
      <c r="P1907" s="26">
        <v>7270.9</v>
      </c>
      <c r="Q1907" s="26">
        <v>1254.8499999999999</v>
      </c>
      <c r="R1907" s="25" t="s">
        <v>1544</v>
      </c>
    </row>
    <row r="1908" spans="1:18" ht="15" customHeight="1" x14ac:dyDescent="0.25">
      <c r="A1908" s="25" t="s">
        <v>736</v>
      </c>
      <c r="B1908" s="25" t="s">
        <v>18</v>
      </c>
      <c r="C1908" s="25" t="s">
        <v>1436</v>
      </c>
      <c r="D1908" s="25" t="s">
        <v>390</v>
      </c>
      <c r="E1908" s="25" t="s">
        <v>87</v>
      </c>
      <c r="F1908" s="25" t="s">
        <v>391</v>
      </c>
      <c r="G1908" s="25" t="s">
        <v>1437</v>
      </c>
      <c r="H1908" s="25" t="s">
        <v>23</v>
      </c>
      <c r="I1908" s="25" t="s">
        <v>912</v>
      </c>
      <c r="J1908" s="25" t="s">
        <v>913</v>
      </c>
      <c r="K1908" s="26">
        <v>400</v>
      </c>
      <c r="L1908" s="26">
        <v>0</v>
      </c>
      <c r="M1908" s="26">
        <v>400</v>
      </c>
      <c r="N1908" s="26">
        <v>0</v>
      </c>
      <c r="O1908" s="26">
        <v>172.56</v>
      </c>
      <c r="P1908" s="26">
        <v>227.44</v>
      </c>
      <c r="Q1908" s="26">
        <v>28.76</v>
      </c>
      <c r="R1908" s="25" t="s">
        <v>1544</v>
      </c>
    </row>
    <row r="1909" spans="1:18" ht="15" customHeight="1" x14ac:dyDescent="0.25">
      <c r="A1909" s="25" t="s">
        <v>736</v>
      </c>
      <c r="B1909" s="25" t="s">
        <v>18</v>
      </c>
      <c r="C1909" s="25" t="s">
        <v>1436</v>
      </c>
      <c r="D1909" s="25" t="s">
        <v>390</v>
      </c>
      <c r="E1909" s="25" t="s">
        <v>87</v>
      </c>
      <c r="F1909" s="25" t="s">
        <v>391</v>
      </c>
      <c r="G1909" s="25" t="s">
        <v>1437</v>
      </c>
      <c r="H1909" s="25" t="s">
        <v>23</v>
      </c>
      <c r="I1909" s="25" t="s">
        <v>886</v>
      </c>
      <c r="J1909" s="25" t="s">
        <v>887</v>
      </c>
      <c r="K1909" s="26">
        <v>6392</v>
      </c>
      <c r="L1909" s="26">
        <v>0</v>
      </c>
      <c r="M1909" s="26">
        <v>6392</v>
      </c>
      <c r="N1909" s="26">
        <v>0</v>
      </c>
      <c r="O1909" s="26">
        <v>3196.08</v>
      </c>
      <c r="P1909" s="26">
        <v>3195.92</v>
      </c>
      <c r="Q1909" s="26">
        <v>532.67999999999995</v>
      </c>
      <c r="R1909" s="25" t="s">
        <v>1544</v>
      </c>
    </row>
    <row r="1910" spans="1:18" ht="15" customHeight="1" x14ac:dyDescent="0.25">
      <c r="A1910" s="25" t="s">
        <v>736</v>
      </c>
      <c r="B1910" s="25" t="s">
        <v>18</v>
      </c>
      <c r="C1910" s="25" t="s">
        <v>403</v>
      </c>
      <c r="D1910" s="25" t="s">
        <v>390</v>
      </c>
      <c r="E1910" s="25" t="s">
        <v>87</v>
      </c>
      <c r="F1910" s="25" t="s">
        <v>391</v>
      </c>
      <c r="G1910" s="25" t="s">
        <v>404</v>
      </c>
      <c r="H1910" s="25" t="s">
        <v>23</v>
      </c>
      <c r="I1910" s="25" t="s">
        <v>793</v>
      </c>
      <c r="J1910" s="25" t="s">
        <v>794</v>
      </c>
      <c r="K1910" s="26">
        <v>114115</v>
      </c>
      <c r="L1910" s="26">
        <v>0</v>
      </c>
      <c r="M1910" s="26">
        <v>114115</v>
      </c>
      <c r="N1910" s="26">
        <v>0</v>
      </c>
      <c r="O1910" s="26">
        <v>50356.19</v>
      </c>
      <c r="P1910" s="26">
        <v>63758.81</v>
      </c>
      <c r="Q1910" s="26">
        <v>6250.92</v>
      </c>
      <c r="R1910" s="25" t="s">
        <v>1540</v>
      </c>
    </row>
    <row r="1911" spans="1:18" ht="15" customHeight="1" x14ac:dyDescent="0.25">
      <c r="A1911" s="25" t="s">
        <v>736</v>
      </c>
      <c r="B1911" s="25" t="s">
        <v>18</v>
      </c>
      <c r="C1911" s="25" t="s">
        <v>403</v>
      </c>
      <c r="D1911" s="25" t="s">
        <v>390</v>
      </c>
      <c r="E1911" s="25" t="s">
        <v>87</v>
      </c>
      <c r="F1911" s="25" t="s">
        <v>391</v>
      </c>
      <c r="G1911" s="25" t="s">
        <v>404</v>
      </c>
      <c r="H1911" s="25" t="s">
        <v>23</v>
      </c>
      <c r="I1911" s="25" t="s">
        <v>777</v>
      </c>
      <c r="J1911" s="25" t="s">
        <v>778</v>
      </c>
      <c r="K1911" s="26">
        <v>0</v>
      </c>
      <c r="L1911" s="26">
        <v>0</v>
      </c>
      <c r="M1911" s="26">
        <v>0</v>
      </c>
      <c r="N1911" s="26">
        <v>0</v>
      </c>
      <c r="O1911" s="26">
        <v>0</v>
      </c>
      <c r="P1911" s="26">
        <v>0</v>
      </c>
      <c r="Q1911" s="26">
        <v>0</v>
      </c>
      <c r="R1911" s="25" t="s">
        <v>1540</v>
      </c>
    </row>
    <row r="1912" spans="1:18" ht="15" customHeight="1" x14ac:dyDescent="0.25">
      <c r="A1912" s="25" t="s">
        <v>736</v>
      </c>
      <c r="B1912" s="25" t="s">
        <v>18</v>
      </c>
      <c r="C1912" s="25" t="s">
        <v>403</v>
      </c>
      <c r="D1912" s="25" t="s">
        <v>390</v>
      </c>
      <c r="E1912" s="25" t="s">
        <v>87</v>
      </c>
      <c r="F1912" s="25" t="s">
        <v>391</v>
      </c>
      <c r="G1912" s="25" t="s">
        <v>404</v>
      </c>
      <c r="H1912" s="25" t="s">
        <v>23</v>
      </c>
      <c r="I1912" s="25" t="s">
        <v>765</v>
      </c>
      <c r="J1912" s="25" t="s">
        <v>766</v>
      </c>
      <c r="K1912" s="26">
        <v>5000</v>
      </c>
      <c r="L1912" s="26">
        <v>0</v>
      </c>
      <c r="M1912" s="26">
        <v>5000</v>
      </c>
      <c r="N1912" s="26">
        <v>0</v>
      </c>
      <c r="O1912" s="26">
        <v>2501.64</v>
      </c>
      <c r="P1912" s="26">
        <v>2498.36</v>
      </c>
      <c r="Q1912" s="26">
        <v>987.18</v>
      </c>
      <c r="R1912" s="25" t="s">
        <v>1540</v>
      </c>
    </row>
    <row r="1913" spans="1:18" ht="15" customHeight="1" x14ac:dyDescent="0.25">
      <c r="A1913" s="25" t="s">
        <v>736</v>
      </c>
      <c r="B1913" s="25" t="s">
        <v>18</v>
      </c>
      <c r="C1913" s="25" t="s">
        <v>403</v>
      </c>
      <c r="D1913" s="25" t="s">
        <v>390</v>
      </c>
      <c r="E1913" s="25" t="s">
        <v>87</v>
      </c>
      <c r="F1913" s="25" t="s">
        <v>391</v>
      </c>
      <c r="G1913" s="25" t="s">
        <v>404</v>
      </c>
      <c r="H1913" s="25" t="s">
        <v>23</v>
      </c>
      <c r="I1913" s="25" t="s">
        <v>773</v>
      </c>
      <c r="J1913" s="25" t="s">
        <v>774</v>
      </c>
      <c r="K1913" s="26">
        <v>11500</v>
      </c>
      <c r="L1913" s="26">
        <v>0</v>
      </c>
      <c r="M1913" s="26">
        <v>11500</v>
      </c>
      <c r="N1913" s="26">
        <v>0</v>
      </c>
      <c r="O1913" s="26">
        <v>5610</v>
      </c>
      <c r="P1913" s="26">
        <v>5890</v>
      </c>
      <c r="Q1913" s="26">
        <v>1050</v>
      </c>
      <c r="R1913" s="25" t="s">
        <v>1540</v>
      </c>
    </row>
    <row r="1914" spans="1:18" ht="15" customHeight="1" x14ac:dyDescent="0.25">
      <c r="A1914" s="25" t="s">
        <v>736</v>
      </c>
      <c r="B1914" s="25" t="s">
        <v>18</v>
      </c>
      <c r="C1914" s="25" t="s">
        <v>403</v>
      </c>
      <c r="D1914" s="25" t="s">
        <v>390</v>
      </c>
      <c r="E1914" s="25" t="s">
        <v>87</v>
      </c>
      <c r="F1914" s="25" t="s">
        <v>391</v>
      </c>
      <c r="G1914" s="25" t="s">
        <v>404</v>
      </c>
      <c r="H1914" s="25" t="s">
        <v>23</v>
      </c>
      <c r="I1914" s="25" t="s">
        <v>761</v>
      </c>
      <c r="J1914" s="25" t="s">
        <v>762</v>
      </c>
      <c r="K1914" s="26">
        <v>3000</v>
      </c>
      <c r="L1914" s="26">
        <v>0</v>
      </c>
      <c r="M1914" s="26">
        <v>3000</v>
      </c>
      <c r="N1914" s="26">
        <v>0</v>
      </c>
      <c r="O1914" s="26">
        <v>820</v>
      </c>
      <c r="P1914" s="26">
        <v>2180</v>
      </c>
      <c r="Q1914" s="26">
        <v>60</v>
      </c>
      <c r="R1914" s="25" t="s">
        <v>1540</v>
      </c>
    </row>
    <row r="1915" spans="1:18" ht="15" customHeight="1" x14ac:dyDescent="0.25">
      <c r="A1915" s="25" t="s">
        <v>736</v>
      </c>
      <c r="B1915" s="25" t="s">
        <v>18</v>
      </c>
      <c r="C1915" s="25" t="s">
        <v>403</v>
      </c>
      <c r="D1915" s="25" t="s">
        <v>390</v>
      </c>
      <c r="E1915" s="25" t="s">
        <v>87</v>
      </c>
      <c r="F1915" s="25" t="s">
        <v>391</v>
      </c>
      <c r="G1915" s="25" t="s">
        <v>404</v>
      </c>
      <c r="H1915" s="25" t="s">
        <v>23</v>
      </c>
      <c r="I1915" s="25" t="s">
        <v>747</v>
      </c>
      <c r="J1915" s="25" t="s">
        <v>748</v>
      </c>
      <c r="K1915" s="26">
        <v>0</v>
      </c>
      <c r="L1915" s="26">
        <v>0</v>
      </c>
      <c r="M1915" s="26">
        <v>0</v>
      </c>
      <c r="N1915" s="26">
        <v>0</v>
      </c>
      <c r="O1915" s="26">
        <v>907.75</v>
      </c>
      <c r="P1915" s="26">
        <v>-907.75</v>
      </c>
      <c r="Q1915" s="26">
        <v>9.24</v>
      </c>
      <c r="R1915" s="25" t="s">
        <v>1540</v>
      </c>
    </row>
    <row r="1916" spans="1:18" ht="15" customHeight="1" x14ac:dyDescent="0.25">
      <c r="A1916" s="25" t="s">
        <v>736</v>
      </c>
      <c r="B1916" s="25" t="s">
        <v>18</v>
      </c>
      <c r="C1916" s="25" t="s">
        <v>403</v>
      </c>
      <c r="D1916" s="25" t="s">
        <v>390</v>
      </c>
      <c r="E1916" s="25" t="s">
        <v>87</v>
      </c>
      <c r="F1916" s="25" t="s">
        <v>391</v>
      </c>
      <c r="G1916" s="25" t="s">
        <v>404</v>
      </c>
      <c r="H1916" s="25" t="s">
        <v>23</v>
      </c>
      <c r="I1916" s="25" t="s">
        <v>751</v>
      </c>
      <c r="J1916" s="25" t="s">
        <v>752</v>
      </c>
      <c r="K1916" s="26">
        <v>10235</v>
      </c>
      <c r="L1916" s="26">
        <v>0</v>
      </c>
      <c r="M1916" s="26">
        <v>10235</v>
      </c>
      <c r="N1916" s="26">
        <v>0</v>
      </c>
      <c r="O1916" s="26">
        <v>4472.1499999999996</v>
      </c>
      <c r="P1916" s="26">
        <v>5762.85</v>
      </c>
      <c r="Q1916" s="26">
        <v>622.05999999999995</v>
      </c>
      <c r="R1916" s="25" t="s">
        <v>1540</v>
      </c>
    </row>
    <row r="1917" spans="1:18" ht="15" customHeight="1" x14ac:dyDescent="0.25">
      <c r="A1917" s="25" t="s">
        <v>736</v>
      </c>
      <c r="B1917" s="25" t="s">
        <v>18</v>
      </c>
      <c r="C1917" s="25" t="s">
        <v>403</v>
      </c>
      <c r="D1917" s="25" t="s">
        <v>390</v>
      </c>
      <c r="E1917" s="25" t="s">
        <v>87</v>
      </c>
      <c r="F1917" s="25" t="s">
        <v>391</v>
      </c>
      <c r="G1917" s="25" t="s">
        <v>404</v>
      </c>
      <c r="H1917" s="25" t="s">
        <v>23</v>
      </c>
      <c r="I1917" s="25" t="s">
        <v>1051</v>
      </c>
      <c r="J1917" s="25" t="s">
        <v>1052</v>
      </c>
      <c r="K1917" s="26">
        <v>0</v>
      </c>
      <c r="L1917" s="26">
        <v>0</v>
      </c>
      <c r="M1917" s="26">
        <v>0</v>
      </c>
      <c r="N1917" s="26">
        <v>0</v>
      </c>
      <c r="O1917" s="26">
        <v>0</v>
      </c>
      <c r="P1917" s="26">
        <v>0</v>
      </c>
      <c r="Q1917" s="26">
        <v>0</v>
      </c>
      <c r="R1917" s="25" t="s">
        <v>1540</v>
      </c>
    </row>
    <row r="1918" spans="1:18" ht="15" customHeight="1" x14ac:dyDescent="0.25">
      <c r="A1918" s="25" t="s">
        <v>736</v>
      </c>
      <c r="B1918" s="25" t="s">
        <v>18</v>
      </c>
      <c r="C1918" s="25" t="s">
        <v>403</v>
      </c>
      <c r="D1918" s="25" t="s">
        <v>390</v>
      </c>
      <c r="E1918" s="25" t="s">
        <v>87</v>
      </c>
      <c r="F1918" s="25" t="s">
        <v>391</v>
      </c>
      <c r="G1918" s="25" t="s">
        <v>404</v>
      </c>
      <c r="H1918" s="25" t="s">
        <v>23</v>
      </c>
      <c r="I1918" s="25" t="s">
        <v>833</v>
      </c>
      <c r="J1918" s="25" t="s">
        <v>834</v>
      </c>
      <c r="K1918" s="26">
        <v>14855</v>
      </c>
      <c r="L1918" s="26">
        <v>0</v>
      </c>
      <c r="M1918" s="26">
        <v>14855</v>
      </c>
      <c r="N1918" s="26">
        <v>0</v>
      </c>
      <c r="O1918" s="26">
        <v>5669.77</v>
      </c>
      <c r="P1918" s="26">
        <v>9185.23</v>
      </c>
      <c r="Q1918" s="26">
        <v>925.76</v>
      </c>
      <c r="R1918" s="25" t="s">
        <v>1540</v>
      </c>
    </row>
    <row r="1919" spans="1:18" ht="15" customHeight="1" x14ac:dyDescent="0.25">
      <c r="A1919" s="25" t="s">
        <v>736</v>
      </c>
      <c r="B1919" s="25" t="s">
        <v>18</v>
      </c>
      <c r="C1919" s="25" t="s">
        <v>403</v>
      </c>
      <c r="D1919" s="25" t="s">
        <v>390</v>
      </c>
      <c r="E1919" s="25" t="s">
        <v>87</v>
      </c>
      <c r="F1919" s="25" t="s">
        <v>391</v>
      </c>
      <c r="G1919" s="25" t="s">
        <v>404</v>
      </c>
      <c r="H1919" s="25" t="s">
        <v>23</v>
      </c>
      <c r="I1919" s="25" t="s">
        <v>819</v>
      </c>
      <c r="J1919" s="25" t="s">
        <v>820</v>
      </c>
      <c r="K1919" s="26">
        <v>2500</v>
      </c>
      <c r="L1919" s="26">
        <v>0</v>
      </c>
      <c r="M1919" s="26">
        <v>2500</v>
      </c>
      <c r="N1919" s="26">
        <v>0</v>
      </c>
      <c r="O1919" s="26">
        <v>1365.78</v>
      </c>
      <c r="P1919" s="26">
        <v>1134.22</v>
      </c>
      <c r="Q1919" s="26">
        <v>227.63</v>
      </c>
      <c r="R1919" s="25" t="s">
        <v>1540</v>
      </c>
    </row>
    <row r="1920" spans="1:18" ht="15" customHeight="1" x14ac:dyDescent="0.25">
      <c r="A1920" s="25" t="s">
        <v>736</v>
      </c>
      <c r="B1920" s="25" t="s">
        <v>18</v>
      </c>
      <c r="C1920" s="25" t="s">
        <v>403</v>
      </c>
      <c r="D1920" s="25" t="s">
        <v>390</v>
      </c>
      <c r="E1920" s="25" t="s">
        <v>87</v>
      </c>
      <c r="F1920" s="25" t="s">
        <v>391</v>
      </c>
      <c r="G1920" s="25" t="s">
        <v>404</v>
      </c>
      <c r="H1920" s="25" t="s">
        <v>23</v>
      </c>
      <c r="I1920" s="25" t="s">
        <v>988</v>
      </c>
      <c r="J1920" s="25" t="s">
        <v>989</v>
      </c>
      <c r="K1920" s="26">
        <v>26400</v>
      </c>
      <c r="L1920" s="26">
        <v>0</v>
      </c>
      <c r="M1920" s="26">
        <v>26400</v>
      </c>
      <c r="N1920" s="26">
        <v>0</v>
      </c>
      <c r="O1920" s="26">
        <v>0</v>
      </c>
      <c r="P1920" s="26">
        <v>26400</v>
      </c>
      <c r="Q1920" s="26">
        <v>0</v>
      </c>
      <c r="R1920" s="25" t="s">
        <v>1540</v>
      </c>
    </row>
    <row r="1921" spans="1:18" ht="15" customHeight="1" x14ac:dyDescent="0.25">
      <c r="A1921" s="25" t="s">
        <v>736</v>
      </c>
      <c r="B1921" s="25" t="s">
        <v>18</v>
      </c>
      <c r="C1921" s="25" t="s">
        <v>403</v>
      </c>
      <c r="D1921" s="25" t="s">
        <v>390</v>
      </c>
      <c r="E1921" s="25" t="s">
        <v>87</v>
      </c>
      <c r="F1921" s="25" t="s">
        <v>391</v>
      </c>
      <c r="G1921" s="25" t="s">
        <v>404</v>
      </c>
      <c r="H1921" s="25" t="s">
        <v>23</v>
      </c>
      <c r="I1921" s="25" t="s">
        <v>737</v>
      </c>
      <c r="J1921" s="25" t="s">
        <v>738</v>
      </c>
      <c r="K1921" s="26">
        <v>1550</v>
      </c>
      <c r="L1921" s="26">
        <v>0</v>
      </c>
      <c r="M1921" s="26">
        <v>1550</v>
      </c>
      <c r="N1921" s="26">
        <v>0</v>
      </c>
      <c r="O1921" s="26">
        <v>673</v>
      </c>
      <c r="P1921" s="26">
        <v>877</v>
      </c>
      <c r="Q1921" s="26">
        <v>87.65</v>
      </c>
      <c r="R1921" s="25" t="s">
        <v>1540</v>
      </c>
    </row>
    <row r="1922" spans="1:18" ht="15" customHeight="1" x14ac:dyDescent="0.25">
      <c r="A1922" s="25" t="s">
        <v>736</v>
      </c>
      <c r="B1922" s="25" t="s">
        <v>18</v>
      </c>
      <c r="C1922" s="25" t="s">
        <v>403</v>
      </c>
      <c r="D1922" s="25" t="s">
        <v>390</v>
      </c>
      <c r="E1922" s="25" t="s">
        <v>87</v>
      </c>
      <c r="F1922" s="25" t="s">
        <v>391</v>
      </c>
      <c r="G1922" s="25" t="s">
        <v>404</v>
      </c>
      <c r="H1922" s="25" t="s">
        <v>23</v>
      </c>
      <c r="I1922" s="25" t="s">
        <v>743</v>
      </c>
      <c r="J1922" s="25" t="s">
        <v>744</v>
      </c>
      <c r="K1922" s="26">
        <v>250</v>
      </c>
      <c r="L1922" s="26">
        <v>0</v>
      </c>
      <c r="M1922" s="26">
        <v>250</v>
      </c>
      <c r="N1922" s="26">
        <v>0</v>
      </c>
      <c r="O1922" s="26">
        <v>357.05</v>
      </c>
      <c r="P1922" s="26">
        <v>-107.05</v>
      </c>
      <c r="Q1922" s="26">
        <v>41.6</v>
      </c>
      <c r="R1922" s="25" t="s">
        <v>1540</v>
      </c>
    </row>
    <row r="1923" spans="1:18" ht="15" customHeight="1" x14ac:dyDescent="0.25">
      <c r="A1923" s="25" t="s">
        <v>736</v>
      </c>
      <c r="B1923" s="25" t="s">
        <v>18</v>
      </c>
      <c r="C1923" s="25" t="s">
        <v>403</v>
      </c>
      <c r="D1923" s="25" t="s">
        <v>390</v>
      </c>
      <c r="E1923" s="25" t="s">
        <v>87</v>
      </c>
      <c r="F1923" s="25" t="s">
        <v>391</v>
      </c>
      <c r="G1923" s="25" t="s">
        <v>404</v>
      </c>
      <c r="H1923" s="25" t="s">
        <v>23</v>
      </c>
      <c r="I1923" s="25" t="s">
        <v>841</v>
      </c>
      <c r="J1923" s="25" t="s">
        <v>842</v>
      </c>
      <c r="K1923" s="26">
        <v>200</v>
      </c>
      <c r="L1923" s="26">
        <v>0</v>
      </c>
      <c r="M1923" s="26">
        <v>200</v>
      </c>
      <c r="N1923" s="26">
        <v>0</v>
      </c>
      <c r="O1923" s="26">
        <v>0</v>
      </c>
      <c r="P1923" s="26">
        <v>200</v>
      </c>
      <c r="Q1923" s="26">
        <v>0</v>
      </c>
      <c r="R1923" s="25" t="s">
        <v>1540</v>
      </c>
    </row>
    <row r="1924" spans="1:18" ht="15" customHeight="1" x14ac:dyDescent="0.25">
      <c r="A1924" s="25" t="s">
        <v>736</v>
      </c>
      <c r="B1924" s="25" t="s">
        <v>18</v>
      </c>
      <c r="C1924" s="25" t="s">
        <v>403</v>
      </c>
      <c r="D1924" s="25" t="s">
        <v>390</v>
      </c>
      <c r="E1924" s="25" t="s">
        <v>87</v>
      </c>
      <c r="F1924" s="25" t="s">
        <v>391</v>
      </c>
      <c r="G1924" s="25" t="s">
        <v>404</v>
      </c>
      <c r="H1924" s="25" t="s">
        <v>23</v>
      </c>
      <c r="I1924" s="25" t="s">
        <v>797</v>
      </c>
      <c r="J1924" s="25" t="s">
        <v>798</v>
      </c>
      <c r="K1924" s="26">
        <v>1000</v>
      </c>
      <c r="L1924" s="26">
        <v>0</v>
      </c>
      <c r="M1924" s="26">
        <v>1000</v>
      </c>
      <c r="N1924" s="26">
        <v>0</v>
      </c>
      <c r="O1924" s="26">
        <v>0</v>
      </c>
      <c r="P1924" s="26">
        <v>1000</v>
      </c>
      <c r="Q1924" s="26">
        <v>0</v>
      </c>
      <c r="R1924" s="25" t="s">
        <v>1540</v>
      </c>
    </row>
    <row r="1925" spans="1:18" ht="15" customHeight="1" x14ac:dyDescent="0.25">
      <c r="A1925" s="25" t="s">
        <v>736</v>
      </c>
      <c r="B1925" s="25" t="s">
        <v>18</v>
      </c>
      <c r="C1925" s="25" t="s">
        <v>403</v>
      </c>
      <c r="D1925" s="25" t="s">
        <v>390</v>
      </c>
      <c r="E1925" s="25" t="s">
        <v>87</v>
      </c>
      <c r="F1925" s="25" t="s">
        <v>391</v>
      </c>
      <c r="G1925" s="25" t="s">
        <v>404</v>
      </c>
      <c r="H1925" s="25" t="s">
        <v>23</v>
      </c>
      <c r="I1925" s="25" t="s">
        <v>843</v>
      </c>
      <c r="J1925" s="25" t="s">
        <v>844</v>
      </c>
      <c r="K1925" s="26">
        <v>500</v>
      </c>
      <c r="L1925" s="26">
        <v>0</v>
      </c>
      <c r="M1925" s="26">
        <v>500</v>
      </c>
      <c r="N1925" s="26">
        <v>0</v>
      </c>
      <c r="O1925" s="26">
        <v>0</v>
      </c>
      <c r="P1925" s="26">
        <v>500</v>
      </c>
      <c r="Q1925" s="26">
        <v>0</v>
      </c>
      <c r="R1925" s="25" t="s">
        <v>1540</v>
      </c>
    </row>
    <row r="1926" spans="1:18" ht="15" customHeight="1" x14ac:dyDescent="0.25">
      <c r="A1926" s="25" t="s">
        <v>736</v>
      </c>
      <c r="B1926" s="25" t="s">
        <v>18</v>
      </c>
      <c r="C1926" s="25" t="s">
        <v>403</v>
      </c>
      <c r="D1926" s="25" t="s">
        <v>390</v>
      </c>
      <c r="E1926" s="25" t="s">
        <v>87</v>
      </c>
      <c r="F1926" s="25" t="s">
        <v>391</v>
      </c>
      <c r="G1926" s="25" t="s">
        <v>404</v>
      </c>
      <c r="H1926" s="25" t="s">
        <v>23</v>
      </c>
      <c r="I1926" s="25" t="s">
        <v>880</v>
      </c>
      <c r="J1926" s="25" t="s">
        <v>881</v>
      </c>
      <c r="K1926" s="26">
        <v>1000</v>
      </c>
      <c r="L1926" s="26">
        <v>0</v>
      </c>
      <c r="M1926" s="26">
        <v>1000</v>
      </c>
      <c r="N1926" s="26">
        <v>0</v>
      </c>
      <c r="O1926" s="26">
        <v>0</v>
      </c>
      <c r="P1926" s="26">
        <v>1000</v>
      </c>
      <c r="Q1926" s="26">
        <v>0</v>
      </c>
      <c r="R1926" s="25" t="s">
        <v>1540</v>
      </c>
    </row>
    <row r="1927" spans="1:18" ht="15" customHeight="1" x14ac:dyDescent="0.25">
      <c r="A1927" s="25" t="s">
        <v>736</v>
      </c>
      <c r="B1927" s="25" t="s">
        <v>18</v>
      </c>
      <c r="C1927" s="25" t="s">
        <v>403</v>
      </c>
      <c r="D1927" s="25" t="s">
        <v>390</v>
      </c>
      <c r="E1927" s="25" t="s">
        <v>87</v>
      </c>
      <c r="F1927" s="25" t="s">
        <v>391</v>
      </c>
      <c r="G1927" s="25" t="s">
        <v>404</v>
      </c>
      <c r="H1927" s="25" t="s">
        <v>23</v>
      </c>
      <c r="I1927" s="25" t="s">
        <v>849</v>
      </c>
      <c r="J1927" s="25" t="s">
        <v>850</v>
      </c>
      <c r="K1927" s="26">
        <v>2000</v>
      </c>
      <c r="L1927" s="26">
        <v>0</v>
      </c>
      <c r="M1927" s="26">
        <v>2000</v>
      </c>
      <c r="N1927" s="26">
        <v>0</v>
      </c>
      <c r="O1927" s="26">
        <v>1443.54</v>
      </c>
      <c r="P1927" s="26">
        <v>556.46</v>
      </c>
      <c r="Q1927" s="26">
        <v>165.34</v>
      </c>
      <c r="R1927" s="25" t="s">
        <v>1540</v>
      </c>
    </row>
    <row r="1928" spans="1:18" ht="15" customHeight="1" x14ac:dyDescent="0.25">
      <c r="A1928" s="25" t="s">
        <v>736</v>
      </c>
      <c r="B1928" s="25" t="s">
        <v>18</v>
      </c>
      <c r="C1928" s="25" t="s">
        <v>403</v>
      </c>
      <c r="D1928" s="25" t="s">
        <v>390</v>
      </c>
      <c r="E1928" s="25" t="s">
        <v>87</v>
      </c>
      <c r="F1928" s="25" t="s">
        <v>391</v>
      </c>
      <c r="G1928" s="25" t="s">
        <v>404</v>
      </c>
      <c r="H1928" s="25" t="s">
        <v>23</v>
      </c>
      <c r="I1928" s="25" t="s">
        <v>779</v>
      </c>
      <c r="J1928" s="25" t="s">
        <v>780</v>
      </c>
      <c r="K1928" s="26">
        <v>1100</v>
      </c>
      <c r="L1928" s="26">
        <v>0</v>
      </c>
      <c r="M1928" s="26">
        <v>1100</v>
      </c>
      <c r="N1928" s="26">
        <v>0</v>
      </c>
      <c r="O1928" s="26">
        <v>0</v>
      </c>
      <c r="P1928" s="26">
        <v>1100</v>
      </c>
      <c r="Q1928" s="26">
        <v>0</v>
      </c>
      <c r="R1928" s="25" t="s">
        <v>1540</v>
      </c>
    </row>
    <row r="1929" spans="1:18" ht="15" customHeight="1" x14ac:dyDescent="0.25">
      <c r="A1929" s="25" t="s">
        <v>736</v>
      </c>
      <c r="B1929" s="25" t="s">
        <v>18</v>
      </c>
      <c r="C1929" s="25" t="s">
        <v>403</v>
      </c>
      <c r="D1929" s="25" t="s">
        <v>390</v>
      </c>
      <c r="E1929" s="25" t="s">
        <v>87</v>
      </c>
      <c r="F1929" s="25" t="s">
        <v>391</v>
      </c>
      <c r="G1929" s="25" t="s">
        <v>404</v>
      </c>
      <c r="H1929" s="25" t="s">
        <v>23</v>
      </c>
      <c r="I1929" s="25" t="s">
        <v>882</v>
      </c>
      <c r="J1929" s="25" t="s">
        <v>883</v>
      </c>
      <c r="K1929" s="26">
        <v>21750</v>
      </c>
      <c r="L1929" s="26">
        <v>0</v>
      </c>
      <c r="M1929" s="26">
        <v>21750</v>
      </c>
      <c r="N1929" s="26">
        <v>253.94</v>
      </c>
      <c r="O1929" s="26">
        <v>7148.04</v>
      </c>
      <c r="P1929" s="26">
        <v>14348.02</v>
      </c>
      <c r="Q1929" s="26">
        <v>819.5</v>
      </c>
      <c r="R1929" s="25" t="s">
        <v>1540</v>
      </c>
    </row>
    <row r="1930" spans="1:18" ht="15" customHeight="1" x14ac:dyDescent="0.25">
      <c r="A1930" s="25" t="s">
        <v>736</v>
      </c>
      <c r="B1930" s="25" t="s">
        <v>18</v>
      </c>
      <c r="C1930" s="25" t="s">
        <v>403</v>
      </c>
      <c r="D1930" s="25" t="s">
        <v>390</v>
      </c>
      <c r="E1930" s="25" t="s">
        <v>87</v>
      </c>
      <c r="F1930" s="25" t="s">
        <v>391</v>
      </c>
      <c r="G1930" s="25" t="s">
        <v>404</v>
      </c>
      <c r="H1930" s="25" t="s">
        <v>23</v>
      </c>
      <c r="I1930" s="25" t="s">
        <v>805</v>
      </c>
      <c r="J1930" s="25" t="s">
        <v>806</v>
      </c>
      <c r="K1930" s="26">
        <v>65000</v>
      </c>
      <c r="L1930" s="26">
        <v>0</v>
      </c>
      <c r="M1930" s="26">
        <v>65000</v>
      </c>
      <c r="N1930" s="26">
        <v>24298.639999999999</v>
      </c>
      <c r="O1930" s="26">
        <v>25701.360000000001</v>
      </c>
      <c r="P1930" s="26">
        <v>15000</v>
      </c>
      <c r="Q1930" s="26">
        <v>5041.97</v>
      </c>
      <c r="R1930" s="25" t="s">
        <v>1540</v>
      </c>
    </row>
    <row r="1931" spans="1:18" ht="15" customHeight="1" x14ac:dyDescent="0.25">
      <c r="A1931" s="25" t="s">
        <v>736</v>
      </c>
      <c r="B1931" s="25" t="s">
        <v>18</v>
      </c>
      <c r="C1931" s="25" t="s">
        <v>403</v>
      </c>
      <c r="D1931" s="25" t="s">
        <v>390</v>
      </c>
      <c r="E1931" s="25" t="s">
        <v>87</v>
      </c>
      <c r="F1931" s="25" t="s">
        <v>391</v>
      </c>
      <c r="G1931" s="25" t="s">
        <v>404</v>
      </c>
      <c r="H1931" s="25" t="s">
        <v>23</v>
      </c>
      <c r="I1931" s="25" t="s">
        <v>845</v>
      </c>
      <c r="J1931" s="25" t="s">
        <v>846</v>
      </c>
      <c r="K1931" s="26">
        <v>1000</v>
      </c>
      <c r="L1931" s="26">
        <v>0</v>
      </c>
      <c r="M1931" s="26">
        <v>1000</v>
      </c>
      <c r="N1931" s="26">
        <v>0</v>
      </c>
      <c r="O1931" s="26">
        <v>367.29</v>
      </c>
      <c r="P1931" s="26">
        <v>632.71</v>
      </c>
      <c r="Q1931" s="26">
        <v>44.12</v>
      </c>
      <c r="R1931" s="25" t="s">
        <v>1540</v>
      </c>
    </row>
    <row r="1932" spans="1:18" ht="15" customHeight="1" x14ac:dyDescent="0.25">
      <c r="A1932" s="25" t="s">
        <v>736</v>
      </c>
      <c r="B1932" s="25" t="s">
        <v>18</v>
      </c>
      <c r="C1932" s="25" t="s">
        <v>403</v>
      </c>
      <c r="D1932" s="25" t="s">
        <v>390</v>
      </c>
      <c r="E1932" s="25" t="s">
        <v>87</v>
      </c>
      <c r="F1932" s="25" t="s">
        <v>391</v>
      </c>
      <c r="G1932" s="25" t="s">
        <v>404</v>
      </c>
      <c r="H1932" s="25" t="s">
        <v>23</v>
      </c>
      <c r="I1932" s="25" t="s">
        <v>799</v>
      </c>
      <c r="J1932" s="25" t="s">
        <v>800</v>
      </c>
      <c r="K1932" s="26">
        <v>500</v>
      </c>
      <c r="L1932" s="26">
        <v>0</v>
      </c>
      <c r="M1932" s="26">
        <v>500</v>
      </c>
      <c r="N1932" s="26">
        <v>0</v>
      </c>
      <c r="O1932" s="26">
        <v>0</v>
      </c>
      <c r="P1932" s="26">
        <v>500</v>
      </c>
      <c r="Q1932" s="26">
        <v>0</v>
      </c>
      <c r="R1932" s="25" t="s">
        <v>1540</v>
      </c>
    </row>
    <row r="1933" spans="1:18" ht="15" customHeight="1" x14ac:dyDescent="0.25">
      <c r="A1933" s="25" t="s">
        <v>736</v>
      </c>
      <c r="B1933" s="25" t="s">
        <v>18</v>
      </c>
      <c r="C1933" s="25" t="s">
        <v>403</v>
      </c>
      <c r="D1933" s="25" t="s">
        <v>390</v>
      </c>
      <c r="E1933" s="25" t="s">
        <v>87</v>
      </c>
      <c r="F1933" s="25" t="s">
        <v>391</v>
      </c>
      <c r="G1933" s="25" t="s">
        <v>404</v>
      </c>
      <c r="H1933" s="25" t="s">
        <v>23</v>
      </c>
      <c r="I1933" s="25" t="s">
        <v>769</v>
      </c>
      <c r="J1933" s="25" t="s">
        <v>770</v>
      </c>
      <c r="K1933" s="26">
        <v>1000</v>
      </c>
      <c r="L1933" s="26">
        <v>0</v>
      </c>
      <c r="M1933" s="26">
        <v>1000</v>
      </c>
      <c r="N1933" s="26">
        <v>0</v>
      </c>
      <c r="O1933" s="26">
        <v>0</v>
      </c>
      <c r="P1933" s="26">
        <v>1000</v>
      </c>
      <c r="Q1933" s="26">
        <v>0</v>
      </c>
      <c r="R1933" s="25" t="s">
        <v>1540</v>
      </c>
    </row>
    <row r="1934" spans="1:18" ht="15" customHeight="1" x14ac:dyDescent="0.25">
      <c r="A1934" s="25" t="s">
        <v>736</v>
      </c>
      <c r="B1934" s="25" t="s">
        <v>18</v>
      </c>
      <c r="C1934" s="25" t="s">
        <v>403</v>
      </c>
      <c r="D1934" s="25" t="s">
        <v>390</v>
      </c>
      <c r="E1934" s="25" t="s">
        <v>87</v>
      </c>
      <c r="F1934" s="25" t="s">
        <v>391</v>
      </c>
      <c r="G1934" s="25" t="s">
        <v>404</v>
      </c>
      <c r="H1934" s="25" t="s">
        <v>23</v>
      </c>
      <c r="I1934" s="25" t="s">
        <v>884</v>
      </c>
      <c r="J1934" s="25" t="s">
        <v>885</v>
      </c>
      <c r="K1934" s="26">
        <v>500</v>
      </c>
      <c r="L1934" s="26">
        <v>0</v>
      </c>
      <c r="M1934" s="26">
        <v>500</v>
      </c>
      <c r="N1934" s="26">
        <v>0</v>
      </c>
      <c r="O1934" s="26">
        <v>80</v>
      </c>
      <c r="P1934" s="26">
        <v>420</v>
      </c>
      <c r="Q1934" s="26">
        <v>80</v>
      </c>
      <c r="R1934" s="25" t="s">
        <v>1540</v>
      </c>
    </row>
    <row r="1935" spans="1:18" ht="15" customHeight="1" x14ac:dyDescent="0.25">
      <c r="A1935" s="25" t="s">
        <v>736</v>
      </c>
      <c r="B1935" s="25" t="s">
        <v>18</v>
      </c>
      <c r="C1935" s="25" t="s">
        <v>403</v>
      </c>
      <c r="D1935" s="25" t="s">
        <v>390</v>
      </c>
      <c r="E1935" s="25" t="s">
        <v>87</v>
      </c>
      <c r="F1935" s="25" t="s">
        <v>391</v>
      </c>
      <c r="G1935" s="25" t="s">
        <v>404</v>
      </c>
      <c r="H1935" s="25" t="s">
        <v>23</v>
      </c>
      <c r="I1935" s="25" t="s">
        <v>787</v>
      </c>
      <c r="J1935" s="25" t="s">
        <v>788</v>
      </c>
      <c r="K1935" s="26">
        <v>500</v>
      </c>
      <c r="L1935" s="26">
        <v>0</v>
      </c>
      <c r="M1935" s="26">
        <v>500</v>
      </c>
      <c r="N1935" s="26">
        <v>0</v>
      </c>
      <c r="O1935" s="26">
        <v>0</v>
      </c>
      <c r="P1935" s="26">
        <v>500</v>
      </c>
      <c r="Q1935" s="26">
        <v>0</v>
      </c>
      <c r="R1935" s="25" t="s">
        <v>1540</v>
      </c>
    </row>
    <row r="1936" spans="1:18" ht="15" customHeight="1" x14ac:dyDescent="0.25">
      <c r="A1936" s="25" t="s">
        <v>736</v>
      </c>
      <c r="B1936" s="25" t="s">
        <v>18</v>
      </c>
      <c r="C1936" s="25" t="s">
        <v>403</v>
      </c>
      <c r="D1936" s="25" t="s">
        <v>390</v>
      </c>
      <c r="E1936" s="25" t="s">
        <v>87</v>
      </c>
      <c r="F1936" s="25" t="s">
        <v>391</v>
      </c>
      <c r="G1936" s="25" t="s">
        <v>404</v>
      </c>
      <c r="H1936" s="25" t="s">
        <v>23</v>
      </c>
      <c r="I1936" s="25" t="s">
        <v>807</v>
      </c>
      <c r="J1936" s="25" t="s">
        <v>808</v>
      </c>
      <c r="K1936" s="26">
        <v>300</v>
      </c>
      <c r="L1936" s="26">
        <v>0</v>
      </c>
      <c r="M1936" s="26">
        <v>300</v>
      </c>
      <c r="N1936" s="26">
        <v>0</v>
      </c>
      <c r="O1936" s="26">
        <v>0</v>
      </c>
      <c r="P1936" s="26">
        <v>300</v>
      </c>
      <c r="Q1936" s="26">
        <v>0</v>
      </c>
      <c r="R1936" s="25" t="s">
        <v>1540</v>
      </c>
    </row>
    <row r="1937" spans="1:18" ht="15" customHeight="1" x14ac:dyDescent="0.25">
      <c r="A1937" s="25" t="s">
        <v>736</v>
      </c>
      <c r="B1937" s="25" t="s">
        <v>18</v>
      </c>
      <c r="C1937" s="25" t="s">
        <v>403</v>
      </c>
      <c r="D1937" s="25" t="s">
        <v>390</v>
      </c>
      <c r="E1937" s="25" t="s">
        <v>87</v>
      </c>
      <c r="F1937" s="25" t="s">
        <v>391</v>
      </c>
      <c r="G1937" s="25" t="s">
        <v>404</v>
      </c>
      <c r="H1937" s="25" t="s">
        <v>23</v>
      </c>
      <c r="I1937" s="25" t="s">
        <v>1274</v>
      </c>
      <c r="J1937" s="25" t="s">
        <v>1275</v>
      </c>
      <c r="K1937" s="26">
        <v>22920</v>
      </c>
      <c r="L1937" s="26">
        <v>0</v>
      </c>
      <c r="M1937" s="26">
        <v>22920</v>
      </c>
      <c r="N1937" s="26">
        <v>0</v>
      </c>
      <c r="O1937" s="26">
        <v>998.56</v>
      </c>
      <c r="P1937" s="26">
        <v>21921.439999999999</v>
      </c>
      <c r="Q1937" s="26">
        <v>143.79</v>
      </c>
      <c r="R1937" s="25" t="s">
        <v>1540</v>
      </c>
    </row>
    <row r="1938" spans="1:18" ht="15" customHeight="1" x14ac:dyDescent="0.25">
      <c r="A1938" s="25" t="s">
        <v>736</v>
      </c>
      <c r="B1938" s="25" t="s">
        <v>18</v>
      </c>
      <c r="C1938" s="25" t="s">
        <v>403</v>
      </c>
      <c r="D1938" s="25" t="s">
        <v>390</v>
      </c>
      <c r="E1938" s="25" t="s">
        <v>87</v>
      </c>
      <c r="F1938" s="25" t="s">
        <v>391</v>
      </c>
      <c r="G1938" s="25" t="s">
        <v>404</v>
      </c>
      <c r="H1938" s="25" t="s">
        <v>23</v>
      </c>
      <c r="I1938" s="25" t="s">
        <v>1248</v>
      </c>
      <c r="J1938" s="25" t="s">
        <v>1249</v>
      </c>
      <c r="K1938" s="26">
        <v>5730</v>
      </c>
      <c r="L1938" s="26">
        <v>0</v>
      </c>
      <c r="M1938" s="26">
        <v>5730</v>
      </c>
      <c r="N1938" s="26">
        <v>0</v>
      </c>
      <c r="O1938" s="26">
        <v>26.86</v>
      </c>
      <c r="P1938" s="26">
        <v>5703.14</v>
      </c>
      <c r="Q1938" s="26">
        <v>2.7</v>
      </c>
      <c r="R1938" s="25" t="s">
        <v>1540</v>
      </c>
    </row>
    <row r="1939" spans="1:18" ht="15" customHeight="1" x14ac:dyDescent="0.25">
      <c r="A1939" s="25" t="s">
        <v>736</v>
      </c>
      <c r="B1939" s="25" t="s">
        <v>18</v>
      </c>
      <c r="C1939" s="25" t="s">
        <v>403</v>
      </c>
      <c r="D1939" s="25" t="s">
        <v>390</v>
      </c>
      <c r="E1939" s="25" t="s">
        <v>87</v>
      </c>
      <c r="F1939" s="25" t="s">
        <v>391</v>
      </c>
      <c r="G1939" s="25" t="s">
        <v>404</v>
      </c>
      <c r="H1939" s="25" t="s">
        <v>23</v>
      </c>
      <c r="I1939" s="25" t="s">
        <v>813</v>
      </c>
      <c r="J1939" s="25" t="s">
        <v>814</v>
      </c>
      <c r="K1939" s="26">
        <v>1500</v>
      </c>
      <c r="L1939" s="26">
        <v>0</v>
      </c>
      <c r="M1939" s="26">
        <v>1500</v>
      </c>
      <c r="N1939" s="26">
        <v>0</v>
      </c>
      <c r="O1939" s="26">
        <v>1047.31</v>
      </c>
      <c r="P1939" s="26">
        <v>452.69</v>
      </c>
      <c r="Q1939" s="26">
        <v>0</v>
      </c>
      <c r="R1939" s="25" t="s">
        <v>1540</v>
      </c>
    </row>
    <row r="1940" spans="1:18" ht="15" customHeight="1" x14ac:dyDescent="0.25">
      <c r="A1940" s="25" t="s">
        <v>736</v>
      </c>
      <c r="B1940" s="25" t="s">
        <v>18</v>
      </c>
      <c r="C1940" s="25" t="s">
        <v>403</v>
      </c>
      <c r="D1940" s="25" t="s">
        <v>390</v>
      </c>
      <c r="E1940" s="25" t="s">
        <v>87</v>
      </c>
      <c r="F1940" s="25" t="s">
        <v>391</v>
      </c>
      <c r="G1940" s="25" t="s">
        <v>404</v>
      </c>
      <c r="H1940" s="25" t="s">
        <v>23</v>
      </c>
      <c r="I1940" s="25" t="s">
        <v>862</v>
      </c>
      <c r="J1940" s="25" t="s">
        <v>863</v>
      </c>
      <c r="K1940" s="26">
        <v>8725</v>
      </c>
      <c r="L1940" s="26">
        <v>0</v>
      </c>
      <c r="M1940" s="26">
        <v>8725</v>
      </c>
      <c r="N1940" s="26">
        <v>0</v>
      </c>
      <c r="O1940" s="26">
        <v>5583.48</v>
      </c>
      <c r="P1940" s="26">
        <v>3141.52</v>
      </c>
      <c r="Q1940" s="26">
        <v>930.58</v>
      </c>
      <c r="R1940" s="25" t="s">
        <v>1540</v>
      </c>
    </row>
    <row r="1941" spans="1:18" ht="15" customHeight="1" x14ac:dyDescent="0.25">
      <c r="A1941" s="25" t="s">
        <v>736</v>
      </c>
      <c r="B1941" s="25" t="s">
        <v>18</v>
      </c>
      <c r="C1941" s="25" t="s">
        <v>403</v>
      </c>
      <c r="D1941" s="25" t="s">
        <v>390</v>
      </c>
      <c r="E1941" s="25" t="s">
        <v>87</v>
      </c>
      <c r="F1941" s="25" t="s">
        <v>391</v>
      </c>
      <c r="G1941" s="25" t="s">
        <v>404</v>
      </c>
      <c r="H1941" s="25" t="s">
        <v>23</v>
      </c>
      <c r="I1941" s="25" t="s">
        <v>912</v>
      </c>
      <c r="J1941" s="25" t="s">
        <v>913</v>
      </c>
      <c r="K1941" s="26">
        <v>500</v>
      </c>
      <c r="L1941" s="26">
        <v>0</v>
      </c>
      <c r="M1941" s="26">
        <v>500</v>
      </c>
      <c r="N1941" s="26">
        <v>0</v>
      </c>
      <c r="O1941" s="26">
        <v>178.14</v>
      </c>
      <c r="P1941" s="26">
        <v>321.86</v>
      </c>
      <c r="Q1941" s="26">
        <v>29.69</v>
      </c>
      <c r="R1941" s="25" t="s">
        <v>1540</v>
      </c>
    </row>
    <row r="1942" spans="1:18" ht="15" customHeight="1" x14ac:dyDescent="0.25">
      <c r="A1942" s="25" t="s">
        <v>736</v>
      </c>
      <c r="B1942" s="25" t="s">
        <v>18</v>
      </c>
      <c r="C1942" s="25" t="s">
        <v>403</v>
      </c>
      <c r="D1942" s="25" t="s">
        <v>390</v>
      </c>
      <c r="E1942" s="25" t="s">
        <v>87</v>
      </c>
      <c r="F1942" s="25" t="s">
        <v>391</v>
      </c>
      <c r="G1942" s="25" t="s">
        <v>404</v>
      </c>
      <c r="H1942" s="25" t="s">
        <v>23</v>
      </c>
      <c r="I1942" s="25" t="s">
        <v>886</v>
      </c>
      <c r="J1942" s="25" t="s">
        <v>887</v>
      </c>
      <c r="K1942" s="26">
        <v>3196</v>
      </c>
      <c r="L1942" s="26">
        <v>0</v>
      </c>
      <c r="M1942" s="26">
        <v>3196</v>
      </c>
      <c r="N1942" s="26">
        <v>0</v>
      </c>
      <c r="O1942" s="26">
        <v>1598.04</v>
      </c>
      <c r="P1942" s="26">
        <v>1597.96</v>
      </c>
      <c r="Q1942" s="26">
        <v>266.33999999999997</v>
      </c>
      <c r="R1942" s="25" t="s">
        <v>1540</v>
      </c>
    </row>
    <row r="1943" spans="1:18" ht="15" customHeight="1" x14ac:dyDescent="0.25">
      <c r="A1943" s="25" t="s">
        <v>736</v>
      </c>
      <c r="B1943" s="25" t="s">
        <v>18</v>
      </c>
      <c r="C1943" s="25" t="s">
        <v>403</v>
      </c>
      <c r="D1943" s="25" t="s">
        <v>390</v>
      </c>
      <c r="E1943" s="25" t="s">
        <v>87</v>
      </c>
      <c r="F1943" s="25" t="s">
        <v>391</v>
      </c>
      <c r="G1943" s="25" t="s">
        <v>404</v>
      </c>
      <c r="H1943" s="25" t="s">
        <v>23</v>
      </c>
      <c r="I1943" s="25" t="s">
        <v>910</v>
      </c>
      <c r="J1943" s="25" t="s">
        <v>911</v>
      </c>
      <c r="K1943" s="26">
        <v>3241</v>
      </c>
      <c r="L1943" s="26">
        <v>0</v>
      </c>
      <c r="M1943" s="26">
        <v>3241</v>
      </c>
      <c r="N1943" s="26">
        <v>0</v>
      </c>
      <c r="O1943" s="26">
        <v>1620.48</v>
      </c>
      <c r="P1943" s="26">
        <v>1620.52</v>
      </c>
      <c r="Q1943" s="26">
        <v>270.08</v>
      </c>
      <c r="R1943" s="25" t="s">
        <v>1540</v>
      </c>
    </row>
    <row r="1944" spans="1:18" ht="15" customHeight="1" x14ac:dyDescent="0.25">
      <c r="A1944" s="25" t="s">
        <v>736</v>
      </c>
      <c r="B1944" s="25" t="s">
        <v>18</v>
      </c>
      <c r="C1944" s="25" t="s">
        <v>403</v>
      </c>
      <c r="D1944" s="25" t="s">
        <v>390</v>
      </c>
      <c r="E1944" s="25" t="s">
        <v>87</v>
      </c>
      <c r="F1944" s="25" t="s">
        <v>391</v>
      </c>
      <c r="G1944" s="25" t="s">
        <v>404</v>
      </c>
      <c r="H1944" s="25" t="s">
        <v>23</v>
      </c>
      <c r="I1944" s="25" t="s">
        <v>1268</v>
      </c>
      <c r="J1944" s="25" t="s">
        <v>1269</v>
      </c>
      <c r="K1944" s="26">
        <v>150000</v>
      </c>
      <c r="L1944" s="26">
        <v>0</v>
      </c>
      <c r="M1944" s="26">
        <v>150000</v>
      </c>
      <c r="N1944" s="26">
        <v>20317</v>
      </c>
      <c r="O1944" s="26">
        <v>9586.08</v>
      </c>
      <c r="P1944" s="26">
        <v>120096.92</v>
      </c>
      <c r="Q1944" s="26">
        <v>0</v>
      </c>
      <c r="R1944" s="25" t="s">
        <v>1540</v>
      </c>
    </row>
    <row r="1945" spans="1:18" ht="15" customHeight="1" x14ac:dyDescent="0.25">
      <c r="A1945" s="25" t="s">
        <v>736</v>
      </c>
      <c r="B1945" s="25" t="s">
        <v>18</v>
      </c>
      <c r="C1945" s="25" t="s">
        <v>397</v>
      </c>
      <c r="D1945" s="25" t="s">
        <v>390</v>
      </c>
      <c r="E1945" s="25" t="s">
        <v>87</v>
      </c>
      <c r="F1945" s="25" t="s">
        <v>391</v>
      </c>
      <c r="G1945" s="25" t="s">
        <v>398</v>
      </c>
      <c r="H1945" s="25" t="s">
        <v>23</v>
      </c>
      <c r="I1945" s="25" t="s">
        <v>793</v>
      </c>
      <c r="J1945" s="25" t="s">
        <v>794</v>
      </c>
      <c r="K1945" s="26">
        <v>244323</v>
      </c>
      <c r="L1945" s="26">
        <v>0</v>
      </c>
      <c r="M1945" s="26">
        <v>244323</v>
      </c>
      <c r="N1945" s="26">
        <v>0</v>
      </c>
      <c r="O1945" s="26">
        <v>93642.53</v>
      </c>
      <c r="P1945" s="26">
        <v>150680.47</v>
      </c>
      <c r="Q1945" s="26">
        <v>15910.33</v>
      </c>
      <c r="R1945" s="25" t="s">
        <v>1541</v>
      </c>
    </row>
    <row r="1946" spans="1:18" ht="15" customHeight="1" x14ac:dyDescent="0.25">
      <c r="A1946" s="25" t="s">
        <v>736</v>
      </c>
      <c r="B1946" s="25" t="s">
        <v>18</v>
      </c>
      <c r="C1946" s="25" t="s">
        <v>397</v>
      </c>
      <c r="D1946" s="25" t="s">
        <v>390</v>
      </c>
      <c r="E1946" s="25" t="s">
        <v>87</v>
      </c>
      <c r="F1946" s="25" t="s">
        <v>391</v>
      </c>
      <c r="G1946" s="25" t="s">
        <v>398</v>
      </c>
      <c r="H1946" s="25" t="s">
        <v>23</v>
      </c>
      <c r="I1946" s="25" t="s">
        <v>771</v>
      </c>
      <c r="J1946" s="25" t="s">
        <v>772</v>
      </c>
      <c r="K1946" s="26">
        <v>1000</v>
      </c>
      <c r="L1946" s="26">
        <v>0</v>
      </c>
      <c r="M1946" s="26">
        <v>1000</v>
      </c>
      <c r="N1946" s="26">
        <v>0</v>
      </c>
      <c r="O1946" s="26">
        <v>2115.46</v>
      </c>
      <c r="P1946" s="26">
        <v>-1115.46</v>
      </c>
      <c r="Q1946" s="26">
        <v>560.48</v>
      </c>
      <c r="R1946" s="25" t="s">
        <v>1541</v>
      </c>
    </row>
    <row r="1947" spans="1:18" ht="15" customHeight="1" x14ac:dyDescent="0.25">
      <c r="A1947" s="25" t="s">
        <v>736</v>
      </c>
      <c r="B1947" s="25" t="s">
        <v>18</v>
      </c>
      <c r="C1947" s="25" t="s">
        <v>397</v>
      </c>
      <c r="D1947" s="25" t="s">
        <v>390</v>
      </c>
      <c r="E1947" s="25" t="s">
        <v>87</v>
      </c>
      <c r="F1947" s="25" t="s">
        <v>391</v>
      </c>
      <c r="G1947" s="25" t="s">
        <v>398</v>
      </c>
      <c r="H1947" s="25" t="s">
        <v>23</v>
      </c>
      <c r="I1947" s="25" t="s">
        <v>765</v>
      </c>
      <c r="J1947" s="25" t="s">
        <v>766</v>
      </c>
      <c r="K1947" s="26">
        <v>15000</v>
      </c>
      <c r="L1947" s="26">
        <v>0</v>
      </c>
      <c r="M1947" s="26">
        <v>15000</v>
      </c>
      <c r="N1947" s="26">
        <v>0</v>
      </c>
      <c r="O1947" s="26">
        <v>6638.54</v>
      </c>
      <c r="P1947" s="26">
        <v>8361.4599999999991</v>
      </c>
      <c r="Q1947" s="26">
        <v>991.96</v>
      </c>
      <c r="R1947" s="25" t="s">
        <v>1541</v>
      </c>
    </row>
    <row r="1948" spans="1:18" ht="15" customHeight="1" x14ac:dyDescent="0.25">
      <c r="A1948" s="25" t="s">
        <v>736</v>
      </c>
      <c r="B1948" s="25" t="s">
        <v>18</v>
      </c>
      <c r="C1948" s="25" t="s">
        <v>397</v>
      </c>
      <c r="D1948" s="25" t="s">
        <v>390</v>
      </c>
      <c r="E1948" s="25" t="s">
        <v>87</v>
      </c>
      <c r="F1948" s="25" t="s">
        <v>391</v>
      </c>
      <c r="G1948" s="25" t="s">
        <v>398</v>
      </c>
      <c r="H1948" s="25" t="s">
        <v>23</v>
      </c>
      <c r="I1948" s="25" t="s">
        <v>888</v>
      </c>
      <c r="J1948" s="25" t="s">
        <v>889</v>
      </c>
      <c r="K1948" s="26">
        <v>0</v>
      </c>
      <c r="L1948" s="26">
        <v>0</v>
      </c>
      <c r="M1948" s="26">
        <v>0</v>
      </c>
      <c r="N1948" s="26">
        <v>0</v>
      </c>
      <c r="O1948" s="26">
        <v>0</v>
      </c>
      <c r="P1948" s="26">
        <v>0</v>
      </c>
      <c r="Q1948" s="26">
        <v>0</v>
      </c>
      <c r="R1948" s="25" t="s">
        <v>1541</v>
      </c>
    </row>
    <row r="1949" spans="1:18" ht="15" customHeight="1" x14ac:dyDescent="0.25">
      <c r="A1949" s="25" t="s">
        <v>736</v>
      </c>
      <c r="B1949" s="25" t="s">
        <v>18</v>
      </c>
      <c r="C1949" s="25" t="s">
        <v>397</v>
      </c>
      <c r="D1949" s="25" t="s">
        <v>390</v>
      </c>
      <c r="E1949" s="25" t="s">
        <v>87</v>
      </c>
      <c r="F1949" s="25" t="s">
        <v>391</v>
      </c>
      <c r="G1949" s="25" t="s">
        <v>398</v>
      </c>
      <c r="H1949" s="25" t="s">
        <v>23</v>
      </c>
      <c r="I1949" s="25" t="s">
        <v>773</v>
      </c>
      <c r="J1949" s="25" t="s">
        <v>774</v>
      </c>
      <c r="K1949" s="26">
        <v>2000</v>
      </c>
      <c r="L1949" s="26">
        <v>0</v>
      </c>
      <c r="M1949" s="26">
        <v>2000</v>
      </c>
      <c r="N1949" s="26">
        <v>0</v>
      </c>
      <c r="O1949" s="26">
        <v>955.95</v>
      </c>
      <c r="P1949" s="26">
        <v>1044.05</v>
      </c>
      <c r="Q1949" s="26">
        <v>129.30000000000001</v>
      </c>
      <c r="R1949" s="25" t="s">
        <v>1541</v>
      </c>
    </row>
    <row r="1950" spans="1:18" ht="15" customHeight="1" x14ac:dyDescent="0.25">
      <c r="A1950" s="25" t="s">
        <v>736</v>
      </c>
      <c r="B1950" s="25" t="s">
        <v>18</v>
      </c>
      <c r="C1950" s="25" t="s">
        <v>397</v>
      </c>
      <c r="D1950" s="25" t="s">
        <v>390</v>
      </c>
      <c r="E1950" s="25" t="s">
        <v>87</v>
      </c>
      <c r="F1950" s="25" t="s">
        <v>391</v>
      </c>
      <c r="G1950" s="25" t="s">
        <v>398</v>
      </c>
      <c r="H1950" s="25" t="s">
        <v>23</v>
      </c>
      <c r="I1950" s="25" t="s">
        <v>761</v>
      </c>
      <c r="J1950" s="25" t="s">
        <v>762</v>
      </c>
      <c r="K1950" s="26">
        <v>9000</v>
      </c>
      <c r="L1950" s="26">
        <v>0</v>
      </c>
      <c r="M1950" s="26">
        <v>9000</v>
      </c>
      <c r="N1950" s="26">
        <v>0</v>
      </c>
      <c r="O1950" s="26">
        <v>2333.5</v>
      </c>
      <c r="P1950" s="26">
        <v>6666.5</v>
      </c>
      <c r="Q1950" s="26">
        <v>202.44</v>
      </c>
      <c r="R1950" s="25" t="s">
        <v>1541</v>
      </c>
    </row>
    <row r="1951" spans="1:18" ht="15" customHeight="1" x14ac:dyDescent="0.25">
      <c r="A1951" s="25" t="s">
        <v>736</v>
      </c>
      <c r="B1951" s="25" t="s">
        <v>18</v>
      </c>
      <c r="C1951" s="25" t="s">
        <v>397</v>
      </c>
      <c r="D1951" s="25" t="s">
        <v>390</v>
      </c>
      <c r="E1951" s="25" t="s">
        <v>87</v>
      </c>
      <c r="F1951" s="25" t="s">
        <v>391</v>
      </c>
      <c r="G1951" s="25" t="s">
        <v>398</v>
      </c>
      <c r="H1951" s="25" t="s">
        <v>23</v>
      </c>
      <c r="I1951" s="25" t="s">
        <v>741</v>
      </c>
      <c r="J1951" s="25" t="s">
        <v>742</v>
      </c>
      <c r="K1951" s="26">
        <v>6000</v>
      </c>
      <c r="L1951" s="26">
        <v>0</v>
      </c>
      <c r="M1951" s="26">
        <v>6000</v>
      </c>
      <c r="N1951" s="26">
        <v>0</v>
      </c>
      <c r="O1951" s="26">
        <v>2334.2600000000002</v>
      </c>
      <c r="P1951" s="26">
        <v>3665.74</v>
      </c>
      <c r="Q1951" s="26">
        <v>336.42</v>
      </c>
      <c r="R1951" s="25" t="s">
        <v>1541</v>
      </c>
    </row>
    <row r="1952" spans="1:18" ht="15" customHeight="1" x14ac:dyDescent="0.25">
      <c r="A1952" s="25" t="s">
        <v>736</v>
      </c>
      <c r="B1952" s="25" t="s">
        <v>18</v>
      </c>
      <c r="C1952" s="25" t="s">
        <v>397</v>
      </c>
      <c r="D1952" s="25" t="s">
        <v>390</v>
      </c>
      <c r="E1952" s="25" t="s">
        <v>87</v>
      </c>
      <c r="F1952" s="25" t="s">
        <v>391</v>
      </c>
      <c r="G1952" s="25" t="s">
        <v>398</v>
      </c>
      <c r="H1952" s="25" t="s">
        <v>23</v>
      </c>
      <c r="I1952" s="25" t="s">
        <v>747</v>
      </c>
      <c r="J1952" s="25" t="s">
        <v>748</v>
      </c>
      <c r="K1952" s="26">
        <v>0</v>
      </c>
      <c r="L1952" s="26">
        <v>0</v>
      </c>
      <c r="M1952" s="26">
        <v>0</v>
      </c>
      <c r="N1952" s="26">
        <v>0</v>
      </c>
      <c r="O1952" s="26">
        <v>2102.3000000000002</v>
      </c>
      <c r="P1952" s="26">
        <v>-2102.3000000000002</v>
      </c>
      <c r="Q1952" s="26">
        <v>13.84</v>
      </c>
      <c r="R1952" s="25" t="s">
        <v>1541</v>
      </c>
    </row>
    <row r="1953" spans="1:18" ht="15" customHeight="1" x14ac:dyDescent="0.25">
      <c r="A1953" s="25" t="s">
        <v>736</v>
      </c>
      <c r="B1953" s="25" t="s">
        <v>18</v>
      </c>
      <c r="C1953" s="25" t="s">
        <v>397</v>
      </c>
      <c r="D1953" s="25" t="s">
        <v>390</v>
      </c>
      <c r="E1953" s="25" t="s">
        <v>87</v>
      </c>
      <c r="F1953" s="25" t="s">
        <v>391</v>
      </c>
      <c r="G1953" s="25" t="s">
        <v>398</v>
      </c>
      <c r="H1953" s="25" t="s">
        <v>23</v>
      </c>
      <c r="I1953" s="25" t="s">
        <v>751</v>
      </c>
      <c r="J1953" s="25" t="s">
        <v>752</v>
      </c>
      <c r="K1953" s="26">
        <v>19540</v>
      </c>
      <c r="L1953" s="26">
        <v>0</v>
      </c>
      <c r="M1953" s="26">
        <v>19540</v>
      </c>
      <c r="N1953" s="26">
        <v>0</v>
      </c>
      <c r="O1953" s="26">
        <v>8187.4</v>
      </c>
      <c r="P1953" s="26">
        <v>11352.6</v>
      </c>
      <c r="Q1953" s="26">
        <v>1345.7</v>
      </c>
      <c r="R1953" s="25" t="s">
        <v>1541</v>
      </c>
    </row>
    <row r="1954" spans="1:18" ht="15" customHeight="1" x14ac:dyDescent="0.25">
      <c r="A1954" s="25" t="s">
        <v>736</v>
      </c>
      <c r="B1954" s="25" t="s">
        <v>18</v>
      </c>
      <c r="C1954" s="25" t="s">
        <v>397</v>
      </c>
      <c r="D1954" s="25" t="s">
        <v>390</v>
      </c>
      <c r="E1954" s="25" t="s">
        <v>87</v>
      </c>
      <c r="F1954" s="25" t="s">
        <v>391</v>
      </c>
      <c r="G1954" s="25" t="s">
        <v>398</v>
      </c>
      <c r="H1954" s="25" t="s">
        <v>23</v>
      </c>
      <c r="I1954" s="25" t="s">
        <v>1051</v>
      </c>
      <c r="J1954" s="25" t="s">
        <v>1052</v>
      </c>
      <c r="K1954" s="26">
        <v>0</v>
      </c>
      <c r="L1954" s="26">
        <v>0</v>
      </c>
      <c r="M1954" s="26">
        <v>0</v>
      </c>
      <c r="N1954" s="26">
        <v>0</v>
      </c>
      <c r="O1954" s="26">
        <v>0</v>
      </c>
      <c r="P1954" s="26">
        <v>0</v>
      </c>
      <c r="Q1954" s="26">
        <v>0</v>
      </c>
      <c r="R1954" s="25" t="s">
        <v>1541</v>
      </c>
    </row>
    <row r="1955" spans="1:18" ht="15" customHeight="1" x14ac:dyDescent="0.25">
      <c r="A1955" s="25" t="s">
        <v>736</v>
      </c>
      <c r="B1955" s="25" t="s">
        <v>18</v>
      </c>
      <c r="C1955" s="25" t="s">
        <v>397</v>
      </c>
      <c r="D1955" s="25" t="s">
        <v>390</v>
      </c>
      <c r="E1955" s="25" t="s">
        <v>87</v>
      </c>
      <c r="F1955" s="25" t="s">
        <v>391</v>
      </c>
      <c r="G1955" s="25" t="s">
        <v>398</v>
      </c>
      <c r="H1955" s="25" t="s">
        <v>23</v>
      </c>
      <c r="I1955" s="25" t="s">
        <v>833</v>
      </c>
      <c r="J1955" s="25" t="s">
        <v>834</v>
      </c>
      <c r="K1955" s="26">
        <v>30600</v>
      </c>
      <c r="L1955" s="26">
        <v>0</v>
      </c>
      <c r="M1955" s="26">
        <v>30600</v>
      </c>
      <c r="N1955" s="26">
        <v>0</v>
      </c>
      <c r="O1955" s="26">
        <v>10720.19</v>
      </c>
      <c r="P1955" s="26">
        <v>19879.810000000001</v>
      </c>
      <c r="Q1955" s="26">
        <v>2356.25</v>
      </c>
      <c r="R1955" s="25" t="s">
        <v>1541</v>
      </c>
    </row>
    <row r="1956" spans="1:18" ht="15" customHeight="1" x14ac:dyDescent="0.25">
      <c r="A1956" s="25" t="s">
        <v>736</v>
      </c>
      <c r="B1956" s="25" t="s">
        <v>18</v>
      </c>
      <c r="C1956" s="25" t="s">
        <v>397</v>
      </c>
      <c r="D1956" s="25" t="s">
        <v>390</v>
      </c>
      <c r="E1956" s="25" t="s">
        <v>87</v>
      </c>
      <c r="F1956" s="25" t="s">
        <v>391</v>
      </c>
      <c r="G1956" s="25" t="s">
        <v>398</v>
      </c>
      <c r="H1956" s="25" t="s">
        <v>23</v>
      </c>
      <c r="I1956" s="25" t="s">
        <v>819</v>
      </c>
      <c r="J1956" s="25" t="s">
        <v>820</v>
      </c>
      <c r="K1956" s="26">
        <v>10250</v>
      </c>
      <c r="L1956" s="26">
        <v>0</v>
      </c>
      <c r="M1956" s="26">
        <v>10250</v>
      </c>
      <c r="N1956" s="26">
        <v>0</v>
      </c>
      <c r="O1956" s="26">
        <v>5463.12</v>
      </c>
      <c r="P1956" s="26">
        <v>4786.88</v>
      </c>
      <c r="Q1956" s="26">
        <v>910.52</v>
      </c>
      <c r="R1956" s="25" t="s">
        <v>1541</v>
      </c>
    </row>
    <row r="1957" spans="1:18" ht="15" customHeight="1" x14ac:dyDescent="0.25">
      <c r="A1957" s="25" t="s">
        <v>736</v>
      </c>
      <c r="B1957" s="25" t="s">
        <v>18</v>
      </c>
      <c r="C1957" s="25" t="s">
        <v>397</v>
      </c>
      <c r="D1957" s="25" t="s">
        <v>390</v>
      </c>
      <c r="E1957" s="25" t="s">
        <v>87</v>
      </c>
      <c r="F1957" s="25" t="s">
        <v>391</v>
      </c>
      <c r="G1957" s="25" t="s">
        <v>398</v>
      </c>
      <c r="H1957" s="25" t="s">
        <v>23</v>
      </c>
      <c r="I1957" s="25" t="s">
        <v>988</v>
      </c>
      <c r="J1957" s="25" t="s">
        <v>989</v>
      </c>
      <c r="K1957" s="26">
        <v>70081</v>
      </c>
      <c r="L1957" s="26">
        <v>0</v>
      </c>
      <c r="M1957" s="26">
        <v>70081</v>
      </c>
      <c r="N1957" s="26">
        <v>0</v>
      </c>
      <c r="O1957" s="26">
        <v>1676.81</v>
      </c>
      <c r="P1957" s="26">
        <v>68404.19</v>
      </c>
      <c r="Q1957" s="26">
        <v>381.69</v>
      </c>
      <c r="R1957" s="25" t="s">
        <v>1541</v>
      </c>
    </row>
    <row r="1958" spans="1:18" ht="15" customHeight="1" x14ac:dyDescent="0.25">
      <c r="A1958" s="25" t="s">
        <v>736</v>
      </c>
      <c r="B1958" s="25" t="s">
        <v>18</v>
      </c>
      <c r="C1958" s="25" t="s">
        <v>397</v>
      </c>
      <c r="D1958" s="25" t="s">
        <v>390</v>
      </c>
      <c r="E1958" s="25" t="s">
        <v>87</v>
      </c>
      <c r="F1958" s="25" t="s">
        <v>391</v>
      </c>
      <c r="G1958" s="25" t="s">
        <v>398</v>
      </c>
      <c r="H1958" s="25" t="s">
        <v>23</v>
      </c>
      <c r="I1958" s="25" t="s">
        <v>737</v>
      </c>
      <c r="J1958" s="25" t="s">
        <v>738</v>
      </c>
      <c r="K1958" s="26">
        <v>4627</v>
      </c>
      <c r="L1958" s="26">
        <v>0</v>
      </c>
      <c r="M1958" s="26">
        <v>4627</v>
      </c>
      <c r="N1958" s="26">
        <v>0</v>
      </c>
      <c r="O1958" s="26">
        <v>1718.59</v>
      </c>
      <c r="P1958" s="26">
        <v>2908.41</v>
      </c>
      <c r="Q1958" s="26">
        <v>233.69</v>
      </c>
      <c r="R1958" s="25" t="s">
        <v>1541</v>
      </c>
    </row>
    <row r="1959" spans="1:18" ht="15" customHeight="1" x14ac:dyDescent="0.25">
      <c r="A1959" s="25" t="s">
        <v>736</v>
      </c>
      <c r="B1959" s="25" t="s">
        <v>18</v>
      </c>
      <c r="C1959" s="25" t="s">
        <v>397</v>
      </c>
      <c r="D1959" s="25" t="s">
        <v>390</v>
      </c>
      <c r="E1959" s="25" t="s">
        <v>87</v>
      </c>
      <c r="F1959" s="25" t="s">
        <v>391</v>
      </c>
      <c r="G1959" s="25" t="s">
        <v>398</v>
      </c>
      <c r="H1959" s="25" t="s">
        <v>23</v>
      </c>
      <c r="I1959" s="25" t="s">
        <v>743</v>
      </c>
      <c r="J1959" s="25" t="s">
        <v>744</v>
      </c>
      <c r="K1959" s="26">
        <v>507</v>
      </c>
      <c r="L1959" s="26">
        <v>0</v>
      </c>
      <c r="M1959" s="26">
        <v>507</v>
      </c>
      <c r="N1959" s="26">
        <v>0</v>
      </c>
      <c r="O1959" s="26">
        <v>783.34</v>
      </c>
      <c r="P1959" s="26">
        <v>-276.33999999999997</v>
      </c>
      <c r="Q1959" s="26">
        <v>127</v>
      </c>
      <c r="R1959" s="25" t="s">
        <v>1541</v>
      </c>
    </row>
    <row r="1960" spans="1:18" ht="15" customHeight="1" x14ac:dyDescent="0.25">
      <c r="A1960" s="25" t="s">
        <v>736</v>
      </c>
      <c r="B1960" s="25" t="s">
        <v>18</v>
      </c>
      <c r="C1960" s="25" t="s">
        <v>397</v>
      </c>
      <c r="D1960" s="25" t="s">
        <v>390</v>
      </c>
      <c r="E1960" s="25" t="s">
        <v>87</v>
      </c>
      <c r="F1960" s="25" t="s">
        <v>391</v>
      </c>
      <c r="G1960" s="25" t="s">
        <v>398</v>
      </c>
      <c r="H1960" s="25" t="s">
        <v>23</v>
      </c>
      <c r="I1960" s="25" t="s">
        <v>841</v>
      </c>
      <c r="J1960" s="25" t="s">
        <v>842</v>
      </c>
      <c r="K1960" s="26">
        <v>1000</v>
      </c>
      <c r="L1960" s="26">
        <v>0</v>
      </c>
      <c r="M1960" s="26">
        <v>1000</v>
      </c>
      <c r="N1960" s="26">
        <v>0</v>
      </c>
      <c r="O1960" s="26">
        <v>581.72</v>
      </c>
      <c r="P1960" s="26">
        <v>418.28</v>
      </c>
      <c r="Q1960" s="26">
        <v>222.95</v>
      </c>
      <c r="R1960" s="25" t="s">
        <v>1541</v>
      </c>
    </row>
    <row r="1961" spans="1:18" ht="15" customHeight="1" x14ac:dyDescent="0.25">
      <c r="A1961" s="25" t="s">
        <v>736</v>
      </c>
      <c r="B1961" s="25" t="s">
        <v>18</v>
      </c>
      <c r="C1961" s="25" t="s">
        <v>397</v>
      </c>
      <c r="D1961" s="25" t="s">
        <v>390</v>
      </c>
      <c r="E1961" s="25" t="s">
        <v>87</v>
      </c>
      <c r="F1961" s="25" t="s">
        <v>391</v>
      </c>
      <c r="G1961" s="25" t="s">
        <v>398</v>
      </c>
      <c r="H1961" s="25" t="s">
        <v>23</v>
      </c>
      <c r="I1961" s="25" t="s">
        <v>797</v>
      </c>
      <c r="J1961" s="25" t="s">
        <v>798</v>
      </c>
      <c r="K1961" s="26">
        <v>500</v>
      </c>
      <c r="L1961" s="26">
        <v>0</v>
      </c>
      <c r="M1961" s="26">
        <v>500</v>
      </c>
      <c r="N1961" s="26">
        <v>0</v>
      </c>
      <c r="O1961" s="26">
        <v>395.71</v>
      </c>
      <c r="P1961" s="26">
        <v>104.29</v>
      </c>
      <c r="Q1961" s="26">
        <v>0</v>
      </c>
      <c r="R1961" s="25" t="s">
        <v>1541</v>
      </c>
    </row>
    <row r="1962" spans="1:18" ht="15" customHeight="1" x14ac:dyDescent="0.25">
      <c r="A1962" s="25" t="s">
        <v>736</v>
      </c>
      <c r="B1962" s="25" t="s">
        <v>18</v>
      </c>
      <c r="C1962" s="25" t="s">
        <v>397</v>
      </c>
      <c r="D1962" s="25" t="s">
        <v>390</v>
      </c>
      <c r="E1962" s="25" t="s">
        <v>87</v>
      </c>
      <c r="F1962" s="25" t="s">
        <v>391</v>
      </c>
      <c r="G1962" s="25" t="s">
        <v>398</v>
      </c>
      <c r="H1962" s="25" t="s">
        <v>23</v>
      </c>
      <c r="I1962" s="25" t="s">
        <v>870</v>
      </c>
      <c r="J1962" s="25" t="s">
        <v>871</v>
      </c>
      <c r="K1962" s="26">
        <v>6000</v>
      </c>
      <c r="L1962" s="26">
        <v>0</v>
      </c>
      <c r="M1962" s="26">
        <v>6000</v>
      </c>
      <c r="N1962" s="26">
        <v>0</v>
      </c>
      <c r="O1962" s="26">
        <v>4737.7299999999996</v>
      </c>
      <c r="P1962" s="26">
        <v>1262.27</v>
      </c>
      <c r="Q1962" s="26">
        <v>27</v>
      </c>
      <c r="R1962" s="25" t="s">
        <v>1541</v>
      </c>
    </row>
    <row r="1963" spans="1:18" ht="15" customHeight="1" x14ac:dyDescent="0.25">
      <c r="A1963" s="25" t="s">
        <v>736</v>
      </c>
      <c r="B1963" s="25" t="s">
        <v>18</v>
      </c>
      <c r="C1963" s="25" t="s">
        <v>397</v>
      </c>
      <c r="D1963" s="25" t="s">
        <v>390</v>
      </c>
      <c r="E1963" s="25" t="s">
        <v>87</v>
      </c>
      <c r="F1963" s="25" t="s">
        <v>391</v>
      </c>
      <c r="G1963" s="25" t="s">
        <v>398</v>
      </c>
      <c r="H1963" s="25" t="s">
        <v>23</v>
      </c>
      <c r="I1963" s="25" t="s">
        <v>1079</v>
      </c>
      <c r="J1963" s="25" t="s">
        <v>1080</v>
      </c>
      <c r="K1963" s="26">
        <v>1000</v>
      </c>
      <c r="L1963" s="26">
        <v>0</v>
      </c>
      <c r="M1963" s="26">
        <v>1000</v>
      </c>
      <c r="N1963" s="26">
        <v>0</v>
      </c>
      <c r="O1963" s="26">
        <v>765.99</v>
      </c>
      <c r="P1963" s="26">
        <v>234.01</v>
      </c>
      <c r="Q1963" s="26">
        <v>200.55</v>
      </c>
      <c r="R1963" s="25" t="s">
        <v>1541</v>
      </c>
    </row>
    <row r="1964" spans="1:18" ht="15" customHeight="1" x14ac:dyDescent="0.25">
      <c r="A1964" s="25" t="s">
        <v>736</v>
      </c>
      <c r="B1964" s="25" t="s">
        <v>18</v>
      </c>
      <c r="C1964" s="25" t="s">
        <v>397</v>
      </c>
      <c r="D1964" s="25" t="s">
        <v>390</v>
      </c>
      <c r="E1964" s="25" t="s">
        <v>87</v>
      </c>
      <c r="F1964" s="25" t="s">
        <v>391</v>
      </c>
      <c r="G1964" s="25" t="s">
        <v>398</v>
      </c>
      <c r="H1964" s="25" t="s">
        <v>23</v>
      </c>
      <c r="I1964" s="25" t="s">
        <v>890</v>
      </c>
      <c r="J1964" s="25" t="s">
        <v>891</v>
      </c>
      <c r="K1964" s="26">
        <v>4000</v>
      </c>
      <c r="L1964" s="26">
        <v>0</v>
      </c>
      <c r="M1964" s="26">
        <v>4000</v>
      </c>
      <c r="N1964" s="26">
        <v>594.15</v>
      </c>
      <c r="O1964" s="26">
        <v>1290.56</v>
      </c>
      <c r="P1964" s="26">
        <v>2115.29</v>
      </c>
      <c r="Q1964" s="26">
        <v>228.74</v>
      </c>
      <c r="R1964" s="25" t="s">
        <v>1541</v>
      </c>
    </row>
    <row r="1965" spans="1:18" ht="15" customHeight="1" x14ac:dyDescent="0.25">
      <c r="A1965" s="25" t="s">
        <v>736</v>
      </c>
      <c r="B1965" s="25" t="s">
        <v>18</v>
      </c>
      <c r="C1965" s="25" t="s">
        <v>397</v>
      </c>
      <c r="D1965" s="25" t="s">
        <v>390</v>
      </c>
      <c r="E1965" s="25" t="s">
        <v>87</v>
      </c>
      <c r="F1965" s="25" t="s">
        <v>391</v>
      </c>
      <c r="G1965" s="25" t="s">
        <v>398</v>
      </c>
      <c r="H1965" s="25" t="s">
        <v>23</v>
      </c>
      <c r="I1965" s="25" t="s">
        <v>880</v>
      </c>
      <c r="J1965" s="25" t="s">
        <v>881</v>
      </c>
      <c r="K1965" s="26">
        <v>1000</v>
      </c>
      <c r="L1965" s="26">
        <v>0</v>
      </c>
      <c r="M1965" s="26">
        <v>1000</v>
      </c>
      <c r="N1965" s="26">
        <v>0</v>
      </c>
      <c r="O1965" s="26">
        <v>0</v>
      </c>
      <c r="P1965" s="26">
        <v>1000</v>
      </c>
      <c r="Q1965" s="26">
        <v>0</v>
      </c>
      <c r="R1965" s="25" t="s">
        <v>1541</v>
      </c>
    </row>
    <row r="1966" spans="1:18" ht="15" customHeight="1" x14ac:dyDescent="0.25">
      <c r="A1966" s="25" t="s">
        <v>736</v>
      </c>
      <c r="B1966" s="25" t="s">
        <v>18</v>
      </c>
      <c r="C1966" s="25" t="s">
        <v>397</v>
      </c>
      <c r="D1966" s="25" t="s">
        <v>390</v>
      </c>
      <c r="E1966" s="25" t="s">
        <v>87</v>
      </c>
      <c r="F1966" s="25" t="s">
        <v>391</v>
      </c>
      <c r="G1966" s="25" t="s">
        <v>398</v>
      </c>
      <c r="H1966" s="25" t="s">
        <v>23</v>
      </c>
      <c r="I1966" s="25" t="s">
        <v>849</v>
      </c>
      <c r="J1966" s="25" t="s">
        <v>850</v>
      </c>
      <c r="K1966" s="26">
        <v>700</v>
      </c>
      <c r="L1966" s="26">
        <v>0</v>
      </c>
      <c r="M1966" s="26">
        <v>700</v>
      </c>
      <c r="N1966" s="26">
        <v>0</v>
      </c>
      <c r="O1966" s="26">
        <v>253.25</v>
      </c>
      <c r="P1966" s="26">
        <v>446.75</v>
      </c>
      <c r="Q1966" s="26">
        <v>36.159999999999997</v>
      </c>
      <c r="R1966" s="25" t="s">
        <v>1541</v>
      </c>
    </row>
    <row r="1967" spans="1:18" ht="15" customHeight="1" x14ac:dyDescent="0.25">
      <c r="A1967" s="25" t="s">
        <v>736</v>
      </c>
      <c r="B1967" s="25" t="s">
        <v>18</v>
      </c>
      <c r="C1967" s="25" t="s">
        <v>397</v>
      </c>
      <c r="D1967" s="25" t="s">
        <v>390</v>
      </c>
      <c r="E1967" s="25" t="s">
        <v>87</v>
      </c>
      <c r="F1967" s="25" t="s">
        <v>391</v>
      </c>
      <c r="G1967" s="25" t="s">
        <v>398</v>
      </c>
      <c r="H1967" s="25" t="s">
        <v>23</v>
      </c>
      <c r="I1967" s="25" t="s">
        <v>779</v>
      </c>
      <c r="J1967" s="25" t="s">
        <v>780</v>
      </c>
      <c r="K1967" s="26">
        <v>2000</v>
      </c>
      <c r="L1967" s="26">
        <v>0</v>
      </c>
      <c r="M1967" s="26">
        <v>2000</v>
      </c>
      <c r="N1967" s="26">
        <v>0</v>
      </c>
      <c r="O1967" s="26">
        <v>325</v>
      </c>
      <c r="P1967" s="26">
        <v>1675</v>
      </c>
      <c r="Q1967" s="26">
        <v>0</v>
      </c>
      <c r="R1967" s="25" t="s">
        <v>1541</v>
      </c>
    </row>
    <row r="1968" spans="1:18" ht="15" customHeight="1" x14ac:dyDescent="0.25">
      <c r="A1968" s="25" t="s">
        <v>736</v>
      </c>
      <c r="B1968" s="25" t="s">
        <v>18</v>
      </c>
      <c r="C1968" s="25" t="s">
        <v>397</v>
      </c>
      <c r="D1968" s="25" t="s">
        <v>390</v>
      </c>
      <c r="E1968" s="25" t="s">
        <v>87</v>
      </c>
      <c r="F1968" s="25" t="s">
        <v>391</v>
      </c>
      <c r="G1968" s="25" t="s">
        <v>398</v>
      </c>
      <c r="H1968" s="25" t="s">
        <v>23</v>
      </c>
      <c r="I1968" s="25" t="s">
        <v>882</v>
      </c>
      <c r="J1968" s="25" t="s">
        <v>883</v>
      </c>
      <c r="K1968" s="26">
        <v>20000</v>
      </c>
      <c r="L1968" s="26">
        <v>0</v>
      </c>
      <c r="M1968" s="26">
        <v>20000</v>
      </c>
      <c r="N1968" s="26">
        <v>1501.33</v>
      </c>
      <c r="O1968" s="26">
        <v>8506.68</v>
      </c>
      <c r="P1968" s="26">
        <v>9991.99</v>
      </c>
      <c r="Q1968" s="26">
        <v>0</v>
      </c>
      <c r="R1968" s="25" t="s">
        <v>1541</v>
      </c>
    </row>
    <row r="1969" spans="1:18" ht="15" customHeight="1" x14ac:dyDescent="0.25">
      <c r="A1969" s="25" t="s">
        <v>736</v>
      </c>
      <c r="B1969" s="25" t="s">
        <v>18</v>
      </c>
      <c r="C1969" s="25" t="s">
        <v>397</v>
      </c>
      <c r="D1969" s="25" t="s">
        <v>390</v>
      </c>
      <c r="E1969" s="25" t="s">
        <v>87</v>
      </c>
      <c r="F1969" s="25" t="s">
        <v>391</v>
      </c>
      <c r="G1969" s="25" t="s">
        <v>398</v>
      </c>
      <c r="H1969" s="25" t="s">
        <v>23</v>
      </c>
      <c r="I1969" s="25" t="s">
        <v>851</v>
      </c>
      <c r="J1969" s="25" t="s">
        <v>852</v>
      </c>
      <c r="K1969" s="26">
        <v>2000</v>
      </c>
      <c r="L1969" s="26">
        <v>0</v>
      </c>
      <c r="M1969" s="26">
        <v>2000</v>
      </c>
      <c r="N1969" s="26">
        <v>454.93</v>
      </c>
      <c r="O1969" s="26">
        <v>745.07</v>
      </c>
      <c r="P1969" s="26">
        <v>800</v>
      </c>
      <c r="Q1969" s="26">
        <v>745.07</v>
      </c>
      <c r="R1969" s="25" t="s">
        <v>1541</v>
      </c>
    </row>
    <row r="1970" spans="1:18" ht="15" customHeight="1" x14ac:dyDescent="0.25">
      <c r="A1970" s="25" t="s">
        <v>736</v>
      </c>
      <c r="B1970" s="25" t="s">
        <v>18</v>
      </c>
      <c r="C1970" s="25" t="s">
        <v>397</v>
      </c>
      <c r="D1970" s="25" t="s">
        <v>390</v>
      </c>
      <c r="E1970" s="25" t="s">
        <v>87</v>
      </c>
      <c r="F1970" s="25" t="s">
        <v>391</v>
      </c>
      <c r="G1970" s="25" t="s">
        <v>398</v>
      </c>
      <c r="H1970" s="25" t="s">
        <v>23</v>
      </c>
      <c r="I1970" s="25" t="s">
        <v>775</v>
      </c>
      <c r="J1970" s="25" t="s">
        <v>776</v>
      </c>
      <c r="K1970" s="26">
        <v>600</v>
      </c>
      <c r="L1970" s="26">
        <v>0</v>
      </c>
      <c r="M1970" s="26">
        <v>600</v>
      </c>
      <c r="N1970" s="26">
        <v>0</v>
      </c>
      <c r="O1970" s="26">
        <v>0</v>
      </c>
      <c r="P1970" s="26">
        <v>600</v>
      </c>
      <c r="Q1970" s="26">
        <v>0</v>
      </c>
      <c r="R1970" s="25" t="s">
        <v>1541</v>
      </c>
    </row>
    <row r="1971" spans="1:18" ht="15" customHeight="1" x14ac:dyDescent="0.25">
      <c r="A1971" s="25" t="s">
        <v>736</v>
      </c>
      <c r="B1971" s="25" t="s">
        <v>18</v>
      </c>
      <c r="C1971" s="25" t="s">
        <v>397</v>
      </c>
      <c r="D1971" s="25" t="s">
        <v>390</v>
      </c>
      <c r="E1971" s="25" t="s">
        <v>87</v>
      </c>
      <c r="F1971" s="25" t="s">
        <v>391</v>
      </c>
      <c r="G1971" s="25" t="s">
        <v>398</v>
      </c>
      <c r="H1971" s="25" t="s">
        <v>23</v>
      </c>
      <c r="I1971" s="25" t="s">
        <v>805</v>
      </c>
      <c r="J1971" s="25" t="s">
        <v>806</v>
      </c>
      <c r="K1971" s="26">
        <v>46000</v>
      </c>
      <c r="L1971" s="26">
        <v>0</v>
      </c>
      <c r="M1971" s="26">
        <v>46000</v>
      </c>
      <c r="N1971" s="26">
        <v>12613.88</v>
      </c>
      <c r="O1971" s="26">
        <v>17386.12</v>
      </c>
      <c r="P1971" s="26">
        <v>16000</v>
      </c>
      <c r="Q1971" s="26">
        <v>4046.13</v>
      </c>
      <c r="R1971" s="25" t="s">
        <v>1541</v>
      </c>
    </row>
    <row r="1972" spans="1:18" ht="15" customHeight="1" x14ac:dyDescent="0.25">
      <c r="A1972" s="25" t="s">
        <v>736</v>
      </c>
      <c r="B1972" s="25" t="s">
        <v>18</v>
      </c>
      <c r="C1972" s="25" t="s">
        <v>397</v>
      </c>
      <c r="D1972" s="25" t="s">
        <v>390</v>
      </c>
      <c r="E1972" s="25" t="s">
        <v>87</v>
      </c>
      <c r="F1972" s="25" t="s">
        <v>391</v>
      </c>
      <c r="G1972" s="25" t="s">
        <v>398</v>
      </c>
      <c r="H1972" s="25" t="s">
        <v>23</v>
      </c>
      <c r="I1972" s="25" t="s">
        <v>835</v>
      </c>
      <c r="J1972" s="25" t="s">
        <v>836</v>
      </c>
      <c r="K1972" s="26">
        <v>1600</v>
      </c>
      <c r="L1972" s="26">
        <v>0</v>
      </c>
      <c r="M1972" s="26">
        <v>1600</v>
      </c>
      <c r="N1972" s="26">
        <v>0</v>
      </c>
      <c r="O1972" s="26">
        <v>875.31</v>
      </c>
      <c r="P1972" s="26">
        <v>724.69</v>
      </c>
      <c r="Q1972" s="26">
        <v>146.35</v>
      </c>
      <c r="R1972" s="25" t="s">
        <v>1541</v>
      </c>
    </row>
    <row r="1973" spans="1:18" ht="15" customHeight="1" x14ac:dyDescent="0.25">
      <c r="A1973" s="25" t="s">
        <v>736</v>
      </c>
      <c r="B1973" s="25" t="s">
        <v>18</v>
      </c>
      <c r="C1973" s="25" t="s">
        <v>397</v>
      </c>
      <c r="D1973" s="25" t="s">
        <v>390</v>
      </c>
      <c r="E1973" s="25" t="s">
        <v>87</v>
      </c>
      <c r="F1973" s="25" t="s">
        <v>391</v>
      </c>
      <c r="G1973" s="25" t="s">
        <v>398</v>
      </c>
      <c r="H1973" s="25" t="s">
        <v>23</v>
      </c>
      <c r="I1973" s="25" t="s">
        <v>837</v>
      </c>
      <c r="J1973" s="25" t="s">
        <v>838</v>
      </c>
      <c r="K1973" s="26">
        <v>860</v>
      </c>
      <c r="L1973" s="26">
        <v>0</v>
      </c>
      <c r="M1973" s="26">
        <v>860</v>
      </c>
      <c r="N1973" s="26">
        <v>0</v>
      </c>
      <c r="O1973" s="26">
        <v>341.94</v>
      </c>
      <c r="P1973" s="26">
        <v>518.05999999999995</v>
      </c>
      <c r="Q1973" s="26">
        <v>56.99</v>
      </c>
      <c r="R1973" s="25" t="s">
        <v>1541</v>
      </c>
    </row>
    <row r="1974" spans="1:18" ht="15" customHeight="1" x14ac:dyDescent="0.25">
      <c r="A1974" s="25" t="s">
        <v>736</v>
      </c>
      <c r="B1974" s="25" t="s">
        <v>18</v>
      </c>
      <c r="C1974" s="25" t="s">
        <v>397</v>
      </c>
      <c r="D1974" s="25" t="s">
        <v>390</v>
      </c>
      <c r="E1974" s="25" t="s">
        <v>87</v>
      </c>
      <c r="F1974" s="25" t="s">
        <v>391</v>
      </c>
      <c r="G1974" s="25" t="s">
        <v>398</v>
      </c>
      <c r="H1974" s="25" t="s">
        <v>23</v>
      </c>
      <c r="I1974" s="25" t="s">
        <v>926</v>
      </c>
      <c r="J1974" s="25" t="s">
        <v>927</v>
      </c>
      <c r="K1974" s="26">
        <v>0</v>
      </c>
      <c r="L1974" s="26">
        <v>1900</v>
      </c>
      <c r="M1974" s="26">
        <v>1900</v>
      </c>
      <c r="N1974" s="26">
        <v>140.19999999999999</v>
      </c>
      <c r="O1974" s="26">
        <v>789.8</v>
      </c>
      <c r="P1974" s="26">
        <v>970</v>
      </c>
      <c r="Q1974" s="26">
        <v>160.15</v>
      </c>
      <c r="R1974" s="25" t="s">
        <v>1541</v>
      </c>
    </row>
    <row r="1975" spans="1:18" ht="15" customHeight="1" x14ac:dyDescent="0.25">
      <c r="A1975" s="25" t="s">
        <v>736</v>
      </c>
      <c r="B1975" s="25" t="s">
        <v>18</v>
      </c>
      <c r="C1975" s="25" t="s">
        <v>397</v>
      </c>
      <c r="D1975" s="25" t="s">
        <v>390</v>
      </c>
      <c r="E1975" s="25" t="s">
        <v>87</v>
      </c>
      <c r="F1975" s="25" t="s">
        <v>391</v>
      </c>
      <c r="G1975" s="25" t="s">
        <v>398</v>
      </c>
      <c r="H1975" s="25" t="s">
        <v>23</v>
      </c>
      <c r="I1975" s="25" t="s">
        <v>845</v>
      </c>
      <c r="J1975" s="25" t="s">
        <v>846</v>
      </c>
      <c r="K1975" s="26">
        <v>2400</v>
      </c>
      <c r="L1975" s="26">
        <v>0</v>
      </c>
      <c r="M1975" s="26">
        <v>2400</v>
      </c>
      <c r="N1975" s="26">
        <v>139.38</v>
      </c>
      <c r="O1975" s="26">
        <v>854.57</v>
      </c>
      <c r="P1975" s="26">
        <v>1406.05</v>
      </c>
      <c r="Q1975" s="26">
        <v>164.19</v>
      </c>
      <c r="R1975" s="25" t="s">
        <v>1541</v>
      </c>
    </row>
    <row r="1976" spans="1:18" ht="15" customHeight="1" x14ac:dyDescent="0.25">
      <c r="A1976" s="25" t="s">
        <v>736</v>
      </c>
      <c r="B1976" s="25" t="s">
        <v>18</v>
      </c>
      <c r="C1976" s="25" t="s">
        <v>397</v>
      </c>
      <c r="D1976" s="25" t="s">
        <v>390</v>
      </c>
      <c r="E1976" s="25" t="s">
        <v>87</v>
      </c>
      <c r="F1976" s="25" t="s">
        <v>391</v>
      </c>
      <c r="G1976" s="25" t="s">
        <v>398</v>
      </c>
      <c r="H1976" s="25" t="s">
        <v>23</v>
      </c>
      <c r="I1976" s="25" t="s">
        <v>799</v>
      </c>
      <c r="J1976" s="25" t="s">
        <v>800</v>
      </c>
      <c r="K1976" s="26">
        <v>2000</v>
      </c>
      <c r="L1976" s="26">
        <v>0</v>
      </c>
      <c r="M1976" s="26">
        <v>2000</v>
      </c>
      <c r="N1976" s="26">
        <v>54.57</v>
      </c>
      <c r="O1976" s="26">
        <v>696.68</v>
      </c>
      <c r="P1976" s="26">
        <v>1248.75</v>
      </c>
      <c r="Q1976" s="26">
        <v>221</v>
      </c>
      <c r="R1976" s="25" t="s">
        <v>1541</v>
      </c>
    </row>
    <row r="1977" spans="1:18" ht="15" customHeight="1" x14ac:dyDescent="0.25">
      <c r="A1977" s="25" t="s">
        <v>736</v>
      </c>
      <c r="B1977" s="25" t="s">
        <v>18</v>
      </c>
      <c r="C1977" s="25" t="s">
        <v>397</v>
      </c>
      <c r="D1977" s="25" t="s">
        <v>390</v>
      </c>
      <c r="E1977" s="25" t="s">
        <v>87</v>
      </c>
      <c r="F1977" s="25" t="s">
        <v>391</v>
      </c>
      <c r="G1977" s="25" t="s">
        <v>398</v>
      </c>
      <c r="H1977" s="25" t="s">
        <v>23</v>
      </c>
      <c r="I1977" s="25" t="s">
        <v>992</v>
      </c>
      <c r="J1977" s="25" t="s">
        <v>993</v>
      </c>
      <c r="K1977" s="26">
        <v>35000</v>
      </c>
      <c r="L1977" s="26">
        <v>0</v>
      </c>
      <c r="M1977" s="26">
        <v>35000</v>
      </c>
      <c r="N1977" s="26">
        <v>2675.97</v>
      </c>
      <c r="O1977" s="26">
        <v>12980.41</v>
      </c>
      <c r="P1977" s="26">
        <v>19343.62</v>
      </c>
      <c r="Q1977" s="26">
        <v>2600.6799999999998</v>
      </c>
      <c r="R1977" s="25" t="s">
        <v>1541</v>
      </c>
    </row>
    <row r="1978" spans="1:18" ht="15" customHeight="1" x14ac:dyDescent="0.25">
      <c r="A1978" s="25" t="s">
        <v>736</v>
      </c>
      <c r="B1978" s="25" t="s">
        <v>18</v>
      </c>
      <c r="C1978" s="25" t="s">
        <v>397</v>
      </c>
      <c r="D1978" s="25" t="s">
        <v>390</v>
      </c>
      <c r="E1978" s="25" t="s">
        <v>87</v>
      </c>
      <c r="F1978" s="25" t="s">
        <v>391</v>
      </c>
      <c r="G1978" s="25" t="s">
        <v>398</v>
      </c>
      <c r="H1978" s="25" t="s">
        <v>23</v>
      </c>
      <c r="I1978" s="25" t="s">
        <v>769</v>
      </c>
      <c r="J1978" s="25" t="s">
        <v>770</v>
      </c>
      <c r="K1978" s="26">
        <v>5000</v>
      </c>
      <c r="L1978" s="26">
        <v>0</v>
      </c>
      <c r="M1978" s="26">
        <v>5000</v>
      </c>
      <c r="N1978" s="26">
        <v>0</v>
      </c>
      <c r="O1978" s="26">
        <v>940</v>
      </c>
      <c r="P1978" s="26">
        <v>4060</v>
      </c>
      <c r="Q1978" s="26">
        <v>0</v>
      </c>
      <c r="R1978" s="25" t="s">
        <v>1541</v>
      </c>
    </row>
    <row r="1979" spans="1:18" ht="15" customHeight="1" x14ac:dyDescent="0.25">
      <c r="A1979" s="25" t="s">
        <v>736</v>
      </c>
      <c r="B1979" s="25" t="s">
        <v>18</v>
      </c>
      <c r="C1979" s="25" t="s">
        <v>397</v>
      </c>
      <c r="D1979" s="25" t="s">
        <v>390</v>
      </c>
      <c r="E1979" s="25" t="s">
        <v>87</v>
      </c>
      <c r="F1979" s="25" t="s">
        <v>391</v>
      </c>
      <c r="G1979" s="25" t="s">
        <v>398</v>
      </c>
      <c r="H1979" s="25" t="s">
        <v>23</v>
      </c>
      <c r="I1979" s="25" t="s">
        <v>994</v>
      </c>
      <c r="J1979" s="25" t="s">
        <v>995</v>
      </c>
      <c r="K1979" s="26">
        <v>13500</v>
      </c>
      <c r="L1979" s="26">
        <v>0</v>
      </c>
      <c r="M1979" s="26">
        <v>13500</v>
      </c>
      <c r="N1979" s="26">
        <v>0</v>
      </c>
      <c r="O1979" s="26">
        <v>0</v>
      </c>
      <c r="P1979" s="26">
        <v>13500</v>
      </c>
      <c r="Q1979" s="26">
        <v>0</v>
      </c>
      <c r="R1979" s="25" t="s">
        <v>1541</v>
      </c>
    </row>
    <row r="1980" spans="1:18" ht="15" customHeight="1" x14ac:dyDescent="0.25">
      <c r="A1980" s="25" t="s">
        <v>736</v>
      </c>
      <c r="B1980" s="25" t="s">
        <v>18</v>
      </c>
      <c r="C1980" s="25" t="s">
        <v>397</v>
      </c>
      <c r="D1980" s="25" t="s">
        <v>390</v>
      </c>
      <c r="E1980" s="25" t="s">
        <v>87</v>
      </c>
      <c r="F1980" s="25" t="s">
        <v>391</v>
      </c>
      <c r="G1980" s="25" t="s">
        <v>398</v>
      </c>
      <c r="H1980" s="25" t="s">
        <v>23</v>
      </c>
      <c r="I1980" s="25" t="s">
        <v>831</v>
      </c>
      <c r="J1980" s="25" t="s">
        <v>832</v>
      </c>
      <c r="K1980" s="26">
        <v>7000</v>
      </c>
      <c r="L1980" s="26">
        <v>0</v>
      </c>
      <c r="M1980" s="26">
        <v>7000</v>
      </c>
      <c r="N1980" s="26">
        <v>4231.3999999999996</v>
      </c>
      <c r="O1980" s="26">
        <v>1696.04</v>
      </c>
      <c r="P1980" s="26">
        <v>1072.56</v>
      </c>
      <c r="Q1980" s="26">
        <v>254.28</v>
      </c>
      <c r="R1980" s="25" t="s">
        <v>1541</v>
      </c>
    </row>
    <row r="1981" spans="1:18" ht="15" customHeight="1" x14ac:dyDescent="0.25">
      <c r="A1981" s="25" t="s">
        <v>736</v>
      </c>
      <c r="B1981" s="25" t="s">
        <v>18</v>
      </c>
      <c r="C1981" s="25" t="s">
        <v>397</v>
      </c>
      <c r="D1981" s="25" t="s">
        <v>390</v>
      </c>
      <c r="E1981" s="25" t="s">
        <v>87</v>
      </c>
      <c r="F1981" s="25" t="s">
        <v>391</v>
      </c>
      <c r="G1981" s="25" t="s">
        <v>398</v>
      </c>
      <c r="H1981" s="25" t="s">
        <v>23</v>
      </c>
      <c r="I1981" s="25" t="s">
        <v>908</v>
      </c>
      <c r="J1981" s="25" t="s">
        <v>909</v>
      </c>
      <c r="K1981" s="26">
        <v>10000</v>
      </c>
      <c r="L1981" s="26">
        <v>-1900</v>
      </c>
      <c r="M1981" s="26">
        <v>8100</v>
      </c>
      <c r="N1981" s="26">
        <v>0</v>
      </c>
      <c r="O1981" s="26">
        <v>4683.8100000000004</v>
      </c>
      <c r="P1981" s="26">
        <v>3416.19</v>
      </c>
      <c r="Q1981" s="26">
        <v>606.79999999999995</v>
      </c>
      <c r="R1981" s="25" t="s">
        <v>1541</v>
      </c>
    </row>
    <row r="1982" spans="1:18" ht="15" customHeight="1" x14ac:dyDescent="0.25">
      <c r="A1982" s="25" t="s">
        <v>736</v>
      </c>
      <c r="B1982" s="25" t="s">
        <v>18</v>
      </c>
      <c r="C1982" s="25" t="s">
        <v>397</v>
      </c>
      <c r="D1982" s="25" t="s">
        <v>390</v>
      </c>
      <c r="E1982" s="25" t="s">
        <v>87</v>
      </c>
      <c r="F1982" s="25" t="s">
        <v>391</v>
      </c>
      <c r="G1982" s="25" t="s">
        <v>398</v>
      </c>
      <c r="H1982" s="25" t="s">
        <v>23</v>
      </c>
      <c r="I1982" s="25" t="s">
        <v>884</v>
      </c>
      <c r="J1982" s="25" t="s">
        <v>885</v>
      </c>
      <c r="K1982" s="26">
        <v>500</v>
      </c>
      <c r="L1982" s="26">
        <v>0</v>
      </c>
      <c r="M1982" s="26">
        <v>500</v>
      </c>
      <c r="N1982" s="26">
        <v>0</v>
      </c>
      <c r="O1982" s="26">
        <v>195</v>
      </c>
      <c r="P1982" s="26">
        <v>305</v>
      </c>
      <c r="Q1982" s="26">
        <v>0</v>
      </c>
      <c r="R1982" s="25" t="s">
        <v>1541</v>
      </c>
    </row>
    <row r="1983" spans="1:18" ht="15" customHeight="1" x14ac:dyDescent="0.25">
      <c r="A1983" s="25" t="s">
        <v>736</v>
      </c>
      <c r="B1983" s="25" t="s">
        <v>18</v>
      </c>
      <c r="C1983" s="25" t="s">
        <v>397</v>
      </c>
      <c r="D1983" s="25" t="s">
        <v>390</v>
      </c>
      <c r="E1983" s="25" t="s">
        <v>87</v>
      </c>
      <c r="F1983" s="25" t="s">
        <v>391</v>
      </c>
      <c r="G1983" s="25" t="s">
        <v>398</v>
      </c>
      <c r="H1983" s="25" t="s">
        <v>23</v>
      </c>
      <c r="I1983" s="25" t="s">
        <v>753</v>
      </c>
      <c r="J1983" s="25" t="s">
        <v>754</v>
      </c>
      <c r="K1983" s="26">
        <v>250</v>
      </c>
      <c r="L1983" s="26">
        <v>0</v>
      </c>
      <c r="M1983" s="26">
        <v>250</v>
      </c>
      <c r="N1983" s="26">
        <v>0</v>
      </c>
      <c r="O1983" s="26">
        <v>0</v>
      </c>
      <c r="P1983" s="26">
        <v>250</v>
      </c>
      <c r="Q1983" s="26">
        <v>0</v>
      </c>
      <c r="R1983" s="25" t="s">
        <v>1541</v>
      </c>
    </row>
    <row r="1984" spans="1:18" ht="15" customHeight="1" x14ac:dyDescent="0.25">
      <c r="A1984" s="25" t="s">
        <v>736</v>
      </c>
      <c r="B1984" s="25" t="s">
        <v>18</v>
      </c>
      <c r="C1984" s="25" t="s">
        <v>397</v>
      </c>
      <c r="D1984" s="25" t="s">
        <v>390</v>
      </c>
      <c r="E1984" s="25" t="s">
        <v>87</v>
      </c>
      <c r="F1984" s="25" t="s">
        <v>391</v>
      </c>
      <c r="G1984" s="25" t="s">
        <v>398</v>
      </c>
      <c r="H1984" s="25" t="s">
        <v>23</v>
      </c>
      <c r="I1984" s="25" t="s">
        <v>1240</v>
      </c>
      <c r="J1984" s="25" t="s">
        <v>1241</v>
      </c>
      <c r="K1984" s="26">
        <v>15000</v>
      </c>
      <c r="L1984" s="26">
        <v>0</v>
      </c>
      <c r="M1984" s="26">
        <v>15000</v>
      </c>
      <c r="N1984" s="26">
        <v>0</v>
      </c>
      <c r="O1984" s="26">
        <v>0</v>
      </c>
      <c r="P1984" s="26">
        <v>15000</v>
      </c>
      <c r="Q1984" s="26">
        <v>0</v>
      </c>
      <c r="R1984" s="25" t="s">
        <v>1541</v>
      </c>
    </row>
    <row r="1985" spans="1:18" ht="15" customHeight="1" x14ac:dyDescent="0.25">
      <c r="A1985" s="25" t="s">
        <v>736</v>
      </c>
      <c r="B1985" s="25" t="s">
        <v>18</v>
      </c>
      <c r="C1985" s="25" t="s">
        <v>397</v>
      </c>
      <c r="D1985" s="25" t="s">
        <v>390</v>
      </c>
      <c r="E1985" s="25" t="s">
        <v>87</v>
      </c>
      <c r="F1985" s="25" t="s">
        <v>391</v>
      </c>
      <c r="G1985" s="25" t="s">
        <v>398</v>
      </c>
      <c r="H1985" s="25" t="s">
        <v>23</v>
      </c>
      <c r="I1985" s="25" t="s">
        <v>1388</v>
      </c>
      <c r="J1985" s="25" t="s">
        <v>1389</v>
      </c>
      <c r="K1985" s="26">
        <v>30000</v>
      </c>
      <c r="L1985" s="26">
        <v>0</v>
      </c>
      <c r="M1985" s="26">
        <v>30000</v>
      </c>
      <c r="N1985" s="26">
        <v>0</v>
      </c>
      <c r="O1985" s="26">
        <v>0</v>
      </c>
      <c r="P1985" s="26">
        <v>30000</v>
      </c>
      <c r="Q1985" s="26">
        <v>0</v>
      </c>
      <c r="R1985" s="25" t="s">
        <v>1541</v>
      </c>
    </row>
    <row r="1986" spans="1:18" ht="15" customHeight="1" x14ac:dyDescent="0.25">
      <c r="A1986" s="25" t="s">
        <v>736</v>
      </c>
      <c r="B1986" s="25" t="s">
        <v>18</v>
      </c>
      <c r="C1986" s="25" t="s">
        <v>397</v>
      </c>
      <c r="D1986" s="25" t="s">
        <v>390</v>
      </c>
      <c r="E1986" s="25" t="s">
        <v>87</v>
      </c>
      <c r="F1986" s="25" t="s">
        <v>391</v>
      </c>
      <c r="G1986" s="25" t="s">
        <v>398</v>
      </c>
      <c r="H1986" s="25" t="s">
        <v>23</v>
      </c>
      <c r="I1986" s="25" t="s">
        <v>922</v>
      </c>
      <c r="J1986" s="25" t="s">
        <v>923</v>
      </c>
      <c r="K1986" s="26">
        <v>9367</v>
      </c>
      <c r="L1986" s="26">
        <v>0</v>
      </c>
      <c r="M1986" s="26">
        <v>9367</v>
      </c>
      <c r="N1986" s="26">
        <v>0</v>
      </c>
      <c r="O1986" s="26">
        <v>6441.9</v>
      </c>
      <c r="P1986" s="26">
        <v>2925.1</v>
      </c>
      <c r="Q1986" s="26">
        <v>1073.6500000000001</v>
      </c>
      <c r="R1986" s="25" t="s">
        <v>1541</v>
      </c>
    </row>
    <row r="1987" spans="1:18" ht="15" customHeight="1" x14ac:dyDescent="0.25">
      <c r="A1987" s="25" t="s">
        <v>736</v>
      </c>
      <c r="B1987" s="25" t="s">
        <v>18</v>
      </c>
      <c r="C1987" s="25" t="s">
        <v>397</v>
      </c>
      <c r="D1987" s="25" t="s">
        <v>390</v>
      </c>
      <c r="E1987" s="25" t="s">
        <v>87</v>
      </c>
      <c r="F1987" s="25" t="s">
        <v>391</v>
      </c>
      <c r="G1987" s="25" t="s">
        <v>398</v>
      </c>
      <c r="H1987" s="25" t="s">
        <v>23</v>
      </c>
      <c r="I1987" s="25" t="s">
        <v>924</v>
      </c>
      <c r="J1987" s="25" t="s">
        <v>925</v>
      </c>
      <c r="K1987" s="26">
        <v>4440</v>
      </c>
      <c r="L1987" s="26">
        <v>0</v>
      </c>
      <c r="M1987" s="26">
        <v>4440</v>
      </c>
      <c r="N1987" s="26">
        <v>0</v>
      </c>
      <c r="O1987" s="26">
        <v>1419.06</v>
      </c>
      <c r="P1987" s="26">
        <v>3020.94</v>
      </c>
      <c r="Q1987" s="26">
        <v>236.51</v>
      </c>
      <c r="R1987" s="25" t="s">
        <v>1541</v>
      </c>
    </row>
    <row r="1988" spans="1:18" ht="15" customHeight="1" x14ac:dyDescent="0.25">
      <c r="A1988" s="25" t="s">
        <v>736</v>
      </c>
      <c r="B1988" s="25" t="s">
        <v>18</v>
      </c>
      <c r="C1988" s="25" t="s">
        <v>397</v>
      </c>
      <c r="D1988" s="25" t="s">
        <v>390</v>
      </c>
      <c r="E1988" s="25" t="s">
        <v>87</v>
      </c>
      <c r="F1988" s="25" t="s">
        <v>391</v>
      </c>
      <c r="G1988" s="25" t="s">
        <v>398</v>
      </c>
      <c r="H1988" s="25" t="s">
        <v>23</v>
      </c>
      <c r="I1988" s="25" t="s">
        <v>1382</v>
      </c>
      <c r="J1988" s="25" t="s">
        <v>1383</v>
      </c>
      <c r="K1988" s="26">
        <v>9905</v>
      </c>
      <c r="L1988" s="26">
        <v>0</v>
      </c>
      <c r="M1988" s="26">
        <v>9905</v>
      </c>
      <c r="N1988" s="26">
        <v>0</v>
      </c>
      <c r="O1988" s="26">
        <v>9605.4699999999993</v>
      </c>
      <c r="P1988" s="26">
        <v>299.52999999999997</v>
      </c>
      <c r="Q1988" s="26">
        <v>0</v>
      </c>
      <c r="R1988" s="25" t="s">
        <v>1541</v>
      </c>
    </row>
    <row r="1989" spans="1:18" ht="15" customHeight="1" x14ac:dyDescent="0.25">
      <c r="A1989" s="25" t="s">
        <v>736</v>
      </c>
      <c r="B1989" s="25" t="s">
        <v>18</v>
      </c>
      <c r="C1989" s="25" t="s">
        <v>397</v>
      </c>
      <c r="D1989" s="25" t="s">
        <v>390</v>
      </c>
      <c r="E1989" s="25" t="s">
        <v>87</v>
      </c>
      <c r="F1989" s="25" t="s">
        <v>391</v>
      </c>
      <c r="G1989" s="25" t="s">
        <v>398</v>
      </c>
      <c r="H1989" s="25" t="s">
        <v>23</v>
      </c>
      <c r="I1989" s="25" t="s">
        <v>1380</v>
      </c>
      <c r="J1989" s="25" t="s">
        <v>1381</v>
      </c>
      <c r="K1989" s="26">
        <v>2476</v>
      </c>
      <c r="L1989" s="26">
        <v>0</v>
      </c>
      <c r="M1989" s="26">
        <v>2476</v>
      </c>
      <c r="N1989" s="26">
        <v>0</v>
      </c>
      <c r="O1989" s="26">
        <v>75.22</v>
      </c>
      <c r="P1989" s="26">
        <v>2400.7800000000002</v>
      </c>
      <c r="Q1989" s="26">
        <v>0</v>
      </c>
      <c r="R1989" s="25" t="s">
        <v>1541</v>
      </c>
    </row>
    <row r="1990" spans="1:18" ht="15" customHeight="1" x14ac:dyDescent="0.25">
      <c r="A1990" s="25" t="s">
        <v>736</v>
      </c>
      <c r="B1990" s="25" t="s">
        <v>18</v>
      </c>
      <c r="C1990" s="25" t="s">
        <v>397</v>
      </c>
      <c r="D1990" s="25" t="s">
        <v>390</v>
      </c>
      <c r="E1990" s="25" t="s">
        <v>87</v>
      </c>
      <c r="F1990" s="25" t="s">
        <v>391</v>
      </c>
      <c r="G1990" s="25" t="s">
        <v>398</v>
      </c>
      <c r="H1990" s="25" t="s">
        <v>23</v>
      </c>
      <c r="I1990" s="25" t="s">
        <v>1384</v>
      </c>
      <c r="J1990" s="25" t="s">
        <v>1385</v>
      </c>
      <c r="K1990" s="26">
        <v>0</v>
      </c>
      <c r="L1990" s="26">
        <v>0</v>
      </c>
      <c r="M1990" s="26">
        <v>0</v>
      </c>
      <c r="N1990" s="26">
        <v>0</v>
      </c>
      <c r="O1990" s="26">
        <v>8062.5</v>
      </c>
      <c r="P1990" s="26">
        <v>-8062.5</v>
      </c>
      <c r="Q1990" s="26">
        <v>1343.75</v>
      </c>
      <c r="R1990" s="25" t="s">
        <v>1541</v>
      </c>
    </row>
    <row r="1991" spans="1:18" ht="15" customHeight="1" x14ac:dyDescent="0.25">
      <c r="A1991" s="25" t="s">
        <v>736</v>
      </c>
      <c r="B1991" s="25" t="s">
        <v>18</v>
      </c>
      <c r="C1991" s="25" t="s">
        <v>397</v>
      </c>
      <c r="D1991" s="25" t="s">
        <v>390</v>
      </c>
      <c r="E1991" s="25" t="s">
        <v>87</v>
      </c>
      <c r="F1991" s="25" t="s">
        <v>391</v>
      </c>
      <c r="G1991" s="25" t="s">
        <v>398</v>
      </c>
      <c r="H1991" s="25" t="s">
        <v>23</v>
      </c>
      <c r="I1991" s="25" t="s">
        <v>813</v>
      </c>
      <c r="J1991" s="25" t="s">
        <v>814</v>
      </c>
      <c r="K1991" s="26">
        <v>1200</v>
      </c>
      <c r="L1991" s="26">
        <v>0</v>
      </c>
      <c r="M1991" s="26">
        <v>1200</v>
      </c>
      <c r="N1991" s="26">
        <v>0</v>
      </c>
      <c r="O1991" s="26">
        <v>73.430000000000007</v>
      </c>
      <c r="P1991" s="26">
        <v>1126.57</v>
      </c>
      <c r="Q1991" s="26">
        <v>0</v>
      </c>
      <c r="R1991" s="25" t="s">
        <v>1541</v>
      </c>
    </row>
    <row r="1992" spans="1:18" ht="15" customHeight="1" x14ac:dyDescent="0.25">
      <c r="A1992" s="25" t="s">
        <v>736</v>
      </c>
      <c r="B1992" s="25" t="s">
        <v>18</v>
      </c>
      <c r="C1992" s="25" t="s">
        <v>397</v>
      </c>
      <c r="D1992" s="25" t="s">
        <v>390</v>
      </c>
      <c r="E1992" s="25" t="s">
        <v>87</v>
      </c>
      <c r="F1992" s="25" t="s">
        <v>391</v>
      </c>
      <c r="G1992" s="25" t="s">
        <v>398</v>
      </c>
      <c r="H1992" s="25" t="s">
        <v>23</v>
      </c>
      <c r="I1992" s="25" t="s">
        <v>862</v>
      </c>
      <c r="J1992" s="25" t="s">
        <v>863</v>
      </c>
      <c r="K1992" s="26">
        <v>21900</v>
      </c>
      <c r="L1992" s="26">
        <v>0</v>
      </c>
      <c r="M1992" s="26">
        <v>21900</v>
      </c>
      <c r="N1992" s="26">
        <v>0</v>
      </c>
      <c r="O1992" s="26">
        <v>12769.26</v>
      </c>
      <c r="P1992" s="26">
        <v>9130.74</v>
      </c>
      <c r="Q1992" s="26">
        <v>2128.21</v>
      </c>
      <c r="R1992" s="25" t="s">
        <v>1541</v>
      </c>
    </row>
    <row r="1993" spans="1:18" ht="15" customHeight="1" x14ac:dyDescent="0.25">
      <c r="A1993" s="25" t="s">
        <v>736</v>
      </c>
      <c r="B1993" s="25" t="s">
        <v>18</v>
      </c>
      <c r="C1993" s="25" t="s">
        <v>397</v>
      </c>
      <c r="D1993" s="25" t="s">
        <v>390</v>
      </c>
      <c r="E1993" s="25" t="s">
        <v>87</v>
      </c>
      <c r="F1993" s="25" t="s">
        <v>391</v>
      </c>
      <c r="G1993" s="25" t="s">
        <v>398</v>
      </c>
      <c r="H1993" s="25" t="s">
        <v>23</v>
      </c>
      <c r="I1993" s="25" t="s">
        <v>912</v>
      </c>
      <c r="J1993" s="25" t="s">
        <v>913</v>
      </c>
      <c r="K1993" s="26">
        <v>900</v>
      </c>
      <c r="L1993" s="26">
        <v>0</v>
      </c>
      <c r="M1993" s="26">
        <v>900</v>
      </c>
      <c r="N1993" s="26">
        <v>0</v>
      </c>
      <c r="O1993" s="26">
        <v>406.44</v>
      </c>
      <c r="P1993" s="26">
        <v>493.56</v>
      </c>
      <c r="Q1993" s="26">
        <v>67.739999999999995</v>
      </c>
      <c r="R1993" s="25" t="s">
        <v>1541</v>
      </c>
    </row>
    <row r="1994" spans="1:18" ht="15" customHeight="1" x14ac:dyDescent="0.25">
      <c r="A1994" s="25" t="s">
        <v>736</v>
      </c>
      <c r="B1994" s="25" t="s">
        <v>18</v>
      </c>
      <c r="C1994" s="25" t="s">
        <v>397</v>
      </c>
      <c r="D1994" s="25" t="s">
        <v>390</v>
      </c>
      <c r="E1994" s="25" t="s">
        <v>87</v>
      </c>
      <c r="F1994" s="25" t="s">
        <v>391</v>
      </c>
      <c r="G1994" s="25" t="s">
        <v>398</v>
      </c>
      <c r="H1994" s="25" t="s">
        <v>23</v>
      </c>
      <c r="I1994" s="25" t="s">
        <v>1312</v>
      </c>
      <c r="J1994" s="25" t="s">
        <v>1313</v>
      </c>
      <c r="K1994" s="26">
        <v>64400</v>
      </c>
      <c r="L1994" s="26">
        <v>0</v>
      </c>
      <c r="M1994" s="26">
        <v>64400</v>
      </c>
      <c r="N1994" s="26">
        <v>0</v>
      </c>
      <c r="O1994" s="26">
        <v>32200.02</v>
      </c>
      <c r="P1994" s="26">
        <v>32199.98</v>
      </c>
      <c r="Q1994" s="26">
        <v>5366.67</v>
      </c>
      <c r="R1994" s="25" t="s">
        <v>1541</v>
      </c>
    </row>
    <row r="1995" spans="1:18" ht="15" customHeight="1" x14ac:dyDescent="0.25">
      <c r="A1995" s="25" t="s">
        <v>736</v>
      </c>
      <c r="B1995" s="25" t="s">
        <v>18</v>
      </c>
      <c r="C1995" s="25" t="s">
        <v>397</v>
      </c>
      <c r="D1995" s="25" t="s">
        <v>390</v>
      </c>
      <c r="E1995" s="25" t="s">
        <v>87</v>
      </c>
      <c r="F1995" s="25" t="s">
        <v>391</v>
      </c>
      <c r="G1995" s="25" t="s">
        <v>398</v>
      </c>
      <c r="H1995" s="25" t="s">
        <v>23</v>
      </c>
      <c r="I1995" s="25" t="s">
        <v>1386</v>
      </c>
      <c r="J1995" s="25" t="s">
        <v>1387</v>
      </c>
      <c r="K1995" s="26">
        <v>0</v>
      </c>
      <c r="L1995" s="26">
        <v>0</v>
      </c>
      <c r="M1995" s="26">
        <v>0</v>
      </c>
      <c r="N1995" s="26">
        <v>0</v>
      </c>
      <c r="O1995" s="26">
        <v>15000</v>
      </c>
      <c r="P1995" s="26">
        <v>-15000</v>
      </c>
      <c r="Q1995" s="26">
        <v>2500</v>
      </c>
      <c r="R1995" s="25" t="s">
        <v>1541</v>
      </c>
    </row>
    <row r="1996" spans="1:18" ht="15" customHeight="1" x14ac:dyDescent="0.25">
      <c r="A1996" s="25" t="s">
        <v>736</v>
      </c>
      <c r="B1996" s="25" t="s">
        <v>18</v>
      </c>
      <c r="C1996" s="25" t="s">
        <v>397</v>
      </c>
      <c r="D1996" s="25" t="s">
        <v>390</v>
      </c>
      <c r="E1996" s="25" t="s">
        <v>87</v>
      </c>
      <c r="F1996" s="25" t="s">
        <v>391</v>
      </c>
      <c r="G1996" s="25" t="s">
        <v>398</v>
      </c>
      <c r="H1996" s="25" t="s">
        <v>23</v>
      </c>
      <c r="I1996" s="25" t="s">
        <v>886</v>
      </c>
      <c r="J1996" s="25" t="s">
        <v>887</v>
      </c>
      <c r="K1996" s="26">
        <v>4257</v>
      </c>
      <c r="L1996" s="26">
        <v>0</v>
      </c>
      <c r="M1996" s="26">
        <v>4257</v>
      </c>
      <c r="N1996" s="26">
        <v>0</v>
      </c>
      <c r="O1996" s="26">
        <v>2077.44</v>
      </c>
      <c r="P1996" s="26">
        <v>2179.56</v>
      </c>
      <c r="Q1996" s="26">
        <v>346.24</v>
      </c>
      <c r="R1996" s="25" t="s">
        <v>1541</v>
      </c>
    </row>
    <row r="1997" spans="1:18" ht="15" customHeight="1" x14ac:dyDescent="0.25">
      <c r="A1997" s="25" t="s">
        <v>736</v>
      </c>
      <c r="B1997" s="25" t="s">
        <v>18</v>
      </c>
      <c r="C1997" s="25" t="s">
        <v>397</v>
      </c>
      <c r="D1997" s="25" t="s">
        <v>390</v>
      </c>
      <c r="E1997" s="25" t="s">
        <v>87</v>
      </c>
      <c r="F1997" s="25" t="s">
        <v>391</v>
      </c>
      <c r="G1997" s="25" t="s">
        <v>398</v>
      </c>
      <c r="H1997" s="25" t="s">
        <v>23</v>
      </c>
      <c r="I1997" s="25" t="s">
        <v>1268</v>
      </c>
      <c r="J1997" s="25" t="s">
        <v>1269</v>
      </c>
      <c r="K1997" s="26">
        <v>65000</v>
      </c>
      <c r="L1997" s="26">
        <v>0</v>
      </c>
      <c r="M1997" s="26">
        <v>65000</v>
      </c>
      <c r="N1997" s="26">
        <v>0</v>
      </c>
      <c r="O1997" s="26">
        <v>32544</v>
      </c>
      <c r="P1997" s="26">
        <v>32456</v>
      </c>
      <c r="Q1997" s="26">
        <v>0</v>
      </c>
      <c r="R1997" s="25" t="s">
        <v>1541</v>
      </c>
    </row>
    <row r="1998" spans="1:18" ht="15" customHeight="1" x14ac:dyDescent="0.25">
      <c r="A1998" s="25" t="s">
        <v>736</v>
      </c>
      <c r="B1998" s="25" t="s">
        <v>18</v>
      </c>
      <c r="C1998" s="25" t="s">
        <v>401</v>
      </c>
      <c r="D1998" s="25" t="s">
        <v>390</v>
      </c>
      <c r="E1998" s="25" t="s">
        <v>87</v>
      </c>
      <c r="F1998" s="25" t="s">
        <v>391</v>
      </c>
      <c r="G1998" s="25" t="s">
        <v>402</v>
      </c>
      <c r="H1998" s="25" t="s">
        <v>23</v>
      </c>
      <c r="I1998" s="25" t="s">
        <v>793</v>
      </c>
      <c r="J1998" s="25" t="s">
        <v>794</v>
      </c>
      <c r="K1998" s="26">
        <v>166645</v>
      </c>
      <c r="L1998" s="26">
        <v>0</v>
      </c>
      <c r="M1998" s="26">
        <v>166645</v>
      </c>
      <c r="N1998" s="26">
        <v>0</v>
      </c>
      <c r="O1998" s="26">
        <v>95689.61</v>
      </c>
      <c r="P1998" s="26">
        <v>70955.39</v>
      </c>
      <c r="Q1998" s="26">
        <v>17267.34</v>
      </c>
      <c r="R1998" s="25" t="s">
        <v>1542</v>
      </c>
    </row>
    <row r="1999" spans="1:18" ht="15" customHeight="1" x14ac:dyDescent="0.25">
      <c r="A1999" s="25" t="s">
        <v>736</v>
      </c>
      <c r="B1999" s="25" t="s">
        <v>18</v>
      </c>
      <c r="C1999" s="25" t="s">
        <v>401</v>
      </c>
      <c r="D1999" s="25" t="s">
        <v>390</v>
      </c>
      <c r="E1999" s="25" t="s">
        <v>87</v>
      </c>
      <c r="F1999" s="25" t="s">
        <v>391</v>
      </c>
      <c r="G1999" s="25" t="s">
        <v>402</v>
      </c>
      <c r="H1999" s="25" t="s">
        <v>23</v>
      </c>
      <c r="I1999" s="25" t="s">
        <v>771</v>
      </c>
      <c r="J1999" s="25" t="s">
        <v>772</v>
      </c>
      <c r="K1999" s="26">
        <v>500</v>
      </c>
      <c r="L1999" s="26">
        <v>0</v>
      </c>
      <c r="M1999" s="26">
        <v>500</v>
      </c>
      <c r="N1999" s="26">
        <v>0</v>
      </c>
      <c r="O1999" s="26">
        <v>955.42</v>
      </c>
      <c r="P1999" s="26">
        <v>-455.42</v>
      </c>
      <c r="Q1999" s="26">
        <v>175.49</v>
      </c>
      <c r="R1999" s="25" t="s">
        <v>1542</v>
      </c>
    </row>
    <row r="2000" spans="1:18" ht="15" customHeight="1" x14ac:dyDescent="0.25">
      <c r="A2000" s="25" t="s">
        <v>736</v>
      </c>
      <c r="B2000" s="25" t="s">
        <v>18</v>
      </c>
      <c r="C2000" s="25" t="s">
        <v>401</v>
      </c>
      <c r="D2000" s="25" t="s">
        <v>390</v>
      </c>
      <c r="E2000" s="25" t="s">
        <v>87</v>
      </c>
      <c r="F2000" s="25" t="s">
        <v>391</v>
      </c>
      <c r="G2000" s="25" t="s">
        <v>402</v>
      </c>
      <c r="H2000" s="25" t="s">
        <v>23</v>
      </c>
      <c r="I2000" s="25" t="s">
        <v>765</v>
      </c>
      <c r="J2000" s="25" t="s">
        <v>766</v>
      </c>
      <c r="K2000" s="26">
        <v>11500</v>
      </c>
      <c r="L2000" s="26">
        <v>0</v>
      </c>
      <c r="M2000" s="26">
        <v>11500</v>
      </c>
      <c r="N2000" s="26">
        <v>0</v>
      </c>
      <c r="O2000" s="26">
        <v>5303.57</v>
      </c>
      <c r="P2000" s="26">
        <v>6196.43</v>
      </c>
      <c r="Q2000" s="26">
        <v>897.79</v>
      </c>
      <c r="R2000" s="25" t="s">
        <v>1542</v>
      </c>
    </row>
    <row r="2001" spans="1:18" ht="15" customHeight="1" x14ac:dyDescent="0.25">
      <c r="A2001" s="25" t="s">
        <v>736</v>
      </c>
      <c r="B2001" s="25" t="s">
        <v>18</v>
      </c>
      <c r="C2001" s="25" t="s">
        <v>401</v>
      </c>
      <c r="D2001" s="25" t="s">
        <v>390</v>
      </c>
      <c r="E2001" s="25" t="s">
        <v>87</v>
      </c>
      <c r="F2001" s="25" t="s">
        <v>391</v>
      </c>
      <c r="G2001" s="25" t="s">
        <v>402</v>
      </c>
      <c r="H2001" s="25" t="s">
        <v>23</v>
      </c>
      <c r="I2001" s="25" t="s">
        <v>888</v>
      </c>
      <c r="J2001" s="25" t="s">
        <v>889</v>
      </c>
      <c r="K2001" s="26">
        <v>0</v>
      </c>
      <c r="L2001" s="26">
        <v>0</v>
      </c>
      <c r="M2001" s="26">
        <v>0</v>
      </c>
      <c r="N2001" s="26">
        <v>0</v>
      </c>
      <c r="O2001" s="26">
        <v>0</v>
      </c>
      <c r="P2001" s="26">
        <v>0</v>
      </c>
      <c r="Q2001" s="26">
        <v>0</v>
      </c>
      <c r="R2001" s="25" t="s">
        <v>1542</v>
      </c>
    </row>
    <row r="2002" spans="1:18" ht="15" customHeight="1" x14ac:dyDescent="0.25">
      <c r="A2002" s="25" t="s">
        <v>736</v>
      </c>
      <c r="B2002" s="25" t="s">
        <v>18</v>
      </c>
      <c r="C2002" s="25" t="s">
        <v>401</v>
      </c>
      <c r="D2002" s="25" t="s">
        <v>390</v>
      </c>
      <c r="E2002" s="25" t="s">
        <v>87</v>
      </c>
      <c r="F2002" s="25" t="s">
        <v>391</v>
      </c>
      <c r="G2002" s="25" t="s">
        <v>402</v>
      </c>
      <c r="H2002" s="25" t="s">
        <v>23</v>
      </c>
      <c r="I2002" s="25" t="s">
        <v>773</v>
      </c>
      <c r="J2002" s="25" t="s">
        <v>774</v>
      </c>
      <c r="K2002" s="26">
        <v>2000</v>
      </c>
      <c r="L2002" s="26">
        <v>0</v>
      </c>
      <c r="M2002" s="26">
        <v>2000</v>
      </c>
      <c r="N2002" s="26">
        <v>0</v>
      </c>
      <c r="O2002" s="26">
        <v>983.1</v>
      </c>
      <c r="P2002" s="26">
        <v>1016.9</v>
      </c>
      <c r="Q2002" s="26">
        <v>131.4</v>
      </c>
      <c r="R2002" s="25" t="s">
        <v>1542</v>
      </c>
    </row>
    <row r="2003" spans="1:18" ht="15" customHeight="1" x14ac:dyDescent="0.25">
      <c r="A2003" s="25" t="s">
        <v>736</v>
      </c>
      <c r="B2003" s="25" t="s">
        <v>18</v>
      </c>
      <c r="C2003" s="25" t="s">
        <v>401</v>
      </c>
      <c r="D2003" s="25" t="s">
        <v>390</v>
      </c>
      <c r="E2003" s="25" t="s">
        <v>87</v>
      </c>
      <c r="F2003" s="25" t="s">
        <v>391</v>
      </c>
      <c r="G2003" s="25" t="s">
        <v>402</v>
      </c>
      <c r="H2003" s="25" t="s">
        <v>23</v>
      </c>
      <c r="I2003" s="25" t="s">
        <v>761</v>
      </c>
      <c r="J2003" s="25" t="s">
        <v>762</v>
      </c>
      <c r="K2003" s="26">
        <v>11500</v>
      </c>
      <c r="L2003" s="26">
        <v>0</v>
      </c>
      <c r="M2003" s="26">
        <v>11500</v>
      </c>
      <c r="N2003" s="26">
        <v>0</v>
      </c>
      <c r="O2003" s="26">
        <v>2031.43</v>
      </c>
      <c r="P2003" s="26">
        <v>9468.57</v>
      </c>
      <c r="Q2003" s="26">
        <v>288.11</v>
      </c>
      <c r="R2003" s="25" t="s">
        <v>1542</v>
      </c>
    </row>
    <row r="2004" spans="1:18" ht="15" customHeight="1" x14ac:dyDescent="0.25">
      <c r="A2004" s="25" t="s">
        <v>736</v>
      </c>
      <c r="B2004" s="25" t="s">
        <v>18</v>
      </c>
      <c r="C2004" s="25" t="s">
        <v>401</v>
      </c>
      <c r="D2004" s="25" t="s">
        <v>390</v>
      </c>
      <c r="E2004" s="25" t="s">
        <v>87</v>
      </c>
      <c r="F2004" s="25" t="s">
        <v>391</v>
      </c>
      <c r="G2004" s="25" t="s">
        <v>402</v>
      </c>
      <c r="H2004" s="25" t="s">
        <v>23</v>
      </c>
      <c r="I2004" s="25" t="s">
        <v>741</v>
      </c>
      <c r="J2004" s="25" t="s">
        <v>742</v>
      </c>
      <c r="K2004" s="26">
        <v>5000</v>
      </c>
      <c r="L2004" s="26">
        <v>0</v>
      </c>
      <c r="M2004" s="26">
        <v>5000</v>
      </c>
      <c r="N2004" s="26">
        <v>0</v>
      </c>
      <c r="O2004" s="26">
        <v>2797.92</v>
      </c>
      <c r="P2004" s="26">
        <v>2202.08</v>
      </c>
      <c r="Q2004" s="26">
        <v>485.03</v>
      </c>
      <c r="R2004" s="25" t="s">
        <v>1542</v>
      </c>
    </row>
    <row r="2005" spans="1:18" ht="15" customHeight="1" x14ac:dyDescent="0.25">
      <c r="A2005" s="25" t="s">
        <v>736</v>
      </c>
      <c r="B2005" s="25" t="s">
        <v>18</v>
      </c>
      <c r="C2005" s="25" t="s">
        <v>401</v>
      </c>
      <c r="D2005" s="25" t="s">
        <v>390</v>
      </c>
      <c r="E2005" s="25" t="s">
        <v>87</v>
      </c>
      <c r="F2005" s="25" t="s">
        <v>391</v>
      </c>
      <c r="G2005" s="25" t="s">
        <v>402</v>
      </c>
      <c r="H2005" s="25" t="s">
        <v>23</v>
      </c>
      <c r="I2005" s="25" t="s">
        <v>747</v>
      </c>
      <c r="J2005" s="25" t="s">
        <v>748</v>
      </c>
      <c r="K2005" s="26">
        <v>0</v>
      </c>
      <c r="L2005" s="26">
        <v>0</v>
      </c>
      <c r="M2005" s="26">
        <v>0</v>
      </c>
      <c r="N2005" s="26">
        <v>0</v>
      </c>
      <c r="O2005" s="26">
        <v>2438.87</v>
      </c>
      <c r="P2005" s="26">
        <v>-2438.87</v>
      </c>
      <c r="Q2005" s="26">
        <v>13.86</v>
      </c>
      <c r="R2005" s="25" t="s">
        <v>1542</v>
      </c>
    </row>
    <row r="2006" spans="1:18" ht="15" customHeight="1" x14ac:dyDescent="0.25">
      <c r="A2006" s="25" t="s">
        <v>736</v>
      </c>
      <c r="B2006" s="25" t="s">
        <v>18</v>
      </c>
      <c r="C2006" s="25" t="s">
        <v>401</v>
      </c>
      <c r="D2006" s="25" t="s">
        <v>390</v>
      </c>
      <c r="E2006" s="25" t="s">
        <v>87</v>
      </c>
      <c r="F2006" s="25" t="s">
        <v>391</v>
      </c>
      <c r="G2006" s="25" t="s">
        <v>402</v>
      </c>
      <c r="H2006" s="25" t="s">
        <v>23</v>
      </c>
      <c r="I2006" s="25" t="s">
        <v>751</v>
      </c>
      <c r="J2006" s="25" t="s">
        <v>752</v>
      </c>
      <c r="K2006" s="26">
        <v>14500</v>
      </c>
      <c r="L2006" s="26">
        <v>0</v>
      </c>
      <c r="M2006" s="26">
        <v>14500</v>
      </c>
      <c r="N2006" s="26">
        <v>0</v>
      </c>
      <c r="O2006" s="26">
        <v>8176.86</v>
      </c>
      <c r="P2006" s="26">
        <v>6323.14</v>
      </c>
      <c r="Q2006" s="26">
        <v>1427.67</v>
      </c>
      <c r="R2006" s="25" t="s">
        <v>1542</v>
      </c>
    </row>
    <row r="2007" spans="1:18" ht="15" customHeight="1" x14ac:dyDescent="0.25">
      <c r="A2007" s="25" t="s">
        <v>736</v>
      </c>
      <c r="B2007" s="25" t="s">
        <v>18</v>
      </c>
      <c r="C2007" s="25" t="s">
        <v>401</v>
      </c>
      <c r="D2007" s="25" t="s">
        <v>390</v>
      </c>
      <c r="E2007" s="25" t="s">
        <v>87</v>
      </c>
      <c r="F2007" s="25" t="s">
        <v>391</v>
      </c>
      <c r="G2007" s="25" t="s">
        <v>402</v>
      </c>
      <c r="H2007" s="25" t="s">
        <v>23</v>
      </c>
      <c r="I2007" s="25" t="s">
        <v>1051</v>
      </c>
      <c r="J2007" s="25" t="s">
        <v>1052</v>
      </c>
      <c r="K2007" s="26">
        <v>600</v>
      </c>
      <c r="L2007" s="26">
        <v>0</v>
      </c>
      <c r="M2007" s="26">
        <v>600</v>
      </c>
      <c r="N2007" s="26">
        <v>0</v>
      </c>
      <c r="O2007" s="26">
        <v>0</v>
      </c>
      <c r="P2007" s="26">
        <v>600</v>
      </c>
      <c r="Q2007" s="26">
        <v>0</v>
      </c>
      <c r="R2007" s="25" t="s">
        <v>1542</v>
      </c>
    </row>
    <row r="2008" spans="1:18" ht="15" customHeight="1" x14ac:dyDescent="0.25">
      <c r="A2008" s="25" t="s">
        <v>736</v>
      </c>
      <c r="B2008" s="25" t="s">
        <v>18</v>
      </c>
      <c r="C2008" s="25" t="s">
        <v>401</v>
      </c>
      <c r="D2008" s="25" t="s">
        <v>390</v>
      </c>
      <c r="E2008" s="25" t="s">
        <v>87</v>
      </c>
      <c r="F2008" s="25" t="s">
        <v>391</v>
      </c>
      <c r="G2008" s="25" t="s">
        <v>402</v>
      </c>
      <c r="H2008" s="25" t="s">
        <v>23</v>
      </c>
      <c r="I2008" s="25" t="s">
        <v>833</v>
      </c>
      <c r="J2008" s="25" t="s">
        <v>834</v>
      </c>
      <c r="K2008" s="26">
        <v>20830</v>
      </c>
      <c r="L2008" s="26">
        <v>0</v>
      </c>
      <c r="M2008" s="26">
        <v>20830</v>
      </c>
      <c r="N2008" s="26">
        <v>0</v>
      </c>
      <c r="O2008" s="26">
        <v>10475.67</v>
      </c>
      <c r="P2008" s="26">
        <v>10354.33</v>
      </c>
      <c r="Q2008" s="26">
        <v>2557.4</v>
      </c>
      <c r="R2008" s="25" t="s">
        <v>1542</v>
      </c>
    </row>
    <row r="2009" spans="1:18" ht="15" customHeight="1" x14ac:dyDescent="0.25">
      <c r="A2009" s="25" t="s">
        <v>736</v>
      </c>
      <c r="B2009" s="25" t="s">
        <v>18</v>
      </c>
      <c r="C2009" s="25" t="s">
        <v>401</v>
      </c>
      <c r="D2009" s="25" t="s">
        <v>390</v>
      </c>
      <c r="E2009" s="25" t="s">
        <v>87</v>
      </c>
      <c r="F2009" s="25" t="s">
        <v>391</v>
      </c>
      <c r="G2009" s="25" t="s">
        <v>402</v>
      </c>
      <c r="H2009" s="25" t="s">
        <v>23</v>
      </c>
      <c r="I2009" s="25" t="s">
        <v>819</v>
      </c>
      <c r="J2009" s="25" t="s">
        <v>820</v>
      </c>
      <c r="K2009" s="26">
        <v>10250</v>
      </c>
      <c r="L2009" s="26">
        <v>0</v>
      </c>
      <c r="M2009" s="26">
        <v>10250</v>
      </c>
      <c r="N2009" s="26">
        <v>0</v>
      </c>
      <c r="O2009" s="26">
        <v>5463.12</v>
      </c>
      <c r="P2009" s="26">
        <v>4786.88</v>
      </c>
      <c r="Q2009" s="26">
        <v>910.52</v>
      </c>
      <c r="R2009" s="25" t="s">
        <v>1542</v>
      </c>
    </row>
    <row r="2010" spans="1:18" ht="15" customHeight="1" x14ac:dyDescent="0.25">
      <c r="A2010" s="25" t="s">
        <v>736</v>
      </c>
      <c r="B2010" s="25" t="s">
        <v>18</v>
      </c>
      <c r="C2010" s="25" t="s">
        <v>401</v>
      </c>
      <c r="D2010" s="25" t="s">
        <v>390</v>
      </c>
      <c r="E2010" s="25" t="s">
        <v>87</v>
      </c>
      <c r="F2010" s="25" t="s">
        <v>391</v>
      </c>
      <c r="G2010" s="25" t="s">
        <v>402</v>
      </c>
      <c r="H2010" s="25" t="s">
        <v>23</v>
      </c>
      <c r="I2010" s="25" t="s">
        <v>988</v>
      </c>
      <c r="J2010" s="25" t="s">
        <v>989</v>
      </c>
      <c r="K2010" s="26">
        <v>51300</v>
      </c>
      <c r="L2010" s="26">
        <v>0</v>
      </c>
      <c r="M2010" s="26">
        <v>51300</v>
      </c>
      <c r="N2010" s="26">
        <v>0</v>
      </c>
      <c r="O2010" s="26">
        <v>1866.76</v>
      </c>
      <c r="P2010" s="26">
        <v>49433.24</v>
      </c>
      <c r="Q2010" s="26">
        <v>312.86</v>
      </c>
      <c r="R2010" s="25" t="s">
        <v>1542</v>
      </c>
    </row>
    <row r="2011" spans="1:18" ht="15" customHeight="1" x14ac:dyDescent="0.25">
      <c r="A2011" s="25" t="s">
        <v>736</v>
      </c>
      <c r="B2011" s="25" t="s">
        <v>18</v>
      </c>
      <c r="C2011" s="25" t="s">
        <v>401</v>
      </c>
      <c r="D2011" s="25" t="s">
        <v>390</v>
      </c>
      <c r="E2011" s="25" t="s">
        <v>87</v>
      </c>
      <c r="F2011" s="25" t="s">
        <v>391</v>
      </c>
      <c r="G2011" s="25" t="s">
        <v>402</v>
      </c>
      <c r="H2011" s="25" t="s">
        <v>23</v>
      </c>
      <c r="I2011" s="25" t="s">
        <v>737</v>
      </c>
      <c r="J2011" s="25" t="s">
        <v>738</v>
      </c>
      <c r="K2011" s="26">
        <v>2955</v>
      </c>
      <c r="L2011" s="26">
        <v>0</v>
      </c>
      <c r="M2011" s="26">
        <v>2955</v>
      </c>
      <c r="N2011" s="26">
        <v>0</v>
      </c>
      <c r="O2011" s="26">
        <v>1468.29</v>
      </c>
      <c r="P2011" s="26">
        <v>1486.71</v>
      </c>
      <c r="Q2011" s="26">
        <v>231.92</v>
      </c>
      <c r="R2011" s="25" t="s">
        <v>1542</v>
      </c>
    </row>
    <row r="2012" spans="1:18" ht="15" customHeight="1" x14ac:dyDescent="0.25">
      <c r="A2012" s="25" t="s">
        <v>736</v>
      </c>
      <c r="B2012" s="25" t="s">
        <v>18</v>
      </c>
      <c r="C2012" s="25" t="s">
        <v>401</v>
      </c>
      <c r="D2012" s="25" t="s">
        <v>390</v>
      </c>
      <c r="E2012" s="25" t="s">
        <v>87</v>
      </c>
      <c r="F2012" s="25" t="s">
        <v>391</v>
      </c>
      <c r="G2012" s="25" t="s">
        <v>402</v>
      </c>
      <c r="H2012" s="25" t="s">
        <v>23</v>
      </c>
      <c r="I2012" s="25" t="s">
        <v>743</v>
      </c>
      <c r="J2012" s="25" t="s">
        <v>744</v>
      </c>
      <c r="K2012" s="26">
        <v>370</v>
      </c>
      <c r="L2012" s="26">
        <v>0</v>
      </c>
      <c r="M2012" s="26">
        <v>370</v>
      </c>
      <c r="N2012" s="26">
        <v>0</v>
      </c>
      <c r="O2012" s="26">
        <v>804.39</v>
      </c>
      <c r="P2012" s="26">
        <v>-434.39</v>
      </c>
      <c r="Q2012" s="26">
        <v>142.63999999999999</v>
      </c>
      <c r="R2012" s="25" t="s">
        <v>1542</v>
      </c>
    </row>
    <row r="2013" spans="1:18" ht="15" customHeight="1" x14ac:dyDescent="0.25">
      <c r="A2013" s="25" t="s">
        <v>736</v>
      </c>
      <c r="B2013" s="25" t="s">
        <v>18</v>
      </c>
      <c r="C2013" s="25" t="s">
        <v>401</v>
      </c>
      <c r="D2013" s="25" t="s">
        <v>390</v>
      </c>
      <c r="E2013" s="25" t="s">
        <v>87</v>
      </c>
      <c r="F2013" s="25" t="s">
        <v>391</v>
      </c>
      <c r="G2013" s="25" t="s">
        <v>402</v>
      </c>
      <c r="H2013" s="25" t="s">
        <v>23</v>
      </c>
      <c r="I2013" s="25" t="s">
        <v>825</v>
      </c>
      <c r="J2013" s="25" t="s">
        <v>826</v>
      </c>
      <c r="K2013" s="26">
        <v>500</v>
      </c>
      <c r="L2013" s="26">
        <v>0</v>
      </c>
      <c r="M2013" s="26">
        <v>500</v>
      </c>
      <c r="N2013" s="26">
        <v>0</v>
      </c>
      <c r="O2013" s="26">
        <v>262</v>
      </c>
      <c r="P2013" s="26">
        <v>238</v>
      </c>
      <c r="Q2013" s="26">
        <v>0</v>
      </c>
      <c r="R2013" s="25" t="s">
        <v>1542</v>
      </c>
    </row>
    <row r="2014" spans="1:18" ht="15" customHeight="1" x14ac:dyDescent="0.25">
      <c r="A2014" s="25" t="s">
        <v>736</v>
      </c>
      <c r="B2014" s="25" t="s">
        <v>18</v>
      </c>
      <c r="C2014" s="25" t="s">
        <v>401</v>
      </c>
      <c r="D2014" s="25" t="s">
        <v>390</v>
      </c>
      <c r="E2014" s="25" t="s">
        <v>87</v>
      </c>
      <c r="F2014" s="25" t="s">
        <v>391</v>
      </c>
      <c r="G2014" s="25" t="s">
        <v>402</v>
      </c>
      <c r="H2014" s="25" t="s">
        <v>23</v>
      </c>
      <c r="I2014" s="25" t="s">
        <v>841</v>
      </c>
      <c r="J2014" s="25" t="s">
        <v>842</v>
      </c>
      <c r="K2014" s="26">
        <v>1000</v>
      </c>
      <c r="L2014" s="26">
        <v>0</v>
      </c>
      <c r="M2014" s="26">
        <v>1000</v>
      </c>
      <c r="N2014" s="26">
        <v>0</v>
      </c>
      <c r="O2014" s="26">
        <v>559.38</v>
      </c>
      <c r="P2014" s="26">
        <v>440.62</v>
      </c>
      <c r="Q2014" s="26">
        <v>222.95</v>
      </c>
      <c r="R2014" s="25" t="s">
        <v>1542</v>
      </c>
    </row>
    <row r="2015" spans="1:18" ht="15" customHeight="1" x14ac:dyDescent="0.25">
      <c r="A2015" s="25" t="s">
        <v>736</v>
      </c>
      <c r="B2015" s="25" t="s">
        <v>18</v>
      </c>
      <c r="C2015" s="25" t="s">
        <v>401</v>
      </c>
      <c r="D2015" s="25" t="s">
        <v>390</v>
      </c>
      <c r="E2015" s="25" t="s">
        <v>87</v>
      </c>
      <c r="F2015" s="25" t="s">
        <v>391</v>
      </c>
      <c r="G2015" s="25" t="s">
        <v>402</v>
      </c>
      <c r="H2015" s="25" t="s">
        <v>23</v>
      </c>
      <c r="I2015" s="25" t="s">
        <v>797</v>
      </c>
      <c r="J2015" s="25" t="s">
        <v>798</v>
      </c>
      <c r="K2015" s="26">
        <v>500</v>
      </c>
      <c r="L2015" s="26">
        <v>0</v>
      </c>
      <c r="M2015" s="26">
        <v>500</v>
      </c>
      <c r="N2015" s="26">
        <v>0</v>
      </c>
      <c r="O2015" s="26">
        <v>329</v>
      </c>
      <c r="P2015" s="26">
        <v>171</v>
      </c>
      <c r="Q2015" s="26">
        <v>0</v>
      </c>
      <c r="R2015" s="25" t="s">
        <v>1542</v>
      </c>
    </row>
    <row r="2016" spans="1:18" ht="15" customHeight="1" x14ac:dyDescent="0.25">
      <c r="A2016" s="25" t="s">
        <v>736</v>
      </c>
      <c r="B2016" s="25" t="s">
        <v>18</v>
      </c>
      <c r="C2016" s="25" t="s">
        <v>401</v>
      </c>
      <c r="D2016" s="25" t="s">
        <v>390</v>
      </c>
      <c r="E2016" s="25" t="s">
        <v>87</v>
      </c>
      <c r="F2016" s="25" t="s">
        <v>391</v>
      </c>
      <c r="G2016" s="25" t="s">
        <v>402</v>
      </c>
      <c r="H2016" s="25" t="s">
        <v>23</v>
      </c>
      <c r="I2016" s="25" t="s">
        <v>870</v>
      </c>
      <c r="J2016" s="25" t="s">
        <v>871</v>
      </c>
      <c r="K2016" s="26">
        <v>5000</v>
      </c>
      <c r="L2016" s="26">
        <v>0</v>
      </c>
      <c r="M2016" s="26">
        <v>5000</v>
      </c>
      <c r="N2016" s="26">
        <v>0</v>
      </c>
      <c r="O2016" s="26">
        <v>4737.7</v>
      </c>
      <c r="P2016" s="26">
        <v>262.3</v>
      </c>
      <c r="Q2016" s="26">
        <v>27</v>
      </c>
      <c r="R2016" s="25" t="s">
        <v>1542</v>
      </c>
    </row>
    <row r="2017" spans="1:18" ht="15" customHeight="1" x14ac:dyDescent="0.25">
      <c r="A2017" s="25" t="s">
        <v>736</v>
      </c>
      <c r="B2017" s="25" t="s">
        <v>18</v>
      </c>
      <c r="C2017" s="25" t="s">
        <v>401</v>
      </c>
      <c r="D2017" s="25" t="s">
        <v>390</v>
      </c>
      <c r="E2017" s="25" t="s">
        <v>87</v>
      </c>
      <c r="F2017" s="25" t="s">
        <v>391</v>
      </c>
      <c r="G2017" s="25" t="s">
        <v>402</v>
      </c>
      <c r="H2017" s="25" t="s">
        <v>23</v>
      </c>
      <c r="I2017" s="25" t="s">
        <v>1079</v>
      </c>
      <c r="J2017" s="25" t="s">
        <v>1080</v>
      </c>
      <c r="K2017" s="26">
        <v>1000</v>
      </c>
      <c r="L2017" s="26">
        <v>0</v>
      </c>
      <c r="M2017" s="26">
        <v>1000</v>
      </c>
      <c r="N2017" s="26">
        <v>0</v>
      </c>
      <c r="O2017" s="26">
        <v>459.68</v>
      </c>
      <c r="P2017" s="26">
        <v>540.32000000000005</v>
      </c>
      <c r="Q2017" s="26">
        <v>35</v>
      </c>
      <c r="R2017" s="25" t="s">
        <v>1542</v>
      </c>
    </row>
    <row r="2018" spans="1:18" ht="15" customHeight="1" x14ac:dyDescent="0.25">
      <c r="A2018" s="25" t="s">
        <v>736</v>
      </c>
      <c r="B2018" s="25" t="s">
        <v>18</v>
      </c>
      <c r="C2018" s="25" t="s">
        <v>401</v>
      </c>
      <c r="D2018" s="25" t="s">
        <v>390</v>
      </c>
      <c r="E2018" s="25" t="s">
        <v>87</v>
      </c>
      <c r="F2018" s="25" t="s">
        <v>391</v>
      </c>
      <c r="G2018" s="25" t="s">
        <v>402</v>
      </c>
      <c r="H2018" s="25" t="s">
        <v>23</v>
      </c>
      <c r="I2018" s="25" t="s">
        <v>890</v>
      </c>
      <c r="J2018" s="25" t="s">
        <v>891</v>
      </c>
      <c r="K2018" s="26">
        <v>4000</v>
      </c>
      <c r="L2018" s="26">
        <v>0</v>
      </c>
      <c r="M2018" s="26">
        <v>4000</v>
      </c>
      <c r="N2018" s="26">
        <v>234.49</v>
      </c>
      <c r="O2018" s="26">
        <v>234.84</v>
      </c>
      <c r="P2018" s="26">
        <v>3530.67</v>
      </c>
      <c r="Q2018" s="26">
        <v>28.44</v>
      </c>
      <c r="R2018" s="25" t="s">
        <v>1542</v>
      </c>
    </row>
    <row r="2019" spans="1:18" ht="15" customHeight="1" x14ac:dyDescent="0.25">
      <c r="A2019" s="25" t="s">
        <v>736</v>
      </c>
      <c r="B2019" s="25" t="s">
        <v>18</v>
      </c>
      <c r="C2019" s="25" t="s">
        <v>401</v>
      </c>
      <c r="D2019" s="25" t="s">
        <v>390</v>
      </c>
      <c r="E2019" s="25" t="s">
        <v>87</v>
      </c>
      <c r="F2019" s="25" t="s">
        <v>391</v>
      </c>
      <c r="G2019" s="25" t="s">
        <v>402</v>
      </c>
      <c r="H2019" s="25" t="s">
        <v>23</v>
      </c>
      <c r="I2019" s="25" t="s">
        <v>880</v>
      </c>
      <c r="J2019" s="25" t="s">
        <v>881</v>
      </c>
      <c r="K2019" s="26">
        <v>1000</v>
      </c>
      <c r="L2019" s="26">
        <v>0</v>
      </c>
      <c r="M2019" s="26">
        <v>1000</v>
      </c>
      <c r="N2019" s="26">
        <v>0</v>
      </c>
      <c r="O2019" s="26">
        <v>0</v>
      </c>
      <c r="P2019" s="26">
        <v>1000</v>
      </c>
      <c r="Q2019" s="26">
        <v>0</v>
      </c>
      <c r="R2019" s="25" t="s">
        <v>1542</v>
      </c>
    </row>
    <row r="2020" spans="1:18" ht="15" customHeight="1" x14ac:dyDescent="0.25">
      <c r="A2020" s="25" t="s">
        <v>736</v>
      </c>
      <c r="B2020" s="25" t="s">
        <v>18</v>
      </c>
      <c r="C2020" s="25" t="s">
        <v>401</v>
      </c>
      <c r="D2020" s="25" t="s">
        <v>390</v>
      </c>
      <c r="E2020" s="25" t="s">
        <v>87</v>
      </c>
      <c r="F2020" s="25" t="s">
        <v>391</v>
      </c>
      <c r="G2020" s="25" t="s">
        <v>402</v>
      </c>
      <c r="H2020" s="25" t="s">
        <v>23</v>
      </c>
      <c r="I2020" s="25" t="s">
        <v>849</v>
      </c>
      <c r="J2020" s="25" t="s">
        <v>850</v>
      </c>
      <c r="K2020" s="26">
        <v>500</v>
      </c>
      <c r="L2020" s="26">
        <v>0</v>
      </c>
      <c r="M2020" s="26">
        <v>500</v>
      </c>
      <c r="N2020" s="26">
        <v>0</v>
      </c>
      <c r="O2020" s="26">
        <v>253.24</v>
      </c>
      <c r="P2020" s="26">
        <v>246.76</v>
      </c>
      <c r="Q2020" s="26">
        <v>36.159999999999997</v>
      </c>
      <c r="R2020" s="25" t="s">
        <v>1542</v>
      </c>
    </row>
    <row r="2021" spans="1:18" ht="15" customHeight="1" x14ac:dyDescent="0.25">
      <c r="A2021" s="25" t="s">
        <v>736</v>
      </c>
      <c r="B2021" s="25" t="s">
        <v>18</v>
      </c>
      <c r="C2021" s="25" t="s">
        <v>401</v>
      </c>
      <c r="D2021" s="25" t="s">
        <v>390</v>
      </c>
      <c r="E2021" s="25" t="s">
        <v>87</v>
      </c>
      <c r="F2021" s="25" t="s">
        <v>391</v>
      </c>
      <c r="G2021" s="25" t="s">
        <v>402</v>
      </c>
      <c r="H2021" s="25" t="s">
        <v>23</v>
      </c>
      <c r="I2021" s="25" t="s">
        <v>779</v>
      </c>
      <c r="J2021" s="25" t="s">
        <v>780</v>
      </c>
      <c r="K2021" s="26">
        <v>2300</v>
      </c>
      <c r="L2021" s="26">
        <v>0</v>
      </c>
      <c r="M2021" s="26">
        <v>2300</v>
      </c>
      <c r="N2021" s="26">
        <v>0</v>
      </c>
      <c r="O2021" s="26">
        <v>584</v>
      </c>
      <c r="P2021" s="26">
        <v>1716</v>
      </c>
      <c r="Q2021" s="26">
        <v>0</v>
      </c>
      <c r="R2021" s="25" t="s">
        <v>1542</v>
      </c>
    </row>
    <row r="2022" spans="1:18" ht="15" customHeight="1" x14ac:dyDescent="0.25">
      <c r="A2022" s="25" t="s">
        <v>736</v>
      </c>
      <c r="B2022" s="25" t="s">
        <v>18</v>
      </c>
      <c r="C2022" s="25" t="s">
        <v>401</v>
      </c>
      <c r="D2022" s="25" t="s">
        <v>390</v>
      </c>
      <c r="E2022" s="25" t="s">
        <v>87</v>
      </c>
      <c r="F2022" s="25" t="s">
        <v>391</v>
      </c>
      <c r="G2022" s="25" t="s">
        <v>402</v>
      </c>
      <c r="H2022" s="25" t="s">
        <v>23</v>
      </c>
      <c r="I2022" s="25" t="s">
        <v>882</v>
      </c>
      <c r="J2022" s="25" t="s">
        <v>883</v>
      </c>
      <c r="K2022" s="26">
        <v>15000</v>
      </c>
      <c r="L2022" s="26">
        <v>0</v>
      </c>
      <c r="M2022" s="26">
        <v>15000</v>
      </c>
      <c r="N2022" s="26">
        <v>1944.85</v>
      </c>
      <c r="O2022" s="26">
        <v>6168.67</v>
      </c>
      <c r="P2022" s="26">
        <v>6886.48</v>
      </c>
      <c r="Q2022" s="26">
        <v>0</v>
      </c>
      <c r="R2022" s="25" t="s">
        <v>1542</v>
      </c>
    </row>
    <row r="2023" spans="1:18" ht="15" customHeight="1" x14ac:dyDescent="0.25">
      <c r="A2023" s="25" t="s">
        <v>736</v>
      </c>
      <c r="B2023" s="25" t="s">
        <v>18</v>
      </c>
      <c r="C2023" s="25" t="s">
        <v>401</v>
      </c>
      <c r="D2023" s="25" t="s">
        <v>390</v>
      </c>
      <c r="E2023" s="25" t="s">
        <v>87</v>
      </c>
      <c r="F2023" s="25" t="s">
        <v>391</v>
      </c>
      <c r="G2023" s="25" t="s">
        <v>402</v>
      </c>
      <c r="H2023" s="25" t="s">
        <v>23</v>
      </c>
      <c r="I2023" s="25" t="s">
        <v>851</v>
      </c>
      <c r="J2023" s="25" t="s">
        <v>852</v>
      </c>
      <c r="K2023" s="26">
        <v>2000</v>
      </c>
      <c r="L2023" s="26">
        <v>0</v>
      </c>
      <c r="M2023" s="26">
        <v>2000</v>
      </c>
      <c r="N2023" s="26">
        <v>454.94</v>
      </c>
      <c r="O2023" s="26">
        <v>745.06</v>
      </c>
      <c r="P2023" s="26">
        <v>800</v>
      </c>
      <c r="Q2023" s="26">
        <v>745.06</v>
      </c>
      <c r="R2023" s="25" t="s">
        <v>1542</v>
      </c>
    </row>
    <row r="2024" spans="1:18" ht="15" customHeight="1" x14ac:dyDescent="0.25">
      <c r="A2024" s="25" t="s">
        <v>736</v>
      </c>
      <c r="B2024" s="25" t="s">
        <v>18</v>
      </c>
      <c r="C2024" s="25" t="s">
        <v>401</v>
      </c>
      <c r="D2024" s="25" t="s">
        <v>390</v>
      </c>
      <c r="E2024" s="25" t="s">
        <v>87</v>
      </c>
      <c r="F2024" s="25" t="s">
        <v>391</v>
      </c>
      <c r="G2024" s="25" t="s">
        <v>402</v>
      </c>
      <c r="H2024" s="25" t="s">
        <v>23</v>
      </c>
      <c r="I2024" s="25" t="s">
        <v>775</v>
      </c>
      <c r="J2024" s="25" t="s">
        <v>776</v>
      </c>
      <c r="K2024" s="26">
        <v>1000</v>
      </c>
      <c r="L2024" s="26">
        <v>0</v>
      </c>
      <c r="M2024" s="26">
        <v>1000</v>
      </c>
      <c r="N2024" s="26">
        <v>0</v>
      </c>
      <c r="O2024" s="26">
        <v>0</v>
      </c>
      <c r="P2024" s="26">
        <v>1000</v>
      </c>
      <c r="Q2024" s="26">
        <v>0</v>
      </c>
      <c r="R2024" s="25" t="s">
        <v>1542</v>
      </c>
    </row>
    <row r="2025" spans="1:18" ht="15" customHeight="1" x14ac:dyDescent="0.25">
      <c r="A2025" s="25" t="s">
        <v>736</v>
      </c>
      <c r="B2025" s="25" t="s">
        <v>18</v>
      </c>
      <c r="C2025" s="25" t="s">
        <v>401</v>
      </c>
      <c r="D2025" s="25" t="s">
        <v>390</v>
      </c>
      <c r="E2025" s="25" t="s">
        <v>87</v>
      </c>
      <c r="F2025" s="25" t="s">
        <v>391</v>
      </c>
      <c r="G2025" s="25" t="s">
        <v>402</v>
      </c>
      <c r="H2025" s="25" t="s">
        <v>23</v>
      </c>
      <c r="I2025" s="25" t="s">
        <v>805</v>
      </c>
      <c r="J2025" s="25" t="s">
        <v>806</v>
      </c>
      <c r="K2025" s="26">
        <v>57000</v>
      </c>
      <c r="L2025" s="26">
        <v>0</v>
      </c>
      <c r="M2025" s="26">
        <v>57000</v>
      </c>
      <c r="N2025" s="26">
        <v>13687.68</v>
      </c>
      <c r="O2025" s="26">
        <v>21412.32</v>
      </c>
      <c r="P2025" s="26">
        <v>21900</v>
      </c>
      <c r="Q2025" s="26">
        <v>4805.18</v>
      </c>
      <c r="R2025" s="25" t="s">
        <v>1542</v>
      </c>
    </row>
    <row r="2026" spans="1:18" ht="15" customHeight="1" x14ac:dyDescent="0.25">
      <c r="A2026" s="25" t="s">
        <v>736</v>
      </c>
      <c r="B2026" s="25" t="s">
        <v>18</v>
      </c>
      <c r="C2026" s="25" t="s">
        <v>401</v>
      </c>
      <c r="D2026" s="25" t="s">
        <v>390</v>
      </c>
      <c r="E2026" s="25" t="s">
        <v>87</v>
      </c>
      <c r="F2026" s="25" t="s">
        <v>391</v>
      </c>
      <c r="G2026" s="25" t="s">
        <v>402</v>
      </c>
      <c r="H2026" s="25" t="s">
        <v>23</v>
      </c>
      <c r="I2026" s="25" t="s">
        <v>898</v>
      </c>
      <c r="J2026" s="25" t="s">
        <v>899</v>
      </c>
      <c r="K2026" s="26">
        <v>600</v>
      </c>
      <c r="L2026" s="26">
        <v>0</v>
      </c>
      <c r="M2026" s="26">
        <v>600</v>
      </c>
      <c r="N2026" s="26">
        <v>0</v>
      </c>
      <c r="O2026" s="26">
        <v>-2392.42</v>
      </c>
      <c r="P2026" s="26">
        <v>2992.42</v>
      </c>
      <c r="Q2026" s="26">
        <v>70.42</v>
      </c>
      <c r="R2026" s="25" t="s">
        <v>1542</v>
      </c>
    </row>
    <row r="2027" spans="1:18" ht="15" customHeight="1" x14ac:dyDescent="0.25">
      <c r="A2027" s="25" t="s">
        <v>736</v>
      </c>
      <c r="B2027" s="25" t="s">
        <v>18</v>
      </c>
      <c r="C2027" s="25" t="s">
        <v>401</v>
      </c>
      <c r="D2027" s="25" t="s">
        <v>390</v>
      </c>
      <c r="E2027" s="25" t="s">
        <v>87</v>
      </c>
      <c r="F2027" s="25" t="s">
        <v>391</v>
      </c>
      <c r="G2027" s="25" t="s">
        <v>402</v>
      </c>
      <c r="H2027" s="25" t="s">
        <v>23</v>
      </c>
      <c r="I2027" s="25" t="s">
        <v>835</v>
      </c>
      <c r="J2027" s="25" t="s">
        <v>836</v>
      </c>
      <c r="K2027" s="26">
        <v>1600</v>
      </c>
      <c r="L2027" s="26">
        <v>0</v>
      </c>
      <c r="M2027" s="26">
        <v>1600</v>
      </c>
      <c r="N2027" s="26">
        <v>0</v>
      </c>
      <c r="O2027" s="26">
        <v>875.31</v>
      </c>
      <c r="P2027" s="26">
        <v>724.69</v>
      </c>
      <c r="Q2027" s="26">
        <v>146.35</v>
      </c>
      <c r="R2027" s="25" t="s">
        <v>1542</v>
      </c>
    </row>
    <row r="2028" spans="1:18" ht="15" customHeight="1" x14ac:dyDescent="0.25">
      <c r="A2028" s="25" t="s">
        <v>736</v>
      </c>
      <c r="B2028" s="25" t="s">
        <v>18</v>
      </c>
      <c r="C2028" s="25" t="s">
        <v>401</v>
      </c>
      <c r="D2028" s="25" t="s">
        <v>390</v>
      </c>
      <c r="E2028" s="25" t="s">
        <v>87</v>
      </c>
      <c r="F2028" s="25" t="s">
        <v>391</v>
      </c>
      <c r="G2028" s="25" t="s">
        <v>402</v>
      </c>
      <c r="H2028" s="25" t="s">
        <v>23</v>
      </c>
      <c r="I2028" s="25" t="s">
        <v>837</v>
      </c>
      <c r="J2028" s="25" t="s">
        <v>838</v>
      </c>
      <c r="K2028" s="26">
        <v>1100</v>
      </c>
      <c r="L2028" s="26">
        <v>0</v>
      </c>
      <c r="M2028" s="26">
        <v>1100</v>
      </c>
      <c r="N2028" s="26">
        <v>0</v>
      </c>
      <c r="O2028" s="26">
        <v>436.02</v>
      </c>
      <c r="P2028" s="26">
        <v>663.98</v>
      </c>
      <c r="Q2028" s="26">
        <v>72.67</v>
      </c>
      <c r="R2028" s="25" t="s">
        <v>1542</v>
      </c>
    </row>
    <row r="2029" spans="1:18" ht="15" customHeight="1" x14ac:dyDescent="0.25">
      <c r="A2029" s="25" t="s">
        <v>736</v>
      </c>
      <c r="B2029" s="25" t="s">
        <v>18</v>
      </c>
      <c r="C2029" s="25" t="s">
        <v>401</v>
      </c>
      <c r="D2029" s="25" t="s">
        <v>390</v>
      </c>
      <c r="E2029" s="25" t="s">
        <v>87</v>
      </c>
      <c r="F2029" s="25" t="s">
        <v>391</v>
      </c>
      <c r="G2029" s="25" t="s">
        <v>402</v>
      </c>
      <c r="H2029" s="25" t="s">
        <v>23</v>
      </c>
      <c r="I2029" s="25" t="s">
        <v>926</v>
      </c>
      <c r="J2029" s="25" t="s">
        <v>927</v>
      </c>
      <c r="K2029" s="26">
        <v>0</v>
      </c>
      <c r="L2029" s="26">
        <v>600</v>
      </c>
      <c r="M2029" s="26">
        <v>600</v>
      </c>
      <c r="N2029" s="26">
        <v>50.54</v>
      </c>
      <c r="O2029" s="26">
        <v>219.46</v>
      </c>
      <c r="P2029" s="26">
        <v>330</v>
      </c>
      <c r="Q2029" s="26">
        <v>44.06</v>
      </c>
      <c r="R2029" s="25" t="s">
        <v>1542</v>
      </c>
    </row>
    <row r="2030" spans="1:18" ht="15" customHeight="1" x14ac:dyDescent="0.25">
      <c r="A2030" s="25" t="s">
        <v>736</v>
      </c>
      <c r="B2030" s="25" t="s">
        <v>18</v>
      </c>
      <c r="C2030" s="25" t="s">
        <v>401</v>
      </c>
      <c r="D2030" s="25" t="s">
        <v>390</v>
      </c>
      <c r="E2030" s="25" t="s">
        <v>87</v>
      </c>
      <c r="F2030" s="25" t="s">
        <v>391</v>
      </c>
      <c r="G2030" s="25" t="s">
        <v>402</v>
      </c>
      <c r="H2030" s="25" t="s">
        <v>23</v>
      </c>
      <c r="I2030" s="25" t="s">
        <v>845</v>
      </c>
      <c r="J2030" s="25" t="s">
        <v>846</v>
      </c>
      <c r="K2030" s="26">
        <v>2500</v>
      </c>
      <c r="L2030" s="26">
        <v>0</v>
      </c>
      <c r="M2030" s="26">
        <v>2500</v>
      </c>
      <c r="N2030" s="26">
        <v>139.41</v>
      </c>
      <c r="O2030" s="26">
        <v>1067.51</v>
      </c>
      <c r="P2030" s="26">
        <v>1293.08</v>
      </c>
      <c r="Q2030" s="26">
        <v>199.59</v>
      </c>
      <c r="R2030" s="25" t="s">
        <v>1542</v>
      </c>
    </row>
    <row r="2031" spans="1:18" ht="15" customHeight="1" x14ac:dyDescent="0.25">
      <c r="A2031" s="25" t="s">
        <v>736</v>
      </c>
      <c r="B2031" s="25" t="s">
        <v>18</v>
      </c>
      <c r="C2031" s="25" t="s">
        <v>401</v>
      </c>
      <c r="D2031" s="25" t="s">
        <v>390</v>
      </c>
      <c r="E2031" s="25" t="s">
        <v>87</v>
      </c>
      <c r="F2031" s="25" t="s">
        <v>391</v>
      </c>
      <c r="G2031" s="25" t="s">
        <v>402</v>
      </c>
      <c r="H2031" s="25" t="s">
        <v>23</v>
      </c>
      <c r="I2031" s="25" t="s">
        <v>799</v>
      </c>
      <c r="J2031" s="25" t="s">
        <v>800</v>
      </c>
      <c r="K2031" s="26">
        <v>2000</v>
      </c>
      <c r="L2031" s="26">
        <v>0</v>
      </c>
      <c r="M2031" s="26">
        <v>2000</v>
      </c>
      <c r="N2031" s="26">
        <v>54.58</v>
      </c>
      <c r="O2031" s="26">
        <v>696.69</v>
      </c>
      <c r="P2031" s="26">
        <v>1248.73</v>
      </c>
      <c r="Q2031" s="26">
        <v>221</v>
      </c>
      <c r="R2031" s="25" t="s">
        <v>1542</v>
      </c>
    </row>
    <row r="2032" spans="1:18" ht="15" customHeight="1" x14ac:dyDescent="0.25">
      <c r="A2032" s="25" t="s">
        <v>736</v>
      </c>
      <c r="B2032" s="25" t="s">
        <v>18</v>
      </c>
      <c r="C2032" s="25" t="s">
        <v>401</v>
      </c>
      <c r="D2032" s="25" t="s">
        <v>390</v>
      </c>
      <c r="E2032" s="25" t="s">
        <v>87</v>
      </c>
      <c r="F2032" s="25" t="s">
        <v>391</v>
      </c>
      <c r="G2032" s="25" t="s">
        <v>402</v>
      </c>
      <c r="H2032" s="25" t="s">
        <v>23</v>
      </c>
      <c r="I2032" s="25" t="s">
        <v>992</v>
      </c>
      <c r="J2032" s="25" t="s">
        <v>993</v>
      </c>
      <c r="K2032" s="26">
        <v>31000</v>
      </c>
      <c r="L2032" s="26">
        <v>0</v>
      </c>
      <c r="M2032" s="26">
        <v>31000</v>
      </c>
      <c r="N2032" s="26">
        <v>2676.06</v>
      </c>
      <c r="O2032" s="26">
        <v>12980.19</v>
      </c>
      <c r="P2032" s="26">
        <v>15343.75</v>
      </c>
      <c r="Q2032" s="26">
        <v>2600.64</v>
      </c>
      <c r="R2032" s="25" t="s">
        <v>1542</v>
      </c>
    </row>
    <row r="2033" spans="1:18" ht="15" customHeight="1" x14ac:dyDescent="0.25">
      <c r="A2033" s="25" t="s">
        <v>736</v>
      </c>
      <c r="B2033" s="25" t="s">
        <v>18</v>
      </c>
      <c r="C2033" s="25" t="s">
        <v>401</v>
      </c>
      <c r="D2033" s="25" t="s">
        <v>390</v>
      </c>
      <c r="E2033" s="25" t="s">
        <v>87</v>
      </c>
      <c r="F2033" s="25" t="s">
        <v>391</v>
      </c>
      <c r="G2033" s="25" t="s">
        <v>402</v>
      </c>
      <c r="H2033" s="25" t="s">
        <v>23</v>
      </c>
      <c r="I2033" s="25" t="s">
        <v>769</v>
      </c>
      <c r="J2033" s="25" t="s">
        <v>770</v>
      </c>
      <c r="K2033" s="26">
        <v>7000</v>
      </c>
      <c r="L2033" s="26">
        <v>0</v>
      </c>
      <c r="M2033" s="26">
        <v>7000</v>
      </c>
      <c r="N2033" s="26">
        <v>0</v>
      </c>
      <c r="O2033" s="26">
        <v>1864.25</v>
      </c>
      <c r="P2033" s="26">
        <v>5135.75</v>
      </c>
      <c r="Q2033" s="26">
        <v>0</v>
      </c>
      <c r="R2033" s="25" t="s">
        <v>1542</v>
      </c>
    </row>
    <row r="2034" spans="1:18" ht="15" customHeight="1" x14ac:dyDescent="0.25">
      <c r="A2034" s="25" t="s">
        <v>736</v>
      </c>
      <c r="B2034" s="25" t="s">
        <v>18</v>
      </c>
      <c r="C2034" s="25" t="s">
        <v>401</v>
      </c>
      <c r="D2034" s="25" t="s">
        <v>390</v>
      </c>
      <c r="E2034" s="25" t="s">
        <v>87</v>
      </c>
      <c r="F2034" s="25" t="s">
        <v>391</v>
      </c>
      <c r="G2034" s="25" t="s">
        <v>402</v>
      </c>
      <c r="H2034" s="25" t="s">
        <v>23</v>
      </c>
      <c r="I2034" s="25" t="s">
        <v>994</v>
      </c>
      <c r="J2034" s="25" t="s">
        <v>995</v>
      </c>
      <c r="K2034" s="26">
        <v>13500</v>
      </c>
      <c r="L2034" s="26">
        <v>0</v>
      </c>
      <c r="M2034" s="26">
        <v>13500</v>
      </c>
      <c r="N2034" s="26">
        <v>0</v>
      </c>
      <c r="O2034" s="26">
        <v>0</v>
      </c>
      <c r="P2034" s="26">
        <v>13500</v>
      </c>
      <c r="Q2034" s="26">
        <v>0</v>
      </c>
      <c r="R2034" s="25" t="s">
        <v>1542</v>
      </c>
    </row>
    <row r="2035" spans="1:18" ht="15" customHeight="1" x14ac:dyDescent="0.25">
      <c r="A2035" s="25" t="s">
        <v>736</v>
      </c>
      <c r="B2035" s="25" t="s">
        <v>18</v>
      </c>
      <c r="C2035" s="25" t="s">
        <v>401</v>
      </c>
      <c r="D2035" s="25" t="s">
        <v>390</v>
      </c>
      <c r="E2035" s="25" t="s">
        <v>87</v>
      </c>
      <c r="F2035" s="25" t="s">
        <v>391</v>
      </c>
      <c r="G2035" s="25" t="s">
        <v>402</v>
      </c>
      <c r="H2035" s="25" t="s">
        <v>23</v>
      </c>
      <c r="I2035" s="25" t="s">
        <v>831</v>
      </c>
      <c r="J2035" s="25" t="s">
        <v>832</v>
      </c>
      <c r="K2035" s="26">
        <v>7000</v>
      </c>
      <c r="L2035" s="26">
        <v>0</v>
      </c>
      <c r="M2035" s="26">
        <v>7000</v>
      </c>
      <c r="N2035" s="26">
        <v>305</v>
      </c>
      <c r="O2035" s="26">
        <v>2460</v>
      </c>
      <c r="P2035" s="26">
        <v>4235</v>
      </c>
      <c r="Q2035" s="26">
        <v>820</v>
      </c>
      <c r="R2035" s="25" t="s">
        <v>1542</v>
      </c>
    </row>
    <row r="2036" spans="1:18" ht="15" customHeight="1" x14ac:dyDescent="0.25">
      <c r="A2036" s="25" t="s">
        <v>736</v>
      </c>
      <c r="B2036" s="25" t="s">
        <v>18</v>
      </c>
      <c r="C2036" s="25" t="s">
        <v>401</v>
      </c>
      <c r="D2036" s="25" t="s">
        <v>390</v>
      </c>
      <c r="E2036" s="25" t="s">
        <v>87</v>
      </c>
      <c r="F2036" s="25" t="s">
        <v>391</v>
      </c>
      <c r="G2036" s="25" t="s">
        <v>402</v>
      </c>
      <c r="H2036" s="25" t="s">
        <v>23</v>
      </c>
      <c r="I2036" s="25" t="s">
        <v>908</v>
      </c>
      <c r="J2036" s="25" t="s">
        <v>909</v>
      </c>
      <c r="K2036" s="26">
        <v>7500</v>
      </c>
      <c r="L2036" s="26">
        <v>-600</v>
      </c>
      <c r="M2036" s="26">
        <v>6900</v>
      </c>
      <c r="N2036" s="26">
        <v>0</v>
      </c>
      <c r="O2036" s="26">
        <v>6750.94</v>
      </c>
      <c r="P2036" s="26">
        <v>149.06</v>
      </c>
      <c r="Q2036" s="26">
        <v>635.64</v>
      </c>
      <c r="R2036" s="25" t="s">
        <v>1542</v>
      </c>
    </row>
    <row r="2037" spans="1:18" ht="15" customHeight="1" x14ac:dyDescent="0.25">
      <c r="A2037" s="25" t="s">
        <v>736</v>
      </c>
      <c r="B2037" s="25" t="s">
        <v>18</v>
      </c>
      <c r="C2037" s="25" t="s">
        <v>401</v>
      </c>
      <c r="D2037" s="25" t="s">
        <v>390</v>
      </c>
      <c r="E2037" s="25" t="s">
        <v>87</v>
      </c>
      <c r="F2037" s="25" t="s">
        <v>391</v>
      </c>
      <c r="G2037" s="25" t="s">
        <v>402</v>
      </c>
      <c r="H2037" s="25" t="s">
        <v>23</v>
      </c>
      <c r="I2037" s="25" t="s">
        <v>884</v>
      </c>
      <c r="J2037" s="25" t="s">
        <v>885</v>
      </c>
      <c r="K2037" s="26">
        <v>500</v>
      </c>
      <c r="L2037" s="26">
        <v>0</v>
      </c>
      <c r="M2037" s="26">
        <v>500</v>
      </c>
      <c r="N2037" s="26">
        <v>0</v>
      </c>
      <c r="O2037" s="26">
        <v>200</v>
      </c>
      <c r="P2037" s="26">
        <v>300</v>
      </c>
      <c r="Q2037" s="26">
        <v>0</v>
      </c>
      <c r="R2037" s="25" t="s">
        <v>1542</v>
      </c>
    </row>
    <row r="2038" spans="1:18" ht="15" customHeight="1" x14ac:dyDescent="0.25">
      <c r="A2038" s="25" t="s">
        <v>736</v>
      </c>
      <c r="B2038" s="25" t="s">
        <v>18</v>
      </c>
      <c r="C2038" s="25" t="s">
        <v>401</v>
      </c>
      <c r="D2038" s="25" t="s">
        <v>390</v>
      </c>
      <c r="E2038" s="25" t="s">
        <v>87</v>
      </c>
      <c r="F2038" s="25" t="s">
        <v>391</v>
      </c>
      <c r="G2038" s="25" t="s">
        <v>402</v>
      </c>
      <c r="H2038" s="25" t="s">
        <v>23</v>
      </c>
      <c r="I2038" s="25" t="s">
        <v>787</v>
      </c>
      <c r="J2038" s="25" t="s">
        <v>788</v>
      </c>
      <c r="K2038" s="26">
        <v>250</v>
      </c>
      <c r="L2038" s="26">
        <v>0</v>
      </c>
      <c r="M2038" s="26">
        <v>250</v>
      </c>
      <c r="N2038" s="26">
        <v>0</v>
      </c>
      <c r="O2038" s="26">
        <v>0</v>
      </c>
      <c r="P2038" s="26">
        <v>250</v>
      </c>
      <c r="Q2038" s="26">
        <v>0</v>
      </c>
      <c r="R2038" s="25" t="s">
        <v>1542</v>
      </c>
    </row>
    <row r="2039" spans="1:18" ht="15" customHeight="1" x14ac:dyDescent="0.25">
      <c r="A2039" s="25" t="s">
        <v>736</v>
      </c>
      <c r="B2039" s="25" t="s">
        <v>18</v>
      </c>
      <c r="C2039" s="25" t="s">
        <v>401</v>
      </c>
      <c r="D2039" s="25" t="s">
        <v>390</v>
      </c>
      <c r="E2039" s="25" t="s">
        <v>87</v>
      </c>
      <c r="F2039" s="25" t="s">
        <v>391</v>
      </c>
      <c r="G2039" s="25" t="s">
        <v>402</v>
      </c>
      <c r="H2039" s="25" t="s">
        <v>23</v>
      </c>
      <c r="I2039" s="25" t="s">
        <v>753</v>
      </c>
      <c r="J2039" s="25" t="s">
        <v>754</v>
      </c>
      <c r="K2039" s="26">
        <v>500</v>
      </c>
      <c r="L2039" s="26">
        <v>0</v>
      </c>
      <c r="M2039" s="26">
        <v>500</v>
      </c>
      <c r="N2039" s="26">
        <v>0</v>
      </c>
      <c r="O2039" s="26">
        <v>0</v>
      </c>
      <c r="P2039" s="26">
        <v>500</v>
      </c>
      <c r="Q2039" s="26">
        <v>0</v>
      </c>
      <c r="R2039" s="25" t="s">
        <v>1542</v>
      </c>
    </row>
    <row r="2040" spans="1:18" ht="15" customHeight="1" x14ac:dyDescent="0.25">
      <c r="A2040" s="25" t="s">
        <v>736</v>
      </c>
      <c r="B2040" s="25" t="s">
        <v>18</v>
      </c>
      <c r="C2040" s="25" t="s">
        <v>401</v>
      </c>
      <c r="D2040" s="25" t="s">
        <v>390</v>
      </c>
      <c r="E2040" s="25" t="s">
        <v>87</v>
      </c>
      <c r="F2040" s="25" t="s">
        <v>391</v>
      </c>
      <c r="G2040" s="25" t="s">
        <v>402</v>
      </c>
      <c r="H2040" s="25" t="s">
        <v>23</v>
      </c>
      <c r="I2040" s="25" t="s">
        <v>847</v>
      </c>
      <c r="J2040" s="25" t="s">
        <v>848</v>
      </c>
      <c r="K2040" s="26">
        <v>1500</v>
      </c>
      <c r="L2040" s="26">
        <v>0</v>
      </c>
      <c r="M2040" s="26">
        <v>1500</v>
      </c>
      <c r="N2040" s="26">
        <v>0</v>
      </c>
      <c r="O2040" s="26">
        <v>0</v>
      </c>
      <c r="P2040" s="26">
        <v>1500</v>
      </c>
      <c r="Q2040" s="26">
        <v>0</v>
      </c>
      <c r="R2040" s="25" t="s">
        <v>1542</v>
      </c>
    </row>
    <row r="2041" spans="1:18" ht="15" customHeight="1" x14ac:dyDescent="0.25">
      <c r="A2041" s="25" t="s">
        <v>736</v>
      </c>
      <c r="B2041" s="25" t="s">
        <v>18</v>
      </c>
      <c r="C2041" s="25" t="s">
        <v>401</v>
      </c>
      <c r="D2041" s="25" t="s">
        <v>390</v>
      </c>
      <c r="E2041" s="25" t="s">
        <v>87</v>
      </c>
      <c r="F2041" s="25" t="s">
        <v>391</v>
      </c>
      <c r="G2041" s="25" t="s">
        <v>402</v>
      </c>
      <c r="H2041" s="25" t="s">
        <v>23</v>
      </c>
      <c r="I2041" s="25" t="s">
        <v>1240</v>
      </c>
      <c r="J2041" s="25" t="s">
        <v>1241</v>
      </c>
      <c r="K2041" s="26">
        <v>15000</v>
      </c>
      <c r="L2041" s="26">
        <v>0</v>
      </c>
      <c r="M2041" s="26">
        <v>15000</v>
      </c>
      <c r="N2041" s="26">
        <v>0</v>
      </c>
      <c r="O2041" s="26">
        <v>0</v>
      </c>
      <c r="P2041" s="26">
        <v>15000</v>
      </c>
      <c r="Q2041" s="26">
        <v>0</v>
      </c>
      <c r="R2041" s="25" t="s">
        <v>1542</v>
      </c>
    </row>
    <row r="2042" spans="1:18" ht="15" customHeight="1" x14ac:dyDescent="0.25">
      <c r="A2042" s="25" t="s">
        <v>736</v>
      </c>
      <c r="B2042" s="25" t="s">
        <v>18</v>
      </c>
      <c r="C2042" s="25" t="s">
        <v>401</v>
      </c>
      <c r="D2042" s="25" t="s">
        <v>390</v>
      </c>
      <c r="E2042" s="25" t="s">
        <v>87</v>
      </c>
      <c r="F2042" s="25" t="s">
        <v>391</v>
      </c>
      <c r="G2042" s="25" t="s">
        <v>402</v>
      </c>
      <c r="H2042" s="25" t="s">
        <v>23</v>
      </c>
      <c r="I2042" s="25" t="s">
        <v>922</v>
      </c>
      <c r="J2042" s="25" t="s">
        <v>923</v>
      </c>
      <c r="K2042" s="26">
        <v>10250</v>
      </c>
      <c r="L2042" s="26">
        <v>0</v>
      </c>
      <c r="M2042" s="26">
        <v>10250</v>
      </c>
      <c r="N2042" s="26">
        <v>0</v>
      </c>
      <c r="O2042" s="26">
        <v>6441.9</v>
      </c>
      <c r="P2042" s="26">
        <v>3808.1</v>
      </c>
      <c r="Q2042" s="26">
        <v>1073.6500000000001</v>
      </c>
      <c r="R2042" s="25" t="s">
        <v>1542</v>
      </c>
    </row>
    <row r="2043" spans="1:18" ht="15" customHeight="1" x14ac:dyDescent="0.25">
      <c r="A2043" s="25" t="s">
        <v>736</v>
      </c>
      <c r="B2043" s="25" t="s">
        <v>18</v>
      </c>
      <c r="C2043" s="25" t="s">
        <v>401</v>
      </c>
      <c r="D2043" s="25" t="s">
        <v>390</v>
      </c>
      <c r="E2043" s="25" t="s">
        <v>87</v>
      </c>
      <c r="F2043" s="25" t="s">
        <v>391</v>
      </c>
      <c r="G2043" s="25" t="s">
        <v>402</v>
      </c>
      <c r="H2043" s="25" t="s">
        <v>23</v>
      </c>
      <c r="I2043" s="25" t="s">
        <v>924</v>
      </c>
      <c r="J2043" s="25" t="s">
        <v>925</v>
      </c>
      <c r="K2043" s="26">
        <v>4440</v>
      </c>
      <c r="L2043" s="26">
        <v>0</v>
      </c>
      <c r="M2043" s="26">
        <v>4440</v>
      </c>
      <c r="N2043" s="26">
        <v>0</v>
      </c>
      <c r="O2043" s="26">
        <v>1419.06</v>
      </c>
      <c r="P2043" s="26">
        <v>3020.94</v>
      </c>
      <c r="Q2043" s="26">
        <v>236.51</v>
      </c>
      <c r="R2043" s="25" t="s">
        <v>1542</v>
      </c>
    </row>
    <row r="2044" spans="1:18" ht="15" customHeight="1" x14ac:dyDescent="0.25">
      <c r="A2044" s="25" t="s">
        <v>736</v>
      </c>
      <c r="B2044" s="25" t="s">
        <v>18</v>
      </c>
      <c r="C2044" s="25" t="s">
        <v>401</v>
      </c>
      <c r="D2044" s="25" t="s">
        <v>390</v>
      </c>
      <c r="E2044" s="25" t="s">
        <v>87</v>
      </c>
      <c r="F2044" s="25" t="s">
        <v>391</v>
      </c>
      <c r="G2044" s="25" t="s">
        <v>402</v>
      </c>
      <c r="H2044" s="25" t="s">
        <v>23</v>
      </c>
      <c r="I2044" s="25" t="s">
        <v>1382</v>
      </c>
      <c r="J2044" s="25" t="s">
        <v>1383</v>
      </c>
      <c r="K2044" s="26">
        <v>0</v>
      </c>
      <c r="L2044" s="26">
        <v>0</v>
      </c>
      <c r="M2044" s="26">
        <v>0</v>
      </c>
      <c r="N2044" s="26">
        <v>0</v>
      </c>
      <c r="O2044" s="26">
        <v>9605.4599999999991</v>
      </c>
      <c r="P2044" s="26">
        <v>-9605.4599999999991</v>
      </c>
      <c r="Q2044" s="26">
        <v>0</v>
      </c>
      <c r="R2044" s="25" t="s">
        <v>1542</v>
      </c>
    </row>
    <row r="2045" spans="1:18" ht="15" customHeight="1" x14ac:dyDescent="0.25">
      <c r="A2045" s="25" t="s">
        <v>736</v>
      </c>
      <c r="B2045" s="25" t="s">
        <v>18</v>
      </c>
      <c r="C2045" s="25" t="s">
        <v>401</v>
      </c>
      <c r="D2045" s="25" t="s">
        <v>390</v>
      </c>
      <c r="E2045" s="25" t="s">
        <v>87</v>
      </c>
      <c r="F2045" s="25" t="s">
        <v>391</v>
      </c>
      <c r="G2045" s="25" t="s">
        <v>402</v>
      </c>
      <c r="H2045" s="25" t="s">
        <v>23</v>
      </c>
      <c r="I2045" s="25" t="s">
        <v>1380</v>
      </c>
      <c r="J2045" s="25" t="s">
        <v>1381</v>
      </c>
      <c r="K2045" s="26">
        <v>0</v>
      </c>
      <c r="L2045" s="26">
        <v>0</v>
      </c>
      <c r="M2045" s="26">
        <v>0</v>
      </c>
      <c r="N2045" s="26">
        <v>0</v>
      </c>
      <c r="O2045" s="26">
        <v>75.23</v>
      </c>
      <c r="P2045" s="26">
        <v>-75.23</v>
      </c>
      <c r="Q2045" s="26">
        <v>0</v>
      </c>
      <c r="R2045" s="25" t="s">
        <v>1542</v>
      </c>
    </row>
    <row r="2046" spans="1:18" ht="15" customHeight="1" x14ac:dyDescent="0.25">
      <c r="A2046" s="25" t="s">
        <v>736</v>
      </c>
      <c r="B2046" s="25" t="s">
        <v>18</v>
      </c>
      <c r="C2046" s="25" t="s">
        <v>401</v>
      </c>
      <c r="D2046" s="25" t="s">
        <v>390</v>
      </c>
      <c r="E2046" s="25" t="s">
        <v>87</v>
      </c>
      <c r="F2046" s="25" t="s">
        <v>391</v>
      </c>
      <c r="G2046" s="25" t="s">
        <v>402</v>
      </c>
      <c r="H2046" s="25" t="s">
        <v>23</v>
      </c>
      <c r="I2046" s="25" t="s">
        <v>1384</v>
      </c>
      <c r="J2046" s="25" t="s">
        <v>1385</v>
      </c>
      <c r="K2046" s="26">
        <v>0</v>
      </c>
      <c r="L2046" s="26">
        <v>0</v>
      </c>
      <c r="M2046" s="26">
        <v>0</v>
      </c>
      <c r="N2046" s="26">
        <v>0</v>
      </c>
      <c r="O2046" s="26">
        <v>8062.5</v>
      </c>
      <c r="P2046" s="26">
        <v>-8062.5</v>
      </c>
      <c r="Q2046" s="26">
        <v>1343.75</v>
      </c>
      <c r="R2046" s="25" t="s">
        <v>1542</v>
      </c>
    </row>
    <row r="2047" spans="1:18" ht="15" customHeight="1" x14ac:dyDescent="0.25">
      <c r="A2047" s="25" t="s">
        <v>736</v>
      </c>
      <c r="B2047" s="25" t="s">
        <v>18</v>
      </c>
      <c r="C2047" s="25" t="s">
        <v>401</v>
      </c>
      <c r="D2047" s="25" t="s">
        <v>390</v>
      </c>
      <c r="E2047" s="25" t="s">
        <v>87</v>
      </c>
      <c r="F2047" s="25" t="s">
        <v>391</v>
      </c>
      <c r="G2047" s="25" t="s">
        <v>402</v>
      </c>
      <c r="H2047" s="25" t="s">
        <v>23</v>
      </c>
      <c r="I2047" s="25" t="s">
        <v>813</v>
      </c>
      <c r="J2047" s="25" t="s">
        <v>814</v>
      </c>
      <c r="K2047" s="26">
        <v>500</v>
      </c>
      <c r="L2047" s="26">
        <v>0</v>
      </c>
      <c r="M2047" s="26">
        <v>500</v>
      </c>
      <c r="N2047" s="26">
        <v>0</v>
      </c>
      <c r="O2047" s="26">
        <v>73.430000000000007</v>
      </c>
      <c r="P2047" s="26">
        <v>426.57</v>
      </c>
      <c r="Q2047" s="26">
        <v>0</v>
      </c>
      <c r="R2047" s="25" t="s">
        <v>1542</v>
      </c>
    </row>
    <row r="2048" spans="1:18" ht="15" customHeight="1" x14ac:dyDescent="0.25">
      <c r="A2048" s="25" t="s">
        <v>736</v>
      </c>
      <c r="B2048" s="25" t="s">
        <v>18</v>
      </c>
      <c r="C2048" s="25" t="s">
        <v>401</v>
      </c>
      <c r="D2048" s="25" t="s">
        <v>390</v>
      </c>
      <c r="E2048" s="25" t="s">
        <v>87</v>
      </c>
      <c r="F2048" s="25" t="s">
        <v>391</v>
      </c>
      <c r="G2048" s="25" t="s">
        <v>402</v>
      </c>
      <c r="H2048" s="25" t="s">
        <v>23</v>
      </c>
      <c r="I2048" s="25" t="s">
        <v>862</v>
      </c>
      <c r="J2048" s="25" t="s">
        <v>863</v>
      </c>
      <c r="K2048" s="26">
        <v>21880</v>
      </c>
      <c r="L2048" s="26">
        <v>0</v>
      </c>
      <c r="M2048" s="26">
        <v>21880</v>
      </c>
      <c r="N2048" s="26">
        <v>0</v>
      </c>
      <c r="O2048" s="26">
        <v>12769.26</v>
      </c>
      <c r="P2048" s="26">
        <v>9110.74</v>
      </c>
      <c r="Q2048" s="26">
        <v>2128.21</v>
      </c>
      <c r="R2048" s="25" t="s">
        <v>1542</v>
      </c>
    </row>
    <row r="2049" spans="1:18" ht="15" customHeight="1" x14ac:dyDescent="0.25">
      <c r="A2049" s="25" t="s">
        <v>736</v>
      </c>
      <c r="B2049" s="25" t="s">
        <v>18</v>
      </c>
      <c r="C2049" s="25" t="s">
        <v>401</v>
      </c>
      <c r="D2049" s="25" t="s">
        <v>390</v>
      </c>
      <c r="E2049" s="25" t="s">
        <v>87</v>
      </c>
      <c r="F2049" s="25" t="s">
        <v>391</v>
      </c>
      <c r="G2049" s="25" t="s">
        <v>402</v>
      </c>
      <c r="H2049" s="25" t="s">
        <v>23</v>
      </c>
      <c r="I2049" s="25" t="s">
        <v>912</v>
      </c>
      <c r="J2049" s="25" t="s">
        <v>913</v>
      </c>
      <c r="K2049" s="26">
        <v>900</v>
      </c>
      <c r="L2049" s="26">
        <v>0</v>
      </c>
      <c r="M2049" s="26">
        <v>900</v>
      </c>
      <c r="N2049" s="26">
        <v>0</v>
      </c>
      <c r="O2049" s="26">
        <v>406.44</v>
      </c>
      <c r="P2049" s="26">
        <v>493.56</v>
      </c>
      <c r="Q2049" s="26">
        <v>67.739999999999995</v>
      </c>
      <c r="R2049" s="25" t="s">
        <v>1542</v>
      </c>
    </row>
    <row r="2050" spans="1:18" ht="15" customHeight="1" x14ac:dyDescent="0.25">
      <c r="A2050" s="25" t="s">
        <v>736</v>
      </c>
      <c r="B2050" s="25" t="s">
        <v>18</v>
      </c>
      <c r="C2050" s="25" t="s">
        <v>401</v>
      </c>
      <c r="D2050" s="25" t="s">
        <v>390</v>
      </c>
      <c r="E2050" s="25" t="s">
        <v>87</v>
      </c>
      <c r="F2050" s="25" t="s">
        <v>391</v>
      </c>
      <c r="G2050" s="25" t="s">
        <v>402</v>
      </c>
      <c r="H2050" s="25" t="s">
        <v>23</v>
      </c>
      <c r="I2050" s="25" t="s">
        <v>886</v>
      </c>
      <c r="J2050" s="25" t="s">
        <v>887</v>
      </c>
      <c r="K2050" s="26">
        <v>4264</v>
      </c>
      <c r="L2050" s="26">
        <v>0</v>
      </c>
      <c r="M2050" s="26">
        <v>4264</v>
      </c>
      <c r="N2050" s="26">
        <v>0</v>
      </c>
      <c r="O2050" s="26">
        <v>2077.44</v>
      </c>
      <c r="P2050" s="26">
        <v>2186.56</v>
      </c>
      <c r="Q2050" s="26">
        <v>346.24</v>
      </c>
      <c r="R2050" s="25" t="s">
        <v>1542</v>
      </c>
    </row>
    <row r="2051" spans="1:18" ht="15" customHeight="1" x14ac:dyDescent="0.25">
      <c r="A2051" s="25" t="s">
        <v>736</v>
      </c>
      <c r="B2051" s="25" t="s">
        <v>18</v>
      </c>
      <c r="C2051" s="25" t="s">
        <v>401</v>
      </c>
      <c r="D2051" s="25" t="s">
        <v>390</v>
      </c>
      <c r="E2051" s="25" t="s">
        <v>87</v>
      </c>
      <c r="F2051" s="25" t="s">
        <v>391</v>
      </c>
      <c r="G2051" s="25" t="s">
        <v>402</v>
      </c>
      <c r="H2051" s="25" t="s">
        <v>23</v>
      </c>
      <c r="I2051" s="25" t="s">
        <v>1268</v>
      </c>
      <c r="J2051" s="25" t="s">
        <v>1269</v>
      </c>
      <c r="K2051" s="26">
        <v>55000</v>
      </c>
      <c r="L2051" s="26">
        <v>0</v>
      </c>
      <c r="M2051" s="26">
        <v>55000</v>
      </c>
      <c r="N2051" s="26">
        <v>0</v>
      </c>
      <c r="O2051" s="26">
        <v>6196</v>
      </c>
      <c r="P2051" s="26">
        <v>48804</v>
      </c>
      <c r="Q2051" s="26">
        <v>6196</v>
      </c>
      <c r="R2051" s="25" t="s">
        <v>1542</v>
      </c>
    </row>
    <row r="2052" spans="1:18" ht="15" customHeight="1" x14ac:dyDescent="0.25">
      <c r="A2052" s="25" t="s">
        <v>736</v>
      </c>
      <c r="B2052" s="25" t="s">
        <v>18</v>
      </c>
      <c r="C2052" s="25" t="s">
        <v>19</v>
      </c>
      <c r="D2052" s="25" t="s">
        <v>20</v>
      </c>
      <c r="E2052" s="25" t="s">
        <v>21</v>
      </c>
      <c r="F2052" s="25" t="s">
        <v>22</v>
      </c>
      <c r="G2052" s="25" t="s">
        <v>23</v>
      </c>
      <c r="H2052" s="25" t="s">
        <v>23</v>
      </c>
      <c r="I2052" s="25" t="s">
        <v>793</v>
      </c>
      <c r="J2052" s="25" t="s">
        <v>794</v>
      </c>
      <c r="K2052" s="26">
        <v>257725</v>
      </c>
      <c r="L2052" s="26">
        <v>0</v>
      </c>
      <c r="M2052" s="26">
        <v>257725</v>
      </c>
      <c r="N2052" s="26">
        <v>0</v>
      </c>
      <c r="O2052" s="26">
        <v>144717.16</v>
      </c>
      <c r="P2052" s="26">
        <v>113007.84</v>
      </c>
      <c r="Q2052" s="26">
        <v>-5673.87</v>
      </c>
      <c r="R2052" s="25" t="s">
        <v>1565</v>
      </c>
    </row>
    <row r="2053" spans="1:18" ht="15" customHeight="1" x14ac:dyDescent="0.25">
      <c r="A2053" s="25" t="s">
        <v>736</v>
      </c>
      <c r="B2053" s="25" t="s">
        <v>18</v>
      </c>
      <c r="C2053" s="25" t="s">
        <v>19</v>
      </c>
      <c r="D2053" s="25" t="s">
        <v>20</v>
      </c>
      <c r="E2053" s="25" t="s">
        <v>21</v>
      </c>
      <c r="F2053" s="25" t="s">
        <v>22</v>
      </c>
      <c r="G2053" s="25" t="s">
        <v>23</v>
      </c>
      <c r="H2053" s="25" t="s">
        <v>23</v>
      </c>
      <c r="I2053" s="25" t="s">
        <v>755</v>
      </c>
      <c r="J2053" s="25" t="s">
        <v>756</v>
      </c>
      <c r="K2053" s="26">
        <v>0</v>
      </c>
      <c r="L2053" s="26">
        <v>0</v>
      </c>
      <c r="M2053" s="26">
        <v>0</v>
      </c>
      <c r="N2053" s="26">
        <v>0</v>
      </c>
      <c r="O2053" s="26">
        <v>65.81</v>
      </c>
      <c r="P2053" s="26">
        <v>-65.81</v>
      </c>
      <c r="Q2053" s="26">
        <v>0</v>
      </c>
      <c r="R2053" s="25" t="s">
        <v>1565</v>
      </c>
    </row>
    <row r="2054" spans="1:18" ht="15" customHeight="1" x14ac:dyDescent="0.25">
      <c r="A2054" s="25" t="s">
        <v>736</v>
      </c>
      <c r="B2054" s="25" t="s">
        <v>18</v>
      </c>
      <c r="C2054" s="25" t="s">
        <v>19</v>
      </c>
      <c r="D2054" s="25" t="s">
        <v>20</v>
      </c>
      <c r="E2054" s="25" t="s">
        <v>21</v>
      </c>
      <c r="F2054" s="25" t="s">
        <v>22</v>
      </c>
      <c r="G2054" s="25" t="s">
        <v>23</v>
      </c>
      <c r="H2054" s="25" t="s">
        <v>23</v>
      </c>
      <c r="I2054" s="25" t="s">
        <v>771</v>
      </c>
      <c r="J2054" s="25" t="s">
        <v>772</v>
      </c>
      <c r="K2054" s="26">
        <v>0</v>
      </c>
      <c r="L2054" s="26">
        <v>0</v>
      </c>
      <c r="M2054" s="26">
        <v>0</v>
      </c>
      <c r="N2054" s="26">
        <v>0</v>
      </c>
      <c r="O2054" s="26">
        <v>779.52</v>
      </c>
      <c r="P2054" s="26">
        <v>-779.52</v>
      </c>
      <c r="Q2054" s="26">
        <v>0</v>
      </c>
      <c r="R2054" s="25" t="s">
        <v>1565</v>
      </c>
    </row>
    <row r="2055" spans="1:18" ht="15" customHeight="1" x14ac:dyDescent="0.25">
      <c r="A2055" s="25" t="s">
        <v>736</v>
      </c>
      <c r="B2055" s="25" t="s">
        <v>18</v>
      </c>
      <c r="C2055" s="25" t="s">
        <v>19</v>
      </c>
      <c r="D2055" s="25" t="s">
        <v>20</v>
      </c>
      <c r="E2055" s="25" t="s">
        <v>21</v>
      </c>
      <c r="F2055" s="25" t="s">
        <v>22</v>
      </c>
      <c r="G2055" s="25" t="s">
        <v>23</v>
      </c>
      <c r="H2055" s="25" t="s">
        <v>23</v>
      </c>
      <c r="I2055" s="25" t="s">
        <v>777</v>
      </c>
      <c r="J2055" s="25" t="s">
        <v>778</v>
      </c>
      <c r="K2055" s="26">
        <v>0</v>
      </c>
      <c r="L2055" s="26">
        <v>0</v>
      </c>
      <c r="M2055" s="26">
        <v>0</v>
      </c>
      <c r="N2055" s="26">
        <v>0</v>
      </c>
      <c r="O2055" s="26">
        <v>944.98</v>
      </c>
      <c r="P2055" s="26">
        <v>-944.98</v>
      </c>
      <c r="Q2055" s="26">
        <v>0</v>
      </c>
      <c r="R2055" s="25" t="s">
        <v>1565</v>
      </c>
    </row>
    <row r="2056" spans="1:18" ht="15" customHeight="1" x14ac:dyDescent="0.25">
      <c r="A2056" s="25" t="s">
        <v>736</v>
      </c>
      <c r="B2056" s="25" t="s">
        <v>18</v>
      </c>
      <c r="C2056" s="25" t="s">
        <v>19</v>
      </c>
      <c r="D2056" s="25" t="s">
        <v>20</v>
      </c>
      <c r="E2056" s="25" t="s">
        <v>21</v>
      </c>
      <c r="F2056" s="25" t="s">
        <v>22</v>
      </c>
      <c r="G2056" s="25" t="s">
        <v>23</v>
      </c>
      <c r="H2056" s="25" t="s">
        <v>23</v>
      </c>
      <c r="I2056" s="25" t="s">
        <v>761</v>
      </c>
      <c r="J2056" s="25" t="s">
        <v>762</v>
      </c>
      <c r="K2056" s="26">
        <v>996</v>
      </c>
      <c r="L2056" s="26">
        <v>0</v>
      </c>
      <c r="M2056" s="26">
        <v>996</v>
      </c>
      <c r="N2056" s="26">
        <v>0</v>
      </c>
      <c r="O2056" s="26">
        <v>517.03</v>
      </c>
      <c r="P2056" s="26">
        <v>478.97</v>
      </c>
      <c r="Q2056" s="26">
        <v>-131.26</v>
      </c>
      <c r="R2056" s="25" t="s">
        <v>1565</v>
      </c>
    </row>
    <row r="2057" spans="1:18" ht="15" customHeight="1" x14ac:dyDescent="0.25">
      <c r="A2057" s="25" t="s">
        <v>736</v>
      </c>
      <c r="B2057" s="25" t="s">
        <v>18</v>
      </c>
      <c r="C2057" s="25" t="s">
        <v>19</v>
      </c>
      <c r="D2057" s="25" t="s">
        <v>20</v>
      </c>
      <c r="E2057" s="25" t="s">
        <v>21</v>
      </c>
      <c r="F2057" s="25" t="s">
        <v>22</v>
      </c>
      <c r="G2057" s="25" t="s">
        <v>23</v>
      </c>
      <c r="H2057" s="25" t="s">
        <v>23</v>
      </c>
      <c r="I2057" s="25" t="s">
        <v>745</v>
      </c>
      <c r="J2057" s="25" t="s">
        <v>746</v>
      </c>
      <c r="K2057" s="26">
        <v>0</v>
      </c>
      <c r="L2057" s="26">
        <v>0</v>
      </c>
      <c r="M2057" s="26">
        <v>0</v>
      </c>
      <c r="N2057" s="26">
        <v>0</v>
      </c>
      <c r="O2057" s="26">
        <v>0</v>
      </c>
      <c r="P2057" s="26">
        <v>0</v>
      </c>
      <c r="Q2057" s="26">
        <v>0</v>
      </c>
      <c r="R2057" s="25" t="s">
        <v>1565</v>
      </c>
    </row>
    <row r="2058" spans="1:18" ht="15" customHeight="1" x14ac:dyDescent="0.25">
      <c r="A2058" s="25" t="s">
        <v>736</v>
      </c>
      <c r="B2058" s="25" t="s">
        <v>18</v>
      </c>
      <c r="C2058" s="25" t="s">
        <v>19</v>
      </c>
      <c r="D2058" s="25" t="s">
        <v>20</v>
      </c>
      <c r="E2058" s="25" t="s">
        <v>21</v>
      </c>
      <c r="F2058" s="25" t="s">
        <v>22</v>
      </c>
      <c r="G2058" s="25" t="s">
        <v>23</v>
      </c>
      <c r="H2058" s="25" t="s">
        <v>23</v>
      </c>
      <c r="I2058" s="25" t="s">
        <v>747</v>
      </c>
      <c r="J2058" s="25" t="s">
        <v>748</v>
      </c>
      <c r="K2058" s="26">
        <v>0</v>
      </c>
      <c r="L2058" s="26">
        <v>1150</v>
      </c>
      <c r="M2058" s="26">
        <v>1150</v>
      </c>
      <c r="N2058" s="26">
        <v>0</v>
      </c>
      <c r="O2058" s="26">
        <v>176.52</v>
      </c>
      <c r="P2058" s="26">
        <v>973.48</v>
      </c>
      <c r="Q2058" s="26">
        <v>-122.58</v>
      </c>
      <c r="R2058" s="25" t="s">
        <v>1565</v>
      </c>
    </row>
    <row r="2059" spans="1:18" ht="15" customHeight="1" x14ac:dyDescent="0.25">
      <c r="A2059" s="25" t="s">
        <v>736</v>
      </c>
      <c r="B2059" s="25" t="s">
        <v>18</v>
      </c>
      <c r="C2059" s="25" t="s">
        <v>19</v>
      </c>
      <c r="D2059" s="25" t="s">
        <v>20</v>
      </c>
      <c r="E2059" s="25" t="s">
        <v>21</v>
      </c>
      <c r="F2059" s="25" t="s">
        <v>22</v>
      </c>
      <c r="G2059" s="25" t="s">
        <v>23</v>
      </c>
      <c r="H2059" s="25" t="s">
        <v>23</v>
      </c>
      <c r="I2059" s="25" t="s">
        <v>751</v>
      </c>
      <c r="J2059" s="25" t="s">
        <v>752</v>
      </c>
      <c r="K2059" s="26">
        <v>19716</v>
      </c>
      <c r="L2059" s="26">
        <v>0</v>
      </c>
      <c r="M2059" s="26">
        <v>19716</v>
      </c>
      <c r="N2059" s="26">
        <v>0</v>
      </c>
      <c r="O2059" s="26">
        <v>11040.6</v>
      </c>
      <c r="P2059" s="26">
        <v>8675.4</v>
      </c>
      <c r="Q2059" s="26">
        <v>-232.03</v>
      </c>
      <c r="R2059" s="25" t="s">
        <v>1565</v>
      </c>
    </row>
    <row r="2060" spans="1:18" ht="15" customHeight="1" x14ac:dyDescent="0.25">
      <c r="A2060" s="25" t="s">
        <v>736</v>
      </c>
      <c r="B2060" s="25" t="s">
        <v>18</v>
      </c>
      <c r="C2060" s="25" t="s">
        <v>19</v>
      </c>
      <c r="D2060" s="25" t="s">
        <v>20</v>
      </c>
      <c r="E2060" s="25" t="s">
        <v>21</v>
      </c>
      <c r="F2060" s="25" t="s">
        <v>22</v>
      </c>
      <c r="G2060" s="25" t="s">
        <v>23</v>
      </c>
      <c r="H2060" s="25" t="s">
        <v>23</v>
      </c>
      <c r="I2060" s="25" t="s">
        <v>833</v>
      </c>
      <c r="J2060" s="25" t="s">
        <v>834</v>
      </c>
      <c r="K2060" s="26">
        <v>37370</v>
      </c>
      <c r="L2060" s="26">
        <v>0</v>
      </c>
      <c r="M2060" s="26">
        <v>37370</v>
      </c>
      <c r="N2060" s="26">
        <v>0</v>
      </c>
      <c r="O2060" s="26">
        <v>2342.4299999999998</v>
      </c>
      <c r="P2060" s="26">
        <v>35027.57</v>
      </c>
      <c r="Q2060" s="26">
        <v>-393.84</v>
      </c>
      <c r="R2060" s="25" t="s">
        <v>1565</v>
      </c>
    </row>
    <row r="2061" spans="1:18" ht="15" customHeight="1" x14ac:dyDescent="0.25">
      <c r="A2061" s="25" t="s">
        <v>736</v>
      </c>
      <c r="B2061" s="25" t="s">
        <v>18</v>
      </c>
      <c r="C2061" s="25" t="s">
        <v>19</v>
      </c>
      <c r="D2061" s="25" t="s">
        <v>20</v>
      </c>
      <c r="E2061" s="25" t="s">
        <v>21</v>
      </c>
      <c r="F2061" s="25" t="s">
        <v>22</v>
      </c>
      <c r="G2061" s="25" t="s">
        <v>23</v>
      </c>
      <c r="H2061" s="25" t="s">
        <v>23</v>
      </c>
      <c r="I2061" s="25" t="s">
        <v>819</v>
      </c>
      <c r="J2061" s="25" t="s">
        <v>820</v>
      </c>
      <c r="K2061" s="26">
        <v>7732</v>
      </c>
      <c r="L2061" s="26">
        <v>0</v>
      </c>
      <c r="M2061" s="26">
        <v>7732</v>
      </c>
      <c r="N2061" s="26">
        <v>0</v>
      </c>
      <c r="O2061" s="26">
        <v>10498.07</v>
      </c>
      <c r="P2061" s="26">
        <v>-2766.07</v>
      </c>
      <c r="Q2061" s="26">
        <v>1220.67</v>
      </c>
      <c r="R2061" s="25" t="s">
        <v>1565</v>
      </c>
    </row>
    <row r="2062" spans="1:18" ht="15" customHeight="1" x14ac:dyDescent="0.25">
      <c r="A2062" s="25" t="s">
        <v>736</v>
      </c>
      <c r="B2062" s="25" t="s">
        <v>18</v>
      </c>
      <c r="C2062" s="25" t="s">
        <v>19</v>
      </c>
      <c r="D2062" s="25" t="s">
        <v>20</v>
      </c>
      <c r="E2062" s="25" t="s">
        <v>21</v>
      </c>
      <c r="F2062" s="25" t="s">
        <v>22</v>
      </c>
      <c r="G2062" s="25" t="s">
        <v>23</v>
      </c>
      <c r="H2062" s="25" t="s">
        <v>23</v>
      </c>
      <c r="I2062" s="25" t="s">
        <v>988</v>
      </c>
      <c r="J2062" s="25" t="s">
        <v>989</v>
      </c>
      <c r="K2062" s="26">
        <v>55310</v>
      </c>
      <c r="L2062" s="26">
        <v>-1150</v>
      </c>
      <c r="M2062" s="26">
        <v>54160</v>
      </c>
      <c r="N2062" s="26">
        <v>0</v>
      </c>
      <c r="O2062" s="26">
        <v>-119343.58</v>
      </c>
      <c r="P2062" s="26">
        <v>173503.58</v>
      </c>
      <c r="Q2062" s="26">
        <v>-23651.19</v>
      </c>
      <c r="R2062" s="25" t="s">
        <v>1565</v>
      </c>
    </row>
    <row r="2063" spans="1:18" ht="15" customHeight="1" x14ac:dyDescent="0.25">
      <c r="A2063" s="25" t="s">
        <v>736</v>
      </c>
      <c r="B2063" s="25" t="s">
        <v>18</v>
      </c>
      <c r="C2063" s="25" t="s">
        <v>19</v>
      </c>
      <c r="D2063" s="25" t="s">
        <v>20</v>
      </c>
      <c r="E2063" s="25" t="s">
        <v>21</v>
      </c>
      <c r="F2063" s="25" t="s">
        <v>22</v>
      </c>
      <c r="G2063" s="25" t="s">
        <v>23</v>
      </c>
      <c r="H2063" s="25" t="s">
        <v>23</v>
      </c>
      <c r="I2063" s="25" t="s">
        <v>737</v>
      </c>
      <c r="J2063" s="25" t="s">
        <v>738</v>
      </c>
      <c r="K2063" s="26">
        <v>2846</v>
      </c>
      <c r="L2063" s="26">
        <v>0</v>
      </c>
      <c r="M2063" s="26">
        <v>2846</v>
      </c>
      <c r="N2063" s="26">
        <v>0</v>
      </c>
      <c r="O2063" s="26">
        <v>1649.87</v>
      </c>
      <c r="P2063" s="26">
        <v>1196.1300000000001</v>
      </c>
      <c r="Q2063" s="26">
        <v>-90.07</v>
      </c>
      <c r="R2063" s="25" t="s">
        <v>1565</v>
      </c>
    </row>
    <row r="2064" spans="1:18" ht="15" customHeight="1" x14ac:dyDescent="0.25">
      <c r="A2064" s="25" t="s">
        <v>736</v>
      </c>
      <c r="B2064" s="25" t="s">
        <v>18</v>
      </c>
      <c r="C2064" s="25" t="s">
        <v>19</v>
      </c>
      <c r="D2064" s="25" t="s">
        <v>20</v>
      </c>
      <c r="E2064" s="25" t="s">
        <v>21</v>
      </c>
      <c r="F2064" s="25" t="s">
        <v>22</v>
      </c>
      <c r="G2064" s="25" t="s">
        <v>23</v>
      </c>
      <c r="H2064" s="25" t="s">
        <v>23</v>
      </c>
      <c r="I2064" s="25" t="s">
        <v>743</v>
      </c>
      <c r="J2064" s="25" t="s">
        <v>744</v>
      </c>
      <c r="K2064" s="26">
        <v>386</v>
      </c>
      <c r="L2064" s="26">
        <v>0</v>
      </c>
      <c r="M2064" s="26">
        <v>386</v>
      </c>
      <c r="N2064" s="26">
        <v>0</v>
      </c>
      <c r="O2064" s="26">
        <v>456.46</v>
      </c>
      <c r="P2064" s="26">
        <v>-70.459999999999994</v>
      </c>
      <c r="Q2064" s="26">
        <v>41.69</v>
      </c>
      <c r="R2064" s="25" t="s">
        <v>1565</v>
      </c>
    </row>
    <row r="2065" spans="1:18" ht="15" customHeight="1" x14ac:dyDescent="0.25">
      <c r="A2065" s="25" t="s">
        <v>736</v>
      </c>
      <c r="B2065" s="25" t="s">
        <v>18</v>
      </c>
      <c r="C2065" s="25" t="s">
        <v>19</v>
      </c>
      <c r="D2065" s="25" t="s">
        <v>20</v>
      </c>
      <c r="E2065" s="25" t="s">
        <v>21</v>
      </c>
      <c r="F2065" s="25" t="s">
        <v>22</v>
      </c>
      <c r="G2065" s="25" t="s">
        <v>23</v>
      </c>
      <c r="H2065" s="25" t="s">
        <v>23</v>
      </c>
      <c r="I2065" s="25" t="s">
        <v>825</v>
      </c>
      <c r="J2065" s="25" t="s">
        <v>826</v>
      </c>
      <c r="K2065" s="26">
        <v>620</v>
      </c>
      <c r="L2065" s="26">
        <v>3900</v>
      </c>
      <c r="M2065" s="26">
        <v>4520</v>
      </c>
      <c r="N2065" s="26">
        <v>0</v>
      </c>
      <c r="O2065" s="26">
        <v>2238.5</v>
      </c>
      <c r="P2065" s="26">
        <v>2281.5</v>
      </c>
      <c r="Q2065" s="26">
        <v>292.54000000000002</v>
      </c>
      <c r="R2065" s="25" t="s">
        <v>1565</v>
      </c>
    </row>
    <row r="2066" spans="1:18" ht="15" customHeight="1" x14ac:dyDescent="0.25">
      <c r="A2066" s="25" t="s">
        <v>736</v>
      </c>
      <c r="B2066" s="25" t="s">
        <v>18</v>
      </c>
      <c r="C2066" s="25" t="s">
        <v>19</v>
      </c>
      <c r="D2066" s="25" t="s">
        <v>20</v>
      </c>
      <c r="E2066" s="25" t="s">
        <v>21</v>
      </c>
      <c r="F2066" s="25" t="s">
        <v>22</v>
      </c>
      <c r="G2066" s="25" t="s">
        <v>23</v>
      </c>
      <c r="H2066" s="25" t="s">
        <v>23</v>
      </c>
      <c r="I2066" s="25" t="s">
        <v>841</v>
      </c>
      <c r="J2066" s="25" t="s">
        <v>842</v>
      </c>
      <c r="K2066" s="26">
        <v>3000</v>
      </c>
      <c r="L2066" s="26">
        <v>0</v>
      </c>
      <c r="M2066" s="26">
        <v>3000</v>
      </c>
      <c r="N2066" s="26">
        <v>69.239999999999995</v>
      </c>
      <c r="O2066" s="26">
        <v>975.11</v>
      </c>
      <c r="P2066" s="26">
        <v>1955.65</v>
      </c>
      <c r="Q2066" s="26">
        <v>166.2</v>
      </c>
      <c r="R2066" s="25" t="s">
        <v>1565</v>
      </c>
    </row>
    <row r="2067" spans="1:18" ht="15" customHeight="1" x14ac:dyDescent="0.25">
      <c r="A2067" s="25" t="s">
        <v>736</v>
      </c>
      <c r="B2067" s="25" t="s">
        <v>18</v>
      </c>
      <c r="C2067" s="25" t="s">
        <v>19</v>
      </c>
      <c r="D2067" s="25" t="s">
        <v>20</v>
      </c>
      <c r="E2067" s="25" t="s">
        <v>21</v>
      </c>
      <c r="F2067" s="25" t="s">
        <v>22</v>
      </c>
      <c r="G2067" s="25" t="s">
        <v>23</v>
      </c>
      <c r="H2067" s="25" t="s">
        <v>23</v>
      </c>
      <c r="I2067" s="25" t="s">
        <v>866</v>
      </c>
      <c r="J2067" s="25" t="s">
        <v>867</v>
      </c>
      <c r="K2067" s="26">
        <v>2000</v>
      </c>
      <c r="L2067" s="26">
        <v>0</v>
      </c>
      <c r="M2067" s="26">
        <v>2000</v>
      </c>
      <c r="N2067" s="26">
        <v>22.51</v>
      </c>
      <c r="O2067" s="26">
        <v>147.27000000000001</v>
      </c>
      <c r="P2067" s="26">
        <v>1830.22</v>
      </c>
      <c r="Q2067" s="26">
        <v>47.17</v>
      </c>
      <c r="R2067" s="25" t="s">
        <v>1565</v>
      </c>
    </row>
    <row r="2068" spans="1:18" ht="15" customHeight="1" x14ac:dyDescent="0.25">
      <c r="A2068" s="25" t="s">
        <v>736</v>
      </c>
      <c r="B2068" s="25" t="s">
        <v>18</v>
      </c>
      <c r="C2068" s="25" t="s">
        <v>19</v>
      </c>
      <c r="D2068" s="25" t="s">
        <v>20</v>
      </c>
      <c r="E2068" s="25" t="s">
        <v>21</v>
      </c>
      <c r="F2068" s="25" t="s">
        <v>22</v>
      </c>
      <c r="G2068" s="25" t="s">
        <v>23</v>
      </c>
      <c r="H2068" s="25" t="s">
        <v>23</v>
      </c>
      <c r="I2068" s="25" t="s">
        <v>797</v>
      </c>
      <c r="J2068" s="25" t="s">
        <v>798</v>
      </c>
      <c r="K2068" s="26">
        <v>0</v>
      </c>
      <c r="L2068" s="26">
        <v>0</v>
      </c>
      <c r="M2068" s="26">
        <v>0</v>
      </c>
      <c r="N2068" s="26">
        <v>0</v>
      </c>
      <c r="O2068" s="26">
        <v>0</v>
      </c>
      <c r="P2068" s="26">
        <v>0</v>
      </c>
      <c r="Q2068" s="26">
        <v>0</v>
      </c>
      <c r="R2068" s="25" t="s">
        <v>1565</v>
      </c>
    </row>
    <row r="2069" spans="1:18" ht="15" customHeight="1" x14ac:dyDescent="0.25">
      <c r="A2069" s="25" t="s">
        <v>736</v>
      </c>
      <c r="B2069" s="25" t="s">
        <v>18</v>
      </c>
      <c r="C2069" s="25" t="s">
        <v>19</v>
      </c>
      <c r="D2069" s="25" t="s">
        <v>20</v>
      </c>
      <c r="E2069" s="25" t="s">
        <v>21</v>
      </c>
      <c r="F2069" s="25" t="s">
        <v>22</v>
      </c>
      <c r="G2069" s="25" t="s">
        <v>23</v>
      </c>
      <c r="H2069" s="25" t="s">
        <v>23</v>
      </c>
      <c r="I2069" s="25" t="s">
        <v>795</v>
      </c>
      <c r="J2069" s="25" t="s">
        <v>796</v>
      </c>
      <c r="K2069" s="26">
        <v>0</v>
      </c>
      <c r="L2069" s="26">
        <v>0</v>
      </c>
      <c r="M2069" s="26">
        <v>0</v>
      </c>
      <c r="N2069" s="26">
        <v>0</v>
      </c>
      <c r="O2069" s="26">
        <v>0</v>
      </c>
      <c r="P2069" s="26">
        <v>0</v>
      </c>
      <c r="Q2069" s="26">
        <v>0</v>
      </c>
      <c r="R2069" s="25" t="s">
        <v>1565</v>
      </c>
    </row>
    <row r="2070" spans="1:18" ht="15" customHeight="1" x14ac:dyDescent="0.25">
      <c r="A2070" s="25" t="s">
        <v>736</v>
      </c>
      <c r="B2070" s="25" t="s">
        <v>18</v>
      </c>
      <c r="C2070" s="25" t="s">
        <v>19</v>
      </c>
      <c r="D2070" s="25" t="s">
        <v>20</v>
      </c>
      <c r="E2070" s="25" t="s">
        <v>21</v>
      </c>
      <c r="F2070" s="25" t="s">
        <v>22</v>
      </c>
      <c r="G2070" s="25" t="s">
        <v>23</v>
      </c>
      <c r="H2070" s="25" t="s">
        <v>23</v>
      </c>
      <c r="I2070" s="25" t="s">
        <v>829</v>
      </c>
      <c r="J2070" s="25" t="s">
        <v>830</v>
      </c>
      <c r="K2070" s="26">
        <v>0</v>
      </c>
      <c r="L2070" s="26">
        <v>0</v>
      </c>
      <c r="M2070" s="26">
        <v>0</v>
      </c>
      <c r="N2070" s="26">
        <v>0</v>
      </c>
      <c r="O2070" s="26">
        <v>0</v>
      </c>
      <c r="P2070" s="26">
        <v>0</v>
      </c>
      <c r="Q2070" s="26">
        <v>0</v>
      </c>
      <c r="R2070" s="25" t="s">
        <v>1565</v>
      </c>
    </row>
    <row r="2071" spans="1:18" ht="15" customHeight="1" x14ac:dyDescent="0.25">
      <c r="A2071" s="25" t="s">
        <v>736</v>
      </c>
      <c r="B2071" s="25" t="s">
        <v>18</v>
      </c>
      <c r="C2071" s="25" t="s">
        <v>19</v>
      </c>
      <c r="D2071" s="25" t="s">
        <v>20</v>
      </c>
      <c r="E2071" s="25" t="s">
        <v>21</v>
      </c>
      <c r="F2071" s="25" t="s">
        <v>22</v>
      </c>
      <c r="G2071" s="25" t="s">
        <v>23</v>
      </c>
      <c r="H2071" s="25" t="s">
        <v>23</v>
      </c>
      <c r="I2071" s="25" t="s">
        <v>868</v>
      </c>
      <c r="J2071" s="25" t="s">
        <v>869</v>
      </c>
      <c r="K2071" s="26">
        <v>0</v>
      </c>
      <c r="L2071" s="26">
        <v>0</v>
      </c>
      <c r="M2071" s="26">
        <v>0</v>
      </c>
      <c r="N2071" s="26">
        <v>0</v>
      </c>
      <c r="O2071" s="26">
        <v>0</v>
      </c>
      <c r="P2071" s="26">
        <v>0</v>
      </c>
      <c r="Q2071" s="26">
        <v>0</v>
      </c>
      <c r="R2071" s="25" t="s">
        <v>1565</v>
      </c>
    </row>
    <row r="2072" spans="1:18" ht="15" customHeight="1" x14ac:dyDescent="0.25">
      <c r="A2072" s="25" t="s">
        <v>736</v>
      </c>
      <c r="B2072" s="25" t="s">
        <v>18</v>
      </c>
      <c r="C2072" s="25" t="s">
        <v>19</v>
      </c>
      <c r="D2072" s="25" t="s">
        <v>20</v>
      </c>
      <c r="E2072" s="25" t="s">
        <v>21</v>
      </c>
      <c r="F2072" s="25" t="s">
        <v>22</v>
      </c>
      <c r="G2072" s="25" t="s">
        <v>23</v>
      </c>
      <c r="H2072" s="25" t="s">
        <v>23</v>
      </c>
      <c r="I2072" s="25" t="s">
        <v>870</v>
      </c>
      <c r="J2072" s="25" t="s">
        <v>871</v>
      </c>
      <c r="K2072" s="26">
        <v>2000</v>
      </c>
      <c r="L2072" s="26">
        <v>3000</v>
      </c>
      <c r="M2072" s="26">
        <v>5000</v>
      </c>
      <c r="N2072" s="26">
        <v>1177.22</v>
      </c>
      <c r="O2072" s="26">
        <v>883.35</v>
      </c>
      <c r="P2072" s="26">
        <v>2939.43</v>
      </c>
      <c r="Q2072" s="26">
        <v>136.02000000000001</v>
      </c>
      <c r="R2072" s="25" t="s">
        <v>1565</v>
      </c>
    </row>
    <row r="2073" spans="1:18" ht="15" customHeight="1" x14ac:dyDescent="0.25">
      <c r="A2073" s="25" t="s">
        <v>736</v>
      </c>
      <c r="B2073" s="25" t="s">
        <v>18</v>
      </c>
      <c r="C2073" s="25" t="s">
        <v>19</v>
      </c>
      <c r="D2073" s="25" t="s">
        <v>20</v>
      </c>
      <c r="E2073" s="25" t="s">
        <v>21</v>
      </c>
      <c r="F2073" s="25" t="s">
        <v>22</v>
      </c>
      <c r="G2073" s="25" t="s">
        <v>23</v>
      </c>
      <c r="H2073" s="25" t="s">
        <v>23</v>
      </c>
      <c r="I2073" s="25" t="s">
        <v>872</v>
      </c>
      <c r="J2073" s="25" t="s">
        <v>873</v>
      </c>
      <c r="K2073" s="26">
        <v>2000</v>
      </c>
      <c r="L2073" s="26">
        <v>5000</v>
      </c>
      <c r="M2073" s="26">
        <v>7000</v>
      </c>
      <c r="N2073" s="26">
        <v>2750</v>
      </c>
      <c r="O2073" s="26">
        <v>2428.6</v>
      </c>
      <c r="P2073" s="26">
        <v>1821.4</v>
      </c>
      <c r="Q2073" s="26">
        <v>3000</v>
      </c>
      <c r="R2073" s="25" t="s">
        <v>1565</v>
      </c>
    </row>
    <row r="2074" spans="1:18" ht="15" customHeight="1" x14ac:dyDescent="0.25">
      <c r="A2074" s="25" t="s">
        <v>736</v>
      </c>
      <c r="B2074" s="25" t="s">
        <v>18</v>
      </c>
      <c r="C2074" s="25" t="s">
        <v>19</v>
      </c>
      <c r="D2074" s="25" t="s">
        <v>20</v>
      </c>
      <c r="E2074" s="25" t="s">
        <v>21</v>
      </c>
      <c r="F2074" s="25" t="s">
        <v>22</v>
      </c>
      <c r="G2074" s="25" t="s">
        <v>23</v>
      </c>
      <c r="H2074" s="25" t="s">
        <v>23</v>
      </c>
      <c r="I2074" s="25" t="s">
        <v>880</v>
      </c>
      <c r="J2074" s="25" t="s">
        <v>881</v>
      </c>
      <c r="K2074" s="26">
        <v>60500</v>
      </c>
      <c r="L2074" s="26">
        <v>-25800</v>
      </c>
      <c r="M2074" s="26">
        <v>34700</v>
      </c>
      <c r="N2074" s="26">
        <v>6.78</v>
      </c>
      <c r="O2074" s="26">
        <v>0</v>
      </c>
      <c r="P2074" s="26">
        <v>34693.22</v>
      </c>
      <c r="Q2074" s="26">
        <v>0</v>
      </c>
      <c r="R2074" s="25" t="s">
        <v>1565</v>
      </c>
    </row>
    <row r="2075" spans="1:18" ht="15" customHeight="1" x14ac:dyDescent="0.25">
      <c r="A2075" s="25" t="s">
        <v>736</v>
      </c>
      <c r="B2075" s="25" t="s">
        <v>18</v>
      </c>
      <c r="C2075" s="25" t="s">
        <v>19</v>
      </c>
      <c r="D2075" s="25" t="s">
        <v>20</v>
      </c>
      <c r="E2075" s="25" t="s">
        <v>21</v>
      </c>
      <c r="F2075" s="25" t="s">
        <v>22</v>
      </c>
      <c r="G2075" s="25" t="s">
        <v>23</v>
      </c>
      <c r="H2075" s="25" t="s">
        <v>23</v>
      </c>
      <c r="I2075" s="25" t="s">
        <v>775</v>
      </c>
      <c r="J2075" s="25" t="s">
        <v>776</v>
      </c>
      <c r="K2075" s="26">
        <v>2000</v>
      </c>
      <c r="L2075" s="26">
        <v>0</v>
      </c>
      <c r="M2075" s="26">
        <v>2000</v>
      </c>
      <c r="N2075" s="26">
        <v>0</v>
      </c>
      <c r="O2075" s="26">
        <v>325.5</v>
      </c>
      <c r="P2075" s="26">
        <v>1674.5</v>
      </c>
      <c r="Q2075" s="26">
        <v>48.72</v>
      </c>
      <c r="R2075" s="25" t="s">
        <v>1565</v>
      </c>
    </row>
    <row r="2076" spans="1:18" ht="15" customHeight="1" x14ac:dyDescent="0.25">
      <c r="A2076" s="25" t="s">
        <v>736</v>
      </c>
      <c r="B2076" s="25" t="s">
        <v>18</v>
      </c>
      <c r="C2076" s="25" t="s">
        <v>19</v>
      </c>
      <c r="D2076" s="25" t="s">
        <v>20</v>
      </c>
      <c r="E2076" s="25" t="s">
        <v>21</v>
      </c>
      <c r="F2076" s="25" t="s">
        <v>22</v>
      </c>
      <c r="G2076" s="25" t="s">
        <v>23</v>
      </c>
      <c r="H2076" s="25" t="s">
        <v>23</v>
      </c>
      <c r="I2076" s="25" t="s">
        <v>835</v>
      </c>
      <c r="J2076" s="25" t="s">
        <v>836</v>
      </c>
      <c r="K2076" s="26">
        <v>350</v>
      </c>
      <c r="L2076" s="26">
        <v>0</v>
      </c>
      <c r="M2076" s="26">
        <v>350</v>
      </c>
      <c r="N2076" s="26">
        <v>0</v>
      </c>
      <c r="O2076" s="26">
        <v>170.46</v>
      </c>
      <c r="P2076" s="26">
        <v>179.54</v>
      </c>
      <c r="Q2076" s="26">
        <v>28.41</v>
      </c>
      <c r="R2076" s="25" t="s">
        <v>1565</v>
      </c>
    </row>
    <row r="2077" spans="1:18" ht="15" customHeight="1" x14ac:dyDescent="0.25">
      <c r="A2077" s="25" t="s">
        <v>736</v>
      </c>
      <c r="B2077" s="25" t="s">
        <v>18</v>
      </c>
      <c r="C2077" s="25" t="s">
        <v>19</v>
      </c>
      <c r="D2077" s="25" t="s">
        <v>20</v>
      </c>
      <c r="E2077" s="25" t="s">
        <v>21</v>
      </c>
      <c r="F2077" s="25" t="s">
        <v>22</v>
      </c>
      <c r="G2077" s="25" t="s">
        <v>23</v>
      </c>
      <c r="H2077" s="25" t="s">
        <v>23</v>
      </c>
      <c r="I2077" s="25" t="s">
        <v>845</v>
      </c>
      <c r="J2077" s="25" t="s">
        <v>846</v>
      </c>
      <c r="K2077" s="26">
        <v>3000</v>
      </c>
      <c r="L2077" s="26">
        <v>13500</v>
      </c>
      <c r="M2077" s="26">
        <v>16500</v>
      </c>
      <c r="N2077" s="26">
        <v>0</v>
      </c>
      <c r="O2077" s="26">
        <v>6679.16</v>
      </c>
      <c r="P2077" s="26">
        <v>9820.84</v>
      </c>
      <c r="Q2077" s="26">
        <v>1103.52</v>
      </c>
      <c r="R2077" s="25" t="s">
        <v>1565</v>
      </c>
    </row>
    <row r="2078" spans="1:18" ht="15" customHeight="1" x14ac:dyDescent="0.25">
      <c r="A2078" s="25" t="s">
        <v>736</v>
      </c>
      <c r="B2078" s="25" t="s">
        <v>18</v>
      </c>
      <c r="C2078" s="25" t="s">
        <v>19</v>
      </c>
      <c r="D2078" s="25" t="s">
        <v>20</v>
      </c>
      <c r="E2078" s="25" t="s">
        <v>21</v>
      </c>
      <c r="F2078" s="25" t="s">
        <v>22</v>
      </c>
      <c r="G2078" s="25" t="s">
        <v>23</v>
      </c>
      <c r="H2078" s="25" t="s">
        <v>23</v>
      </c>
      <c r="I2078" s="25" t="s">
        <v>950</v>
      </c>
      <c r="J2078" s="25" t="s">
        <v>951</v>
      </c>
      <c r="K2078" s="26">
        <v>25000</v>
      </c>
      <c r="L2078" s="26">
        <v>0</v>
      </c>
      <c r="M2078" s="26">
        <v>25000</v>
      </c>
      <c r="N2078" s="26">
        <v>0</v>
      </c>
      <c r="O2078" s="26">
        <v>0</v>
      </c>
      <c r="P2078" s="26">
        <v>25000</v>
      </c>
      <c r="Q2078" s="26">
        <v>0</v>
      </c>
      <c r="R2078" s="25" t="s">
        <v>1565</v>
      </c>
    </row>
    <row r="2079" spans="1:18" ht="15" customHeight="1" x14ac:dyDescent="0.25">
      <c r="A2079" s="25" t="s">
        <v>736</v>
      </c>
      <c r="B2079" s="25" t="s">
        <v>18</v>
      </c>
      <c r="C2079" s="25" t="s">
        <v>19</v>
      </c>
      <c r="D2079" s="25" t="s">
        <v>20</v>
      </c>
      <c r="E2079" s="25" t="s">
        <v>21</v>
      </c>
      <c r="F2079" s="25" t="s">
        <v>22</v>
      </c>
      <c r="G2079" s="25" t="s">
        <v>23</v>
      </c>
      <c r="H2079" s="25" t="s">
        <v>23</v>
      </c>
      <c r="I2079" s="25" t="s">
        <v>769</v>
      </c>
      <c r="J2079" s="25" t="s">
        <v>770</v>
      </c>
      <c r="K2079" s="26">
        <v>10000</v>
      </c>
      <c r="L2079" s="26">
        <v>0</v>
      </c>
      <c r="M2079" s="26">
        <v>10000</v>
      </c>
      <c r="N2079" s="26">
        <v>0</v>
      </c>
      <c r="O2079" s="26">
        <v>425</v>
      </c>
      <c r="P2079" s="26">
        <v>9575</v>
      </c>
      <c r="Q2079" s="26">
        <v>0</v>
      </c>
      <c r="R2079" s="25" t="s">
        <v>1565</v>
      </c>
    </row>
    <row r="2080" spans="1:18" ht="15" customHeight="1" x14ac:dyDescent="0.25">
      <c r="A2080" s="25" t="s">
        <v>736</v>
      </c>
      <c r="B2080" s="25" t="s">
        <v>18</v>
      </c>
      <c r="C2080" s="25" t="s">
        <v>19</v>
      </c>
      <c r="D2080" s="25" t="s">
        <v>20</v>
      </c>
      <c r="E2080" s="25" t="s">
        <v>21</v>
      </c>
      <c r="F2080" s="25" t="s">
        <v>22</v>
      </c>
      <c r="G2080" s="25" t="s">
        <v>23</v>
      </c>
      <c r="H2080" s="25" t="s">
        <v>23</v>
      </c>
      <c r="I2080" s="25" t="s">
        <v>787</v>
      </c>
      <c r="J2080" s="25" t="s">
        <v>788</v>
      </c>
      <c r="K2080" s="26">
        <v>2500</v>
      </c>
      <c r="L2080" s="26">
        <v>0</v>
      </c>
      <c r="M2080" s="26">
        <v>2500</v>
      </c>
      <c r="N2080" s="26">
        <v>0</v>
      </c>
      <c r="O2080" s="26">
        <v>80</v>
      </c>
      <c r="P2080" s="26">
        <v>2420</v>
      </c>
      <c r="Q2080" s="26">
        <v>0</v>
      </c>
      <c r="R2080" s="25" t="s">
        <v>1565</v>
      </c>
    </row>
    <row r="2081" spans="1:18" ht="15" customHeight="1" x14ac:dyDescent="0.25">
      <c r="A2081" s="25" t="s">
        <v>736</v>
      </c>
      <c r="B2081" s="25" t="s">
        <v>18</v>
      </c>
      <c r="C2081" s="25" t="s">
        <v>19</v>
      </c>
      <c r="D2081" s="25" t="s">
        <v>20</v>
      </c>
      <c r="E2081" s="25" t="s">
        <v>21</v>
      </c>
      <c r="F2081" s="25" t="s">
        <v>22</v>
      </c>
      <c r="G2081" s="25" t="s">
        <v>23</v>
      </c>
      <c r="H2081" s="25" t="s">
        <v>23</v>
      </c>
      <c r="I2081" s="25" t="s">
        <v>753</v>
      </c>
      <c r="J2081" s="25" t="s">
        <v>754</v>
      </c>
      <c r="K2081" s="26">
        <v>2500</v>
      </c>
      <c r="L2081" s="26">
        <v>0</v>
      </c>
      <c r="M2081" s="26">
        <v>2500</v>
      </c>
      <c r="N2081" s="26">
        <v>0</v>
      </c>
      <c r="O2081" s="26">
        <v>740.73</v>
      </c>
      <c r="P2081" s="26">
        <v>1759.27</v>
      </c>
      <c r="Q2081" s="26">
        <v>0</v>
      </c>
      <c r="R2081" s="25" t="s">
        <v>1565</v>
      </c>
    </row>
    <row r="2082" spans="1:18" ht="15" customHeight="1" x14ac:dyDescent="0.25">
      <c r="A2082" s="25" t="s">
        <v>736</v>
      </c>
      <c r="B2082" s="25" t="s">
        <v>18</v>
      </c>
      <c r="C2082" s="25" t="s">
        <v>19</v>
      </c>
      <c r="D2082" s="25" t="s">
        <v>20</v>
      </c>
      <c r="E2082" s="25" t="s">
        <v>21</v>
      </c>
      <c r="F2082" s="25" t="s">
        <v>22</v>
      </c>
      <c r="G2082" s="25" t="s">
        <v>23</v>
      </c>
      <c r="H2082" s="25" t="s">
        <v>23</v>
      </c>
      <c r="I2082" s="25" t="s">
        <v>807</v>
      </c>
      <c r="J2082" s="25" t="s">
        <v>808</v>
      </c>
      <c r="K2082" s="26">
        <v>2650</v>
      </c>
      <c r="L2082" s="26">
        <v>0</v>
      </c>
      <c r="M2082" s="26">
        <v>2650</v>
      </c>
      <c r="N2082" s="26">
        <v>0</v>
      </c>
      <c r="O2082" s="26">
        <v>43.56</v>
      </c>
      <c r="P2082" s="26">
        <v>2606.44</v>
      </c>
      <c r="Q2082" s="26">
        <v>43.56</v>
      </c>
      <c r="R2082" s="25" t="s">
        <v>1565</v>
      </c>
    </row>
    <row r="2083" spans="1:18" ht="15" customHeight="1" x14ac:dyDescent="0.25">
      <c r="A2083" s="25" t="s">
        <v>736</v>
      </c>
      <c r="B2083" s="25" t="s">
        <v>18</v>
      </c>
      <c r="C2083" s="25" t="s">
        <v>19</v>
      </c>
      <c r="D2083" s="25" t="s">
        <v>20</v>
      </c>
      <c r="E2083" s="25" t="s">
        <v>21</v>
      </c>
      <c r="F2083" s="25" t="s">
        <v>22</v>
      </c>
      <c r="G2083" s="25" t="s">
        <v>23</v>
      </c>
      <c r="H2083" s="25" t="s">
        <v>23</v>
      </c>
      <c r="I2083" s="25" t="s">
        <v>934</v>
      </c>
      <c r="J2083" s="25" t="s">
        <v>935</v>
      </c>
      <c r="K2083" s="26">
        <v>0</v>
      </c>
      <c r="L2083" s="26">
        <v>0</v>
      </c>
      <c r="M2083" s="26">
        <v>0</v>
      </c>
      <c r="N2083" s="26">
        <v>0</v>
      </c>
      <c r="O2083" s="26">
        <v>0</v>
      </c>
      <c r="P2083" s="26">
        <v>0</v>
      </c>
      <c r="Q2083" s="26">
        <v>0</v>
      </c>
      <c r="R2083" s="25" t="s">
        <v>1565</v>
      </c>
    </row>
    <row r="2084" spans="1:18" ht="15" customHeight="1" x14ac:dyDescent="0.25">
      <c r="A2084" s="25" t="s">
        <v>736</v>
      </c>
      <c r="B2084" s="25" t="s">
        <v>18</v>
      </c>
      <c r="C2084" s="25" t="s">
        <v>19</v>
      </c>
      <c r="D2084" s="25" t="s">
        <v>20</v>
      </c>
      <c r="E2084" s="25" t="s">
        <v>21</v>
      </c>
      <c r="F2084" s="25" t="s">
        <v>22</v>
      </c>
      <c r="G2084" s="25" t="s">
        <v>23</v>
      </c>
      <c r="H2084" s="25" t="s">
        <v>23</v>
      </c>
      <c r="I2084" s="25" t="s">
        <v>811</v>
      </c>
      <c r="J2084" s="25" t="s">
        <v>812</v>
      </c>
      <c r="K2084" s="26">
        <v>2500</v>
      </c>
      <c r="L2084" s="26">
        <v>0</v>
      </c>
      <c r="M2084" s="26">
        <v>2500</v>
      </c>
      <c r="N2084" s="26">
        <v>0</v>
      </c>
      <c r="O2084" s="26">
        <v>1039.56</v>
      </c>
      <c r="P2084" s="26">
        <v>1460.44</v>
      </c>
      <c r="Q2084" s="26">
        <v>0</v>
      </c>
      <c r="R2084" s="25" t="s">
        <v>1565</v>
      </c>
    </row>
    <row r="2085" spans="1:18" ht="15" customHeight="1" x14ac:dyDescent="0.25">
      <c r="A2085" s="25" t="s">
        <v>736</v>
      </c>
      <c r="B2085" s="25" t="s">
        <v>18</v>
      </c>
      <c r="C2085" s="25" t="s">
        <v>19</v>
      </c>
      <c r="D2085" s="25" t="s">
        <v>20</v>
      </c>
      <c r="E2085" s="25" t="s">
        <v>21</v>
      </c>
      <c r="F2085" s="25" t="s">
        <v>22</v>
      </c>
      <c r="G2085" s="25" t="s">
        <v>23</v>
      </c>
      <c r="H2085" s="25" t="s">
        <v>23</v>
      </c>
      <c r="I2085" s="25" t="s">
        <v>922</v>
      </c>
      <c r="J2085" s="25" t="s">
        <v>923</v>
      </c>
      <c r="K2085" s="26">
        <v>5825</v>
      </c>
      <c r="L2085" s="26">
        <v>0</v>
      </c>
      <c r="M2085" s="26">
        <v>5825</v>
      </c>
      <c r="N2085" s="26">
        <v>0</v>
      </c>
      <c r="O2085" s="26">
        <v>2003.52</v>
      </c>
      <c r="P2085" s="26">
        <v>3821.48</v>
      </c>
      <c r="Q2085" s="26">
        <v>333.92</v>
      </c>
      <c r="R2085" s="25" t="s">
        <v>1565</v>
      </c>
    </row>
    <row r="2086" spans="1:18" ht="15" customHeight="1" x14ac:dyDescent="0.25">
      <c r="A2086" s="25" t="s">
        <v>736</v>
      </c>
      <c r="B2086" s="25" t="s">
        <v>18</v>
      </c>
      <c r="C2086" s="25" t="s">
        <v>19</v>
      </c>
      <c r="D2086" s="25" t="s">
        <v>20</v>
      </c>
      <c r="E2086" s="25" t="s">
        <v>21</v>
      </c>
      <c r="F2086" s="25" t="s">
        <v>22</v>
      </c>
      <c r="G2086" s="25" t="s">
        <v>23</v>
      </c>
      <c r="H2086" s="25" t="s">
        <v>23</v>
      </c>
      <c r="I2086" s="25" t="s">
        <v>924</v>
      </c>
      <c r="J2086" s="25" t="s">
        <v>925</v>
      </c>
      <c r="K2086" s="26">
        <v>12900</v>
      </c>
      <c r="L2086" s="26">
        <v>0</v>
      </c>
      <c r="M2086" s="26">
        <v>12900</v>
      </c>
      <c r="N2086" s="26">
        <v>0</v>
      </c>
      <c r="O2086" s="26">
        <v>5146.5</v>
      </c>
      <c r="P2086" s="26">
        <v>7753.5</v>
      </c>
      <c r="Q2086" s="26">
        <v>857.75</v>
      </c>
      <c r="R2086" s="25" t="s">
        <v>1565</v>
      </c>
    </row>
    <row r="2087" spans="1:18" ht="15" customHeight="1" x14ac:dyDescent="0.25">
      <c r="A2087" s="25" t="s">
        <v>736</v>
      </c>
      <c r="B2087" s="25" t="s">
        <v>18</v>
      </c>
      <c r="C2087" s="25" t="s">
        <v>19</v>
      </c>
      <c r="D2087" s="25" t="s">
        <v>20</v>
      </c>
      <c r="E2087" s="25" t="s">
        <v>21</v>
      </c>
      <c r="F2087" s="25" t="s">
        <v>22</v>
      </c>
      <c r="G2087" s="25" t="s">
        <v>23</v>
      </c>
      <c r="H2087" s="25" t="s">
        <v>23</v>
      </c>
      <c r="I2087" s="25" t="s">
        <v>853</v>
      </c>
      <c r="J2087" s="25" t="s">
        <v>854</v>
      </c>
      <c r="K2087" s="26">
        <v>0</v>
      </c>
      <c r="L2087" s="26">
        <v>400</v>
      </c>
      <c r="M2087" s="26">
        <v>400</v>
      </c>
      <c r="N2087" s="26">
        <v>0</v>
      </c>
      <c r="O2087" s="26">
        <v>30</v>
      </c>
      <c r="P2087" s="26">
        <v>370</v>
      </c>
      <c r="Q2087" s="26">
        <v>0</v>
      </c>
      <c r="R2087" s="25" t="s">
        <v>1565</v>
      </c>
    </row>
    <row r="2088" spans="1:18" ht="15" customHeight="1" x14ac:dyDescent="0.25">
      <c r="A2088" s="25" t="s">
        <v>736</v>
      </c>
      <c r="B2088" s="25" t="s">
        <v>18</v>
      </c>
      <c r="C2088" s="25" t="s">
        <v>19</v>
      </c>
      <c r="D2088" s="25" t="s">
        <v>20</v>
      </c>
      <c r="E2088" s="25" t="s">
        <v>21</v>
      </c>
      <c r="F2088" s="25" t="s">
        <v>22</v>
      </c>
      <c r="G2088" s="25" t="s">
        <v>23</v>
      </c>
      <c r="H2088" s="25" t="s">
        <v>23</v>
      </c>
      <c r="I2088" s="25" t="s">
        <v>1420</v>
      </c>
      <c r="J2088" s="25" t="s">
        <v>1421</v>
      </c>
      <c r="K2088" s="26">
        <v>30000</v>
      </c>
      <c r="L2088" s="26">
        <v>0</v>
      </c>
      <c r="M2088" s="26">
        <v>30000</v>
      </c>
      <c r="N2088" s="26">
        <v>0</v>
      </c>
      <c r="O2088" s="26">
        <v>25000</v>
      </c>
      <c r="P2088" s="26">
        <v>5000</v>
      </c>
      <c r="Q2088" s="26">
        <v>0</v>
      </c>
      <c r="R2088" s="25" t="s">
        <v>1565</v>
      </c>
    </row>
    <row r="2089" spans="1:18" ht="15" customHeight="1" x14ac:dyDescent="0.25">
      <c r="A2089" s="25" t="s">
        <v>736</v>
      </c>
      <c r="B2089" s="25" t="s">
        <v>18</v>
      </c>
      <c r="C2089" s="25" t="s">
        <v>19</v>
      </c>
      <c r="D2089" s="25" t="s">
        <v>20</v>
      </c>
      <c r="E2089" s="25" t="s">
        <v>21</v>
      </c>
      <c r="F2089" s="25" t="s">
        <v>22</v>
      </c>
      <c r="G2089" s="25" t="s">
        <v>23</v>
      </c>
      <c r="H2089" s="25" t="s">
        <v>23</v>
      </c>
      <c r="I2089" s="25" t="s">
        <v>1424</v>
      </c>
      <c r="J2089" s="25" t="s">
        <v>1425</v>
      </c>
      <c r="K2089" s="26">
        <v>3757</v>
      </c>
      <c r="L2089" s="26">
        <v>0</v>
      </c>
      <c r="M2089" s="26">
        <v>3757</v>
      </c>
      <c r="N2089" s="26">
        <v>0</v>
      </c>
      <c r="O2089" s="26">
        <v>3733.26</v>
      </c>
      <c r="P2089" s="26">
        <v>23.74</v>
      </c>
      <c r="Q2089" s="26">
        <v>0</v>
      </c>
      <c r="R2089" s="25" t="s">
        <v>1565</v>
      </c>
    </row>
    <row r="2090" spans="1:18" ht="15" customHeight="1" x14ac:dyDescent="0.25">
      <c r="A2090" s="25" t="s">
        <v>736</v>
      </c>
      <c r="B2090" s="25" t="s">
        <v>18</v>
      </c>
      <c r="C2090" s="25" t="s">
        <v>19</v>
      </c>
      <c r="D2090" s="25" t="s">
        <v>20</v>
      </c>
      <c r="E2090" s="25" t="s">
        <v>21</v>
      </c>
      <c r="F2090" s="25" t="s">
        <v>22</v>
      </c>
      <c r="G2090" s="25" t="s">
        <v>23</v>
      </c>
      <c r="H2090" s="25" t="s">
        <v>23</v>
      </c>
      <c r="I2090" s="25" t="s">
        <v>1368</v>
      </c>
      <c r="J2090" s="25" t="s">
        <v>1369</v>
      </c>
      <c r="K2090" s="26">
        <v>0</v>
      </c>
      <c r="L2090" s="26">
        <v>0</v>
      </c>
      <c r="M2090" s="26">
        <v>0</v>
      </c>
      <c r="N2090" s="26">
        <v>0</v>
      </c>
      <c r="O2090" s="26">
        <v>100</v>
      </c>
      <c r="P2090" s="26">
        <v>-100</v>
      </c>
      <c r="Q2090" s="26">
        <v>0</v>
      </c>
      <c r="R2090" s="25" t="s">
        <v>1565</v>
      </c>
    </row>
    <row r="2091" spans="1:18" ht="15" customHeight="1" x14ac:dyDescent="0.25">
      <c r="A2091" s="25" t="s">
        <v>736</v>
      </c>
      <c r="B2091" s="25" t="s">
        <v>18</v>
      </c>
      <c r="C2091" s="25" t="s">
        <v>19</v>
      </c>
      <c r="D2091" s="25" t="s">
        <v>20</v>
      </c>
      <c r="E2091" s="25" t="s">
        <v>21</v>
      </c>
      <c r="F2091" s="25" t="s">
        <v>22</v>
      </c>
      <c r="G2091" s="25" t="s">
        <v>23</v>
      </c>
      <c r="H2091" s="25" t="s">
        <v>23</v>
      </c>
      <c r="I2091" s="25" t="s">
        <v>862</v>
      </c>
      <c r="J2091" s="25" t="s">
        <v>863</v>
      </c>
      <c r="K2091" s="26">
        <v>154643</v>
      </c>
      <c r="L2091" s="26">
        <v>0</v>
      </c>
      <c r="M2091" s="26">
        <v>154643</v>
      </c>
      <c r="N2091" s="26">
        <v>0</v>
      </c>
      <c r="O2091" s="26">
        <v>85964.7</v>
      </c>
      <c r="P2091" s="26">
        <v>68678.3</v>
      </c>
      <c r="Q2091" s="26">
        <v>14327.45</v>
      </c>
      <c r="R2091" s="25" t="s">
        <v>1565</v>
      </c>
    </row>
    <row r="2092" spans="1:18" ht="15" customHeight="1" x14ac:dyDescent="0.25">
      <c r="A2092" s="25" t="s">
        <v>736</v>
      </c>
      <c r="B2092" s="25" t="s">
        <v>18</v>
      </c>
      <c r="C2092" s="25" t="s">
        <v>19</v>
      </c>
      <c r="D2092" s="25" t="s">
        <v>20</v>
      </c>
      <c r="E2092" s="25" t="s">
        <v>21</v>
      </c>
      <c r="F2092" s="25" t="s">
        <v>22</v>
      </c>
      <c r="G2092" s="25" t="s">
        <v>23</v>
      </c>
      <c r="H2092" s="25" t="s">
        <v>23</v>
      </c>
      <c r="I2092" s="25" t="s">
        <v>912</v>
      </c>
      <c r="J2092" s="25" t="s">
        <v>913</v>
      </c>
      <c r="K2092" s="26">
        <v>4139</v>
      </c>
      <c r="L2092" s="26">
        <v>0</v>
      </c>
      <c r="M2092" s="26">
        <v>4139</v>
      </c>
      <c r="N2092" s="26">
        <v>0</v>
      </c>
      <c r="O2092" s="26">
        <v>1876.02</v>
      </c>
      <c r="P2092" s="26">
        <v>2262.98</v>
      </c>
      <c r="Q2092" s="26">
        <v>312.67</v>
      </c>
      <c r="R2092" s="25" t="s">
        <v>1565</v>
      </c>
    </row>
    <row r="2093" spans="1:18" ht="15" customHeight="1" x14ac:dyDescent="0.25">
      <c r="A2093" s="25" t="s">
        <v>736</v>
      </c>
      <c r="B2093" s="25" t="s">
        <v>18</v>
      </c>
      <c r="C2093" s="25" t="s">
        <v>110</v>
      </c>
      <c r="D2093" s="25" t="s">
        <v>20</v>
      </c>
      <c r="E2093" s="25" t="s">
        <v>21</v>
      </c>
      <c r="F2093" s="25" t="s">
        <v>20</v>
      </c>
      <c r="G2093" s="25" t="s">
        <v>20</v>
      </c>
      <c r="H2093" s="25" t="s">
        <v>23</v>
      </c>
      <c r="I2093" s="25" t="s">
        <v>1446</v>
      </c>
      <c r="J2093" s="25" t="s">
        <v>1447</v>
      </c>
      <c r="K2093" s="26">
        <v>0</v>
      </c>
      <c r="L2093" s="26">
        <v>0</v>
      </c>
      <c r="M2093" s="26">
        <v>0</v>
      </c>
      <c r="N2093" s="26">
        <v>0</v>
      </c>
      <c r="O2093" s="26">
        <v>0</v>
      </c>
      <c r="P2093" s="26">
        <v>0</v>
      </c>
      <c r="Q2093" s="26">
        <v>0</v>
      </c>
      <c r="R2093" s="25" t="s">
        <v>1566</v>
      </c>
    </row>
    <row r="2094" spans="1:18" ht="15" customHeight="1" x14ac:dyDescent="0.25">
      <c r="A2094" s="25" t="s">
        <v>736</v>
      </c>
      <c r="B2094" s="25" t="s">
        <v>18</v>
      </c>
      <c r="C2094" s="25" t="s">
        <v>110</v>
      </c>
      <c r="D2094" s="25" t="s">
        <v>20</v>
      </c>
      <c r="E2094" s="25" t="s">
        <v>21</v>
      </c>
      <c r="F2094" s="25" t="s">
        <v>20</v>
      </c>
      <c r="G2094" s="25" t="s">
        <v>20</v>
      </c>
      <c r="H2094" s="25" t="s">
        <v>23</v>
      </c>
      <c r="I2094" s="25" t="s">
        <v>793</v>
      </c>
      <c r="J2094" s="25" t="s">
        <v>794</v>
      </c>
      <c r="K2094" s="26">
        <v>50865</v>
      </c>
      <c r="L2094" s="26">
        <v>8300</v>
      </c>
      <c r="M2094" s="26">
        <v>59165</v>
      </c>
      <c r="N2094" s="26">
        <v>0</v>
      </c>
      <c r="O2094" s="26">
        <v>24367.72</v>
      </c>
      <c r="P2094" s="26">
        <v>34797.279999999999</v>
      </c>
      <c r="Q2094" s="26">
        <v>3870.55</v>
      </c>
      <c r="R2094" s="25" t="s">
        <v>1566</v>
      </c>
    </row>
    <row r="2095" spans="1:18" ht="15" customHeight="1" x14ac:dyDescent="0.25">
      <c r="A2095" s="25" t="s">
        <v>736</v>
      </c>
      <c r="B2095" s="25" t="s">
        <v>18</v>
      </c>
      <c r="C2095" s="25" t="s">
        <v>110</v>
      </c>
      <c r="D2095" s="25" t="s">
        <v>20</v>
      </c>
      <c r="E2095" s="25" t="s">
        <v>21</v>
      </c>
      <c r="F2095" s="25" t="s">
        <v>20</v>
      </c>
      <c r="G2095" s="25" t="s">
        <v>20</v>
      </c>
      <c r="H2095" s="25" t="s">
        <v>23</v>
      </c>
      <c r="I2095" s="25" t="s">
        <v>755</v>
      </c>
      <c r="J2095" s="25" t="s">
        <v>756</v>
      </c>
      <c r="K2095" s="26">
        <v>0</v>
      </c>
      <c r="L2095" s="26">
        <v>0</v>
      </c>
      <c r="M2095" s="26">
        <v>0</v>
      </c>
      <c r="N2095" s="26">
        <v>0</v>
      </c>
      <c r="O2095" s="26">
        <v>0</v>
      </c>
      <c r="P2095" s="26">
        <v>0</v>
      </c>
      <c r="Q2095" s="26">
        <v>0</v>
      </c>
      <c r="R2095" s="25" t="s">
        <v>1566</v>
      </c>
    </row>
    <row r="2096" spans="1:18" ht="15" customHeight="1" x14ac:dyDescent="0.25">
      <c r="A2096" s="25" t="s">
        <v>736</v>
      </c>
      <c r="B2096" s="25" t="s">
        <v>18</v>
      </c>
      <c r="C2096" s="25" t="s">
        <v>110</v>
      </c>
      <c r="D2096" s="25" t="s">
        <v>20</v>
      </c>
      <c r="E2096" s="25" t="s">
        <v>21</v>
      </c>
      <c r="F2096" s="25" t="s">
        <v>20</v>
      </c>
      <c r="G2096" s="25" t="s">
        <v>20</v>
      </c>
      <c r="H2096" s="25" t="s">
        <v>23</v>
      </c>
      <c r="I2096" s="25" t="s">
        <v>761</v>
      </c>
      <c r="J2096" s="25" t="s">
        <v>762</v>
      </c>
      <c r="K2096" s="26">
        <v>275</v>
      </c>
      <c r="L2096" s="26">
        <v>400</v>
      </c>
      <c r="M2096" s="26">
        <v>675</v>
      </c>
      <c r="N2096" s="26">
        <v>0</v>
      </c>
      <c r="O2096" s="26">
        <v>138.30000000000001</v>
      </c>
      <c r="P2096" s="26">
        <v>536.70000000000005</v>
      </c>
      <c r="Q2096" s="26">
        <v>0</v>
      </c>
      <c r="R2096" s="25" t="s">
        <v>1566</v>
      </c>
    </row>
    <row r="2097" spans="1:18" ht="15" customHeight="1" x14ac:dyDescent="0.25">
      <c r="A2097" s="25" t="s">
        <v>736</v>
      </c>
      <c r="B2097" s="25" t="s">
        <v>18</v>
      </c>
      <c r="C2097" s="25" t="s">
        <v>110</v>
      </c>
      <c r="D2097" s="25" t="s">
        <v>20</v>
      </c>
      <c r="E2097" s="25" t="s">
        <v>21</v>
      </c>
      <c r="F2097" s="25" t="s">
        <v>20</v>
      </c>
      <c r="G2097" s="25" t="s">
        <v>20</v>
      </c>
      <c r="H2097" s="25" t="s">
        <v>23</v>
      </c>
      <c r="I2097" s="25" t="s">
        <v>751</v>
      </c>
      <c r="J2097" s="25" t="s">
        <v>752</v>
      </c>
      <c r="K2097" s="26">
        <v>3891</v>
      </c>
      <c r="L2097" s="26">
        <v>650</v>
      </c>
      <c r="M2097" s="26">
        <v>4541</v>
      </c>
      <c r="N2097" s="26">
        <v>0</v>
      </c>
      <c r="O2097" s="26">
        <v>2107.5300000000002</v>
      </c>
      <c r="P2097" s="26">
        <v>2433.4699999999998</v>
      </c>
      <c r="Q2097" s="26">
        <v>452.75</v>
      </c>
      <c r="R2097" s="25" t="s">
        <v>1566</v>
      </c>
    </row>
    <row r="2098" spans="1:18" ht="15" customHeight="1" x14ac:dyDescent="0.25">
      <c r="A2098" s="25" t="s">
        <v>736</v>
      </c>
      <c r="B2098" s="25" t="s">
        <v>18</v>
      </c>
      <c r="C2098" s="25" t="s">
        <v>110</v>
      </c>
      <c r="D2098" s="25" t="s">
        <v>20</v>
      </c>
      <c r="E2098" s="25" t="s">
        <v>21</v>
      </c>
      <c r="F2098" s="25" t="s">
        <v>20</v>
      </c>
      <c r="G2098" s="25" t="s">
        <v>20</v>
      </c>
      <c r="H2098" s="25" t="s">
        <v>23</v>
      </c>
      <c r="I2098" s="25" t="s">
        <v>833</v>
      </c>
      <c r="J2098" s="25" t="s">
        <v>834</v>
      </c>
      <c r="K2098" s="26">
        <v>7375</v>
      </c>
      <c r="L2098" s="26">
        <v>1300</v>
      </c>
      <c r="M2098" s="26">
        <v>8675</v>
      </c>
      <c r="N2098" s="26">
        <v>0</v>
      </c>
      <c r="O2098" s="26">
        <v>3526.54</v>
      </c>
      <c r="P2098" s="26">
        <v>5148.46</v>
      </c>
      <c r="Q2098" s="26">
        <v>580.58000000000004</v>
      </c>
      <c r="R2098" s="25" t="s">
        <v>1566</v>
      </c>
    </row>
    <row r="2099" spans="1:18" ht="15" customHeight="1" x14ac:dyDescent="0.25">
      <c r="A2099" s="25" t="s">
        <v>736</v>
      </c>
      <c r="B2099" s="25" t="s">
        <v>18</v>
      </c>
      <c r="C2099" s="25" t="s">
        <v>110</v>
      </c>
      <c r="D2099" s="25" t="s">
        <v>20</v>
      </c>
      <c r="E2099" s="25" t="s">
        <v>21</v>
      </c>
      <c r="F2099" s="25" t="s">
        <v>20</v>
      </c>
      <c r="G2099" s="25" t="s">
        <v>20</v>
      </c>
      <c r="H2099" s="25" t="s">
        <v>23</v>
      </c>
      <c r="I2099" s="25" t="s">
        <v>819</v>
      </c>
      <c r="J2099" s="25" t="s">
        <v>820</v>
      </c>
      <c r="K2099" s="26">
        <v>1526</v>
      </c>
      <c r="L2099" s="26">
        <v>400</v>
      </c>
      <c r="M2099" s="26">
        <v>1926</v>
      </c>
      <c r="N2099" s="26">
        <v>0</v>
      </c>
      <c r="O2099" s="26">
        <v>731.04</v>
      </c>
      <c r="P2099" s="26">
        <v>1194.96</v>
      </c>
      <c r="Q2099" s="26">
        <v>116.12</v>
      </c>
      <c r="R2099" s="25" t="s">
        <v>1566</v>
      </c>
    </row>
    <row r="2100" spans="1:18" ht="15" customHeight="1" x14ac:dyDescent="0.25">
      <c r="A2100" s="25" t="s">
        <v>736</v>
      </c>
      <c r="B2100" s="25" t="s">
        <v>18</v>
      </c>
      <c r="C2100" s="25" t="s">
        <v>110</v>
      </c>
      <c r="D2100" s="25" t="s">
        <v>20</v>
      </c>
      <c r="E2100" s="25" t="s">
        <v>21</v>
      </c>
      <c r="F2100" s="25" t="s">
        <v>20</v>
      </c>
      <c r="G2100" s="25" t="s">
        <v>20</v>
      </c>
      <c r="H2100" s="25" t="s">
        <v>23</v>
      </c>
      <c r="I2100" s="25" t="s">
        <v>988</v>
      </c>
      <c r="J2100" s="25" t="s">
        <v>989</v>
      </c>
      <c r="K2100" s="26">
        <v>15630</v>
      </c>
      <c r="L2100" s="26">
        <v>5000</v>
      </c>
      <c r="M2100" s="26">
        <v>20630</v>
      </c>
      <c r="N2100" s="26">
        <v>0</v>
      </c>
      <c r="O2100" s="26">
        <v>8022.44</v>
      </c>
      <c r="P2100" s="26">
        <v>12607.56</v>
      </c>
      <c r="Q2100" s="26">
        <v>1327.77</v>
      </c>
      <c r="R2100" s="25" t="s">
        <v>1566</v>
      </c>
    </row>
    <row r="2101" spans="1:18" ht="15" customHeight="1" x14ac:dyDescent="0.25">
      <c r="A2101" s="25" t="s">
        <v>736</v>
      </c>
      <c r="B2101" s="25" t="s">
        <v>18</v>
      </c>
      <c r="C2101" s="25" t="s">
        <v>110</v>
      </c>
      <c r="D2101" s="25" t="s">
        <v>20</v>
      </c>
      <c r="E2101" s="25" t="s">
        <v>21</v>
      </c>
      <c r="F2101" s="25" t="s">
        <v>20</v>
      </c>
      <c r="G2101" s="25" t="s">
        <v>20</v>
      </c>
      <c r="H2101" s="25" t="s">
        <v>23</v>
      </c>
      <c r="I2101" s="25" t="s">
        <v>737</v>
      </c>
      <c r="J2101" s="25" t="s">
        <v>738</v>
      </c>
      <c r="K2101" s="26">
        <v>699</v>
      </c>
      <c r="L2101" s="26">
        <v>1000</v>
      </c>
      <c r="M2101" s="26">
        <v>1699</v>
      </c>
      <c r="N2101" s="26">
        <v>0</v>
      </c>
      <c r="O2101" s="26">
        <v>345.13</v>
      </c>
      <c r="P2101" s="26">
        <v>1353.87</v>
      </c>
      <c r="Q2101" s="26">
        <v>52.7</v>
      </c>
      <c r="R2101" s="25" t="s">
        <v>1566</v>
      </c>
    </row>
    <row r="2102" spans="1:18" ht="15" customHeight="1" x14ac:dyDescent="0.25">
      <c r="A2102" s="25" t="s">
        <v>736</v>
      </c>
      <c r="B2102" s="25" t="s">
        <v>18</v>
      </c>
      <c r="C2102" s="25" t="s">
        <v>110</v>
      </c>
      <c r="D2102" s="25" t="s">
        <v>20</v>
      </c>
      <c r="E2102" s="25" t="s">
        <v>21</v>
      </c>
      <c r="F2102" s="25" t="s">
        <v>20</v>
      </c>
      <c r="G2102" s="25" t="s">
        <v>20</v>
      </c>
      <c r="H2102" s="25" t="s">
        <v>23</v>
      </c>
      <c r="I2102" s="25" t="s">
        <v>743</v>
      </c>
      <c r="J2102" s="25" t="s">
        <v>744</v>
      </c>
      <c r="K2102" s="26">
        <v>106</v>
      </c>
      <c r="L2102" s="26">
        <v>200</v>
      </c>
      <c r="M2102" s="26">
        <v>306</v>
      </c>
      <c r="N2102" s="26">
        <v>0</v>
      </c>
      <c r="O2102" s="26">
        <v>112.05</v>
      </c>
      <c r="P2102" s="26">
        <v>193.95</v>
      </c>
      <c r="Q2102" s="26">
        <v>17.600000000000001</v>
      </c>
      <c r="R2102" s="25" t="s">
        <v>1566</v>
      </c>
    </row>
    <row r="2103" spans="1:18" ht="15" customHeight="1" x14ac:dyDescent="0.25">
      <c r="A2103" s="25" t="s">
        <v>736</v>
      </c>
      <c r="B2103" s="25" t="s">
        <v>18</v>
      </c>
      <c r="C2103" s="25" t="s">
        <v>110</v>
      </c>
      <c r="D2103" s="25" t="s">
        <v>20</v>
      </c>
      <c r="E2103" s="25" t="s">
        <v>21</v>
      </c>
      <c r="F2103" s="25" t="s">
        <v>20</v>
      </c>
      <c r="G2103" s="25" t="s">
        <v>20</v>
      </c>
      <c r="H2103" s="25" t="s">
        <v>23</v>
      </c>
      <c r="I2103" s="25" t="s">
        <v>825</v>
      </c>
      <c r="J2103" s="25" t="s">
        <v>826</v>
      </c>
      <c r="K2103" s="26">
        <v>264</v>
      </c>
      <c r="L2103" s="26">
        <v>300</v>
      </c>
      <c r="M2103" s="26">
        <v>564</v>
      </c>
      <c r="N2103" s="26">
        <v>0</v>
      </c>
      <c r="O2103" s="26">
        <v>0</v>
      </c>
      <c r="P2103" s="26">
        <v>564</v>
      </c>
      <c r="Q2103" s="26">
        <v>0</v>
      </c>
      <c r="R2103" s="25" t="s">
        <v>1566</v>
      </c>
    </row>
    <row r="2104" spans="1:18" ht="15" customHeight="1" x14ac:dyDescent="0.25">
      <c r="A2104" s="25" t="s">
        <v>736</v>
      </c>
      <c r="B2104" s="25" t="s">
        <v>18</v>
      </c>
      <c r="C2104" s="25" t="s">
        <v>110</v>
      </c>
      <c r="D2104" s="25" t="s">
        <v>20</v>
      </c>
      <c r="E2104" s="25" t="s">
        <v>21</v>
      </c>
      <c r="F2104" s="25" t="s">
        <v>20</v>
      </c>
      <c r="G2104" s="25" t="s">
        <v>20</v>
      </c>
      <c r="H2104" s="25" t="s">
        <v>23</v>
      </c>
      <c r="I2104" s="25" t="s">
        <v>841</v>
      </c>
      <c r="J2104" s="25" t="s">
        <v>842</v>
      </c>
      <c r="K2104" s="26">
        <v>0</v>
      </c>
      <c r="L2104" s="26">
        <v>2000</v>
      </c>
      <c r="M2104" s="26">
        <v>2000</v>
      </c>
      <c r="N2104" s="26">
        <v>0</v>
      </c>
      <c r="O2104" s="26">
        <v>0</v>
      </c>
      <c r="P2104" s="26">
        <v>2000</v>
      </c>
      <c r="Q2104" s="26">
        <v>0</v>
      </c>
      <c r="R2104" s="25" t="s">
        <v>1566</v>
      </c>
    </row>
    <row r="2105" spans="1:18" ht="15" customHeight="1" x14ac:dyDescent="0.25">
      <c r="A2105" s="25" t="s">
        <v>736</v>
      </c>
      <c r="B2105" s="25" t="s">
        <v>18</v>
      </c>
      <c r="C2105" s="25" t="s">
        <v>110</v>
      </c>
      <c r="D2105" s="25" t="s">
        <v>20</v>
      </c>
      <c r="E2105" s="25" t="s">
        <v>21</v>
      </c>
      <c r="F2105" s="25" t="s">
        <v>20</v>
      </c>
      <c r="G2105" s="25" t="s">
        <v>20</v>
      </c>
      <c r="H2105" s="25" t="s">
        <v>23</v>
      </c>
      <c r="I2105" s="25" t="s">
        <v>866</v>
      </c>
      <c r="J2105" s="25" t="s">
        <v>867</v>
      </c>
      <c r="K2105" s="26">
        <v>50</v>
      </c>
      <c r="L2105" s="26">
        <v>250</v>
      </c>
      <c r="M2105" s="26">
        <v>300</v>
      </c>
      <c r="N2105" s="26">
        <v>0</v>
      </c>
      <c r="O2105" s="26">
        <v>0</v>
      </c>
      <c r="P2105" s="26">
        <v>300</v>
      </c>
      <c r="Q2105" s="26">
        <v>0</v>
      </c>
      <c r="R2105" s="25" t="s">
        <v>1566</v>
      </c>
    </row>
    <row r="2106" spans="1:18" ht="15" customHeight="1" x14ac:dyDescent="0.25">
      <c r="A2106" s="25" t="s">
        <v>736</v>
      </c>
      <c r="B2106" s="25" t="s">
        <v>18</v>
      </c>
      <c r="C2106" s="25" t="s">
        <v>110</v>
      </c>
      <c r="D2106" s="25" t="s">
        <v>20</v>
      </c>
      <c r="E2106" s="25" t="s">
        <v>21</v>
      </c>
      <c r="F2106" s="25" t="s">
        <v>20</v>
      </c>
      <c r="G2106" s="25" t="s">
        <v>20</v>
      </c>
      <c r="H2106" s="25" t="s">
        <v>23</v>
      </c>
      <c r="I2106" s="25" t="s">
        <v>795</v>
      </c>
      <c r="J2106" s="25" t="s">
        <v>796</v>
      </c>
      <c r="K2106" s="26">
        <v>0</v>
      </c>
      <c r="L2106" s="26">
        <v>500</v>
      </c>
      <c r="M2106" s="26">
        <v>500</v>
      </c>
      <c r="N2106" s="26">
        <v>0</v>
      </c>
      <c r="O2106" s="26">
        <v>0</v>
      </c>
      <c r="P2106" s="26">
        <v>500</v>
      </c>
      <c r="Q2106" s="26">
        <v>0</v>
      </c>
      <c r="R2106" s="25" t="s">
        <v>1566</v>
      </c>
    </row>
    <row r="2107" spans="1:18" ht="15" customHeight="1" x14ac:dyDescent="0.25">
      <c r="A2107" s="25" t="s">
        <v>736</v>
      </c>
      <c r="B2107" s="25" t="s">
        <v>18</v>
      </c>
      <c r="C2107" s="25" t="s">
        <v>110</v>
      </c>
      <c r="D2107" s="25" t="s">
        <v>20</v>
      </c>
      <c r="E2107" s="25" t="s">
        <v>21</v>
      </c>
      <c r="F2107" s="25" t="s">
        <v>20</v>
      </c>
      <c r="G2107" s="25" t="s">
        <v>20</v>
      </c>
      <c r="H2107" s="25" t="s">
        <v>23</v>
      </c>
      <c r="I2107" s="25" t="s">
        <v>870</v>
      </c>
      <c r="J2107" s="25" t="s">
        <v>871</v>
      </c>
      <c r="K2107" s="26">
        <v>50</v>
      </c>
      <c r="L2107" s="26">
        <v>1450</v>
      </c>
      <c r="M2107" s="26">
        <v>1500</v>
      </c>
      <c r="N2107" s="26">
        <v>0</v>
      </c>
      <c r="O2107" s="26">
        <v>194.85</v>
      </c>
      <c r="P2107" s="26">
        <v>1305.1500000000001</v>
      </c>
      <c r="Q2107" s="26">
        <v>126.53</v>
      </c>
      <c r="R2107" s="25" t="s">
        <v>1566</v>
      </c>
    </row>
    <row r="2108" spans="1:18" ht="15" customHeight="1" x14ac:dyDescent="0.25">
      <c r="A2108" s="25" t="s">
        <v>736</v>
      </c>
      <c r="B2108" s="25" t="s">
        <v>18</v>
      </c>
      <c r="C2108" s="25" t="s">
        <v>110</v>
      </c>
      <c r="D2108" s="25" t="s">
        <v>20</v>
      </c>
      <c r="E2108" s="25" t="s">
        <v>21</v>
      </c>
      <c r="F2108" s="25" t="s">
        <v>20</v>
      </c>
      <c r="G2108" s="25" t="s">
        <v>20</v>
      </c>
      <c r="H2108" s="25" t="s">
        <v>23</v>
      </c>
      <c r="I2108" s="25" t="s">
        <v>781</v>
      </c>
      <c r="J2108" s="25" t="s">
        <v>782</v>
      </c>
      <c r="K2108" s="26">
        <v>1500</v>
      </c>
      <c r="L2108" s="26">
        <v>-500</v>
      </c>
      <c r="M2108" s="26">
        <v>1000</v>
      </c>
      <c r="N2108" s="26">
        <v>0</v>
      </c>
      <c r="O2108" s="26">
        <v>132.63999999999999</v>
      </c>
      <c r="P2108" s="26">
        <v>867.36</v>
      </c>
      <c r="Q2108" s="26">
        <v>30.33</v>
      </c>
      <c r="R2108" s="25" t="s">
        <v>1566</v>
      </c>
    </row>
    <row r="2109" spans="1:18" ht="15" customHeight="1" x14ac:dyDescent="0.25">
      <c r="A2109" s="25" t="s">
        <v>736</v>
      </c>
      <c r="B2109" s="25" t="s">
        <v>18</v>
      </c>
      <c r="C2109" s="25" t="s">
        <v>110</v>
      </c>
      <c r="D2109" s="25" t="s">
        <v>20</v>
      </c>
      <c r="E2109" s="25" t="s">
        <v>21</v>
      </c>
      <c r="F2109" s="25" t="s">
        <v>20</v>
      </c>
      <c r="G2109" s="25" t="s">
        <v>20</v>
      </c>
      <c r="H2109" s="25" t="s">
        <v>23</v>
      </c>
      <c r="I2109" s="25" t="s">
        <v>1466</v>
      </c>
      <c r="J2109" s="25" t="s">
        <v>1467</v>
      </c>
      <c r="K2109" s="26">
        <v>2800</v>
      </c>
      <c r="L2109" s="26">
        <v>0</v>
      </c>
      <c r="M2109" s="26">
        <v>2800</v>
      </c>
      <c r="N2109" s="26">
        <v>0</v>
      </c>
      <c r="O2109" s="26">
        <v>630.33000000000004</v>
      </c>
      <c r="P2109" s="26">
        <v>2169.67</v>
      </c>
      <c r="Q2109" s="26">
        <v>0</v>
      </c>
      <c r="R2109" s="25" t="s">
        <v>1566</v>
      </c>
    </row>
    <row r="2110" spans="1:18" ht="15" customHeight="1" x14ac:dyDescent="0.25">
      <c r="A2110" s="25" t="s">
        <v>736</v>
      </c>
      <c r="B2110" s="25" t="s">
        <v>18</v>
      </c>
      <c r="C2110" s="25" t="s">
        <v>110</v>
      </c>
      <c r="D2110" s="25" t="s">
        <v>20</v>
      </c>
      <c r="E2110" s="25" t="s">
        <v>21</v>
      </c>
      <c r="F2110" s="25" t="s">
        <v>20</v>
      </c>
      <c r="G2110" s="25" t="s">
        <v>20</v>
      </c>
      <c r="H2110" s="25" t="s">
        <v>23</v>
      </c>
      <c r="I2110" s="25" t="s">
        <v>1400</v>
      </c>
      <c r="J2110" s="25" t="s">
        <v>1401</v>
      </c>
      <c r="K2110" s="26">
        <v>5000</v>
      </c>
      <c r="L2110" s="26">
        <v>21775</v>
      </c>
      <c r="M2110" s="26">
        <v>26775</v>
      </c>
      <c r="N2110" s="26">
        <v>414</v>
      </c>
      <c r="O2110" s="26">
        <v>7656.81</v>
      </c>
      <c r="P2110" s="26">
        <v>18704.189999999999</v>
      </c>
      <c r="Q2110" s="26">
        <v>617.30999999999995</v>
      </c>
      <c r="R2110" s="25" t="s">
        <v>1566</v>
      </c>
    </row>
    <row r="2111" spans="1:18" ht="15" customHeight="1" x14ac:dyDescent="0.25">
      <c r="A2111" s="25" t="s">
        <v>736</v>
      </c>
      <c r="B2111" s="25" t="s">
        <v>18</v>
      </c>
      <c r="C2111" s="25" t="s">
        <v>110</v>
      </c>
      <c r="D2111" s="25" t="s">
        <v>20</v>
      </c>
      <c r="E2111" s="25" t="s">
        <v>21</v>
      </c>
      <c r="F2111" s="25" t="s">
        <v>20</v>
      </c>
      <c r="G2111" s="25" t="s">
        <v>20</v>
      </c>
      <c r="H2111" s="25" t="s">
        <v>23</v>
      </c>
      <c r="I2111" s="25" t="s">
        <v>1464</v>
      </c>
      <c r="J2111" s="25" t="s">
        <v>1465</v>
      </c>
      <c r="K2111" s="26">
        <v>2000</v>
      </c>
      <c r="L2111" s="26">
        <v>-2000</v>
      </c>
      <c r="M2111" s="26">
        <v>0</v>
      </c>
      <c r="N2111" s="26">
        <v>0</v>
      </c>
      <c r="O2111" s="26">
        <v>-250</v>
      </c>
      <c r="P2111" s="26">
        <v>250</v>
      </c>
      <c r="Q2111" s="26">
        <v>0</v>
      </c>
      <c r="R2111" s="25" t="s">
        <v>1566</v>
      </c>
    </row>
    <row r="2112" spans="1:18" ht="15" customHeight="1" x14ac:dyDescent="0.25">
      <c r="A2112" s="25" t="s">
        <v>736</v>
      </c>
      <c r="B2112" s="25" t="s">
        <v>18</v>
      </c>
      <c r="C2112" s="25" t="s">
        <v>110</v>
      </c>
      <c r="D2112" s="25" t="s">
        <v>20</v>
      </c>
      <c r="E2112" s="25" t="s">
        <v>21</v>
      </c>
      <c r="F2112" s="25" t="s">
        <v>20</v>
      </c>
      <c r="G2112" s="25" t="s">
        <v>20</v>
      </c>
      <c r="H2112" s="25" t="s">
        <v>23</v>
      </c>
      <c r="I2112" s="25" t="s">
        <v>845</v>
      </c>
      <c r="J2112" s="25" t="s">
        <v>846</v>
      </c>
      <c r="K2112" s="26">
        <v>300</v>
      </c>
      <c r="L2112" s="26">
        <v>450</v>
      </c>
      <c r="M2112" s="26">
        <v>750</v>
      </c>
      <c r="N2112" s="26">
        <v>0</v>
      </c>
      <c r="O2112" s="26">
        <v>0</v>
      </c>
      <c r="P2112" s="26">
        <v>750</v>
      </c>
      <c r="Q2112" s="26">
        <v>0</v>
      </c>
      <c r="R2112" s="25" t="s">
        <v>1566</v>
      </c>
    </row>
    <row r="2113" spans="1:18" ht="15" customHeight="1" x14ac:dyDescent="0.25">
      <c r="A2113" s="25" t="s">
        <v>736</v>
      </c>
      <c r="B2113" s="25" t="s">
        <v>18</v>
      </c>
      <c r="C2113" s="25" t="s">
        <v>110</v>
      </c>
      <c r="D2113" s="25" t="s">
        <v>20</v>
      </c>
      <c r="E2113" s="25" t="s">
        <v>21</v>
      </c>
      <c r="F2113" s="25" t="s">
        <v>20</v>
      </c>
      <c r="G2113" s="25" t="s">
        <v>20</v>
      </c>
      <c r="H2113" s="25" t="s">
        <v>23</v>
      </c>
      <c r="I2113" s="25" t="s">
        <v>753</v>
      </c>
      <c r="J2113" s="25" t="s">
        <v>754</v>
      </c>
      <c r="K2113" s="26">
        <v>0</v>
      </c>
      <c r="L2113" s="26">
        <v>2500</v>
      </c>
      <c r="M2113" s="26">
        <v>2500</v>
      </c>
      <c r="N2113" s="26">
        <v>0</v>
      </c>
      <c r="O2113" s="26">
        <v>185.19</v>
      </c>
      <c r="P2113" s="26">
        <v>2314.81</v>
      </c>
      <c r="Q2113" s="26">
        <v>0</v>
      </c>
      <c r="R2113" s="25" t="s">
        <v>1566</v>
      </c>
    </row>
    <row r="2114" spans="1:18" ht="15" customHeight="1" x14ac:dyDescent="0.25">
      <c r="A2114" s="25" t="s">
        <v>736</v>
      </c>
      <c r="B2114" s="25" t="s">
        <v>18</v>
      </c>
      <c r="C2114" s="25" t="s">
        <v>110</v>
      </c>
      <c r="D2114" s="25" t="s">
        <v>20</v>
      </c>
      <c r="E2114" s="25" t="s">
        <v>21</v>
      </c>
      <c r="F2114" s="25" t="s">
        <v>20</v>
      </c>
      <c r="G2114" s="25" t="s">
        <v>20</v>
      </c>
      <c r="H2114" s="25" t="s">
        <v>23</v>
      </c>
      <c r="I2114" s="25" t="s">
        <v>807</v>
      </c>
      <c r="J2114" s="25" t="s">
        <v>808</v>
      </c>
      <c r="K2114" s="26">
        <v>0</v>
      </c>
      <c r="L2114" s="26">
        <v>1200</v>
      </c>
      <c r="M2114" s="26">
        <v>1200</v>
      </c>
      <c r="N2114" s="26">
        <v>0</v>
      </c>
      <c r="O2114" s="26">
        <v>375</v>
      </c>
      <c r="P2114" s="26">
        <v>825</v>
      </c>
      <c r="Q2114" s="26">
        <v>42.04</v>
      </c>
      <c r="R2114" s="25" t="s">
        <v>1566</v>
      </c>
    </row>
    <row r="2115" spans="1:18" ht="15" customHeight="1" x14ac:dyDescent="0.25">
      <c r="A2115" s="25" t="s">
        <v>736</v>
      </c>
      <c r="B2115" s="25" t="s">
        <v>18</v>
      </c>
      <c r="C2115" s="25" t="s">
        <v>1453</v>
      </c>
      <c r="D2115" s="25" t="s">
        <v>20</v>
      </c>
      <c r="E2115" s="25" t="s">
        <v>21</v>
      </c>
      <c r="F2115" s="25" t="s">
        <v>20</v>
      </c>
      <c r="G2115" s="25" t="s">
        <v>54</v>
      </c>
      <c r="H2115" s="25" t="s">
        <v>23</v>
      </c>
      <c r="I2115" s="25" t="s">
        <v>1446</v>
      </c>
      <c r="J2115" s="25" t="s">
        <v>1447</v>
      </c>
      <c r="K2115" s="26">
        <v>0</v>
      </c>
      <c r="L2115" s="26">
        <v>0</v>
      </c>
      <c r="M2115" s="26">
        <v>0</v>
      </c>
      <c r="N2115" s="26">
        <v>0</v>
      </c>
      <c r="O2115" s="26">
        <v>0</v>
      </c>
      <c r="P2115" s="26">
        <v>0</v>
      </c>
      <c r="Q2115" s="26">
        <v>-5031.7</v>
      </c>
      <c r="R2115" s="25" t="s">
        <v>1567</v>
      </c>
    </row>
    <row r="2116" spans="1:18" ht="15" customHeight="1" x14ac:dyDescent="0.25">
      <c r="A2116" s="25" t="s">
        <v>736</v>
      </c>
      <c r="B2116" s="25" t="s">
        <v>18</v>
      </c>
      <c r="C2116" s="25" t="s">
        <v>1453</v>
      </c>
      <c r="D2116" s="25" t="s">
        <v>20</v>
      </c>
      <c r="E2116" s="25" t="s">
        <v>21</v>
      </c>
      <c r="F2116" s="25" t="s">
        <v>20</v>
      </c>
      <c r="G2116" s="25" t="s">
        <v>54</v>
      </c>
      <c r="H2116" s="25" t="s">
        <v>23</v>
      </c>
      <c r="I2116" s="25" t="s">
        <v>793</v>
      </c>
      <c r="J2116" s="25" t="s">
        <v>794</v>
      </c>
      <c r="K2116" s="26">
        <v>0</v>
      </c>
      <c r="L2116" s="26">
        <v>64300</v>
      </c>
      <c r="M2116" s="26">
        <v>64300</v>
      </c>
      <c r="N2116" s="26">
        <v>0</v>
      </c>
      <c r="O2116" s="26">
        <v>19508.400000000001</v>
      </c>
      <c r="P2116" s="26">
        <v>44791.6</v>
      </c>
      <c r="Q2116" s="26">
        <v>9913.1200000000008</v>
      </c>
      <c r="R2116" s="25" t="s">
        <v>1567</v>
      </c>
    </row>
    <row r="2117" spans="1:18" ht="15" customHeight="1" x14ac:dyDescent="0.25">
      <c r="A2117" s="25" t="s">
        <v>736</v>
      </c>
      <c r="B2117" s="25" t="s">
        <v>18</v>
      </c>
      <c r="C2117" s="25" t="s">
        <v>1453</v>
      </c>
      <c r="D2117" s="25" t="s">
        <v>20</v>
      </c>
      <c r="E2117" s="25" t="s">
        <v>21</v>
      </c>
      <c r="F2117" s="25" t="s">
        <v>20</v>
      </c>
      <c r="G2117" s="25" t="s">
        <v>54</v>
      </c>
      <c r="H2117" s="25" t="s">
        <v>23</v>
      </c>
      <c r="I2117" s="25" t="s">
        <v>761</v>
      </c>
      <c r="J2117" s="25" t="s">
        <v>762</v>
      </c>
      <c r="K2117" s="26">
        <v>0</v>
      </c>
      <c r="L2117" s="26">
        <v>283</v>
      </c>
      <c r="M2117" s="26">
        <v>283</v>
      </c>
      <c r="N2117" s="26">
        <v>0</v>
      </c>
      <c r="O2117" s="26">
        <v>91.25</v>
      </c>
      <c r="P2117" s="26">
        <v>191.75</v>
      </c>
      <c r="Q2117" s="26">
        <v>0</v>
      </c>
      <c r="R2117" s="25" t="s">
        <v>1567</v>
      </c>
    </row>
    <row r="2118" spans="1:18" ht="15" customHeight="1" x14ac:dyDescent="0.25">
      <c r="A2118" s="25" t="s">
        <v>736</v>
      </c>
      <c r="B2118" s="25" t="s">
        <v>18</v>
      </c>
      <c r="C2118" s="25" t="s">
        <v>1453</v>
      </c>
      <c r="D2118" s="25" t="s">
        <v>20</v>
      </c>
      <c r="E2118" s="25" t="s">
        <v>21</v>
      </c>
      <c r="F2118" s="25" t="s">
        <v>20</v>
      </c>
      <c r="G2118" s="25" t="s">
        <v>54</v>
      </c>
      <c r="H2118" s="25" t="s">
        <v>23</v>
      </c>
      <c r="I2118" s="25" t="s">
        <v>751</v>
      </c>
      <c r="J2118" s="25" t="s">
        <v>752</v>
      </c>
      <c r="K2118" s="26">
        <v>0</v>
      </c>
      <c r="L2118" s="26">
        <v>4919</v>
      </c>
      <c r="M2118" s="26">
        <v>4919</v>
      </c>
      <c r="N2118" s="26">
        <v>0</v>
      </c>
      <c r="O2118" s="26">
        <v>1635.6</v>
      </c>
      <c r="P2118" s="26">
        <v>3283.4</v>
      </c>
      <c r="Q2118" s="26">
        <v>418.5</v>
      </c>
      <c r="R2118" s="25" t="s">
        <v>1567</v>
      </c>
    </row>
    <row r="2119" spans="1:18" ht="15" customHeight="1" x14ac:dyDescent="0.25">
      <c r="A2119" s="25" t="s">
        <v>736</v>
      </c>
      <c r="B2119" s="25" t="s">
        <v>18</v>
      </c>
      <c r="C2119" s="25" t="s">
        <v>1453</v>
      </c>
      <c r="D2119" s="25" t="s">
        <v>20</v>
      </c>
      <c r="E2119" s="25" t="s">
        <v>21</v>
      </c>
      <c r="F2119" s="25" t="s">
        <v>20</v>
      </c>
      <c r="G2119" s="25" t="s">
        <v>54</v>
      </c>
      <c r="H2119" s="25" t="s">
        <v>23</v>
      </c>
      <c r="I2119" s="25" t="s">
        <v>833</v>
      </c>
      <c r="J2119" s="25" t="s">
        <v>834</v>
      </c>
      <c r="K2119" s="26">
        <v>0</v>
      </c>
      <c r="L2119" s="26">
        <v>8359</v>
      </c>
      <c r="M2119" s="26">
        <v>8359</v>
      </c>
      <c r="N2119" s="26">
        <v>0</v>
      </c>
      <c r="O2119" s="26">
        <v>2876.76</v>
      </c>
      <c r="P2119" s="26">
        <v>5482.24</v>
      </c>
      <c r="Q2119" s="26">
        <v>732.22</v>
      </c>
      <c r="R2119" s="25" t="s">
        <v>1567</v>
      </c>
    </row>
    <row r="2120" spans="1:18" ht="15" customHeight="1" x14ac:dyDescent="0.25">
      <c r="A2120" s="25" t="s">
        <v>736</v>
      </c>
      <c r="B2120" s="25" t="s">
        <v>18</v>
      </c>
      <c r="C2120" s="25" t="s">
        <v>1453</v>
      </c>
      <c r="D2120" s="25" t="s">
        <v>20</v>
      </c>
      <c r="E2120" s="25" t="s">
        <v>21</v>
      </c>
      <c r="F2120" s="25" t="s">
        <v>20</v>
      </c>
      <c r="G2120" s="25" t="s">
        <v>54</v>
      </c>
      <c r="H2120" s="25" t="s">
        <v>23</v>
      </c>
      <c r="I2120" s="25" t="s">
        <v>819</v>
      </c>
      <c r="J2120" s="25" t="s">
        <v>820</v>
      </c>
      <c r="K2120" s="26">
        <v>0</v>
      </c>
      <c r="L2120" s="26">
        <v>1929</v>
      </c>
      <c r="M2120" s="26">
        <v>1929</v>
      </c>
      <c r="N2120" s="26">
        <v>0</v>
      </c>
      <c r="O2120" s="26">
        <v>585.28</v>
      </c>
      <c r="P2120" s="26">
        <v>1343.72</v>
      </c>
      <c r="Q2120" s="26">
        <v>146.44</v>
      </c>
      <c r="R2120" s="25" t="s">
        <v>1567</v>
      </c>
    </row>
    <row r="2121" spans="1:18" ht="15" customHeight="1" x14ac:dyDescent="0.25">
      <c r="A2121" s="25" t="s">
        <v>736</v>
      </c>
      <c r="B2121" s="25" t="s">
        <v>18</v>
      </c>
      <c r="C2121" s="25" t="s">
        <v>1453</v>
      </c>
      <c r="D2121" s="25" t="s">
        <v>20</v>
      </c>
      <c r="E2121" s="25" t="s">
        <v>21</v>
      </c>
      <c r="F2121" s="25" t="s">
        <v>20</v>
      </c>
      <c r="G2121" s="25" t="s">
        <v>54</v>
      </c>
      <c r="H2121" s="25" t="s">
        <v>23</v>
      </c>
      <c r="I2121" s="25" t="s">
        <v>988</v>
      </c>
      <c r="J2121" s="25" t="s">
        <v>989</v>
      </c>
      <c r="K2121" s="26">
        <v>0</v>
      </c>
      <c r="L2121" s="26">
        <v>15354</v>
      </c>
      <c r="M2121" s="26">
        <v>15354</v>
      </c>
      <c r="N2121" s="26">
        <v>0</v>
      </c>
      <c r="O2121" s="26">
        <v>5373.74</v>
      </c>
      <c r="P2121" s="26">
        <v>9980.26</v>
      </c>
      <c r="Q2121" s="26">
        <v>1343.43</v>
      </c>
      <c r="R2121" s="25" t="s">
        <v>1567</v>
      </c>
    </row>
    <row r="2122" spans="1:18" ht="15" customHeight="1" x14ac:dyDescent="0.25">
      <c r="A2122" s="25" t="s">
        <v>736</v>
      </c>
      <c r="B2122" s="25" t="s">
        <v>18</v>
      </c>
      <c r="C2122" s="25" t="s">
        <v>1453</v>
      </c>
      <c r="D2122" s="25" t="s">
        <v>20</v>
      </c>
      <c r="E2122" s="25" t="s">
        <v>21</v>
      </c>
      <c r="F2122" s="25" t="s">
        <v>20</v>
      </c>
      <c r="G2122" s="25" t="s">
        <v>54</v>
      </c>
      <c r="H2122" s="25" t="s">
        <v>23</v>
      </c>
      <c r="I2122" s="25" t="s">
        <v>737</v>
      </c>
      <c r="J2122" s="25" t="s">
        <v>738</v>
      </c>
      <c r="K2122" s="26">
        <v>0</v>
      </c>
      <c r="L2122" s="26">
        <v>696</v>
      </c>
      <c r="M2122" s="26">
        <v>696</v>
      </c>
      <c r="N2122" s="26">
        <v>0</v>
      </c>
      <c r="O2122" s="26">
        <v>240.14</v>
      </c>
      <c r="P2122" s="26">
        <v>455.86</v>
      </c>
      <c r="Q2122" s="26">
        <v>52.49</v>
      </c>
      <c r="R2122" s="25" t="s">
        <v>1567</v>
      </c>
    </row>
    <row r="2123" spans="1:18" ht="15" customHeight="1" x14ac:dyDescent="0.25">
      <c r="A2123" s="25" t="s">
        <v>736</v>
      </c>
      <c r="B2123" s="25" t="s">
        <v>18</v>
      </c>
      <c r="C2123" s="25" t="s">
        <v>1453</v>
      </c>
      <c r="D2123" s="25" t="s">
        <v>20</v>
      </c>
      <c r="E2123" s="25" t="s">
        <v>21</v>
      </c>
      <c r="F2123" s="25" t="s">
        <v>20</v>
      </c>
      <c r="G2123" s="25" t="s">
        <v>54</v>
      </c>
      <c r="H2123" s="25" t="s">
        <v>23</v>
      </c>
      <c r="I2123" s="25" t="s">
        <v>743</v>
      </c>
      <c r="J2123" s="25" t="s">
        <v>744</v>
      </c>
      <c r="K2123" s="26">
        <v>0</v>
      </c>
      <c r="L2123" s="26">
        <v>108</v>
      </c>
      <c r="M2123" s="26">
        <v>108</v>
      </c>
      <c r="N2123" s="26">
        <v>0</v>
      </c>
      <c r="O2123" s="26">
        <v>78.959999999999994</v>
      </c>
      <c r="P2123" s="26">
        <v>29.04</v>
      </c>
      <c r="Q2123" s="26">
        <v>18.079999999999998</v>
      </c>
      <c r="R2123" s="25" t="s">
        <v>1567</v>
      </c>
    </row>
    <row r="2124" spans="1:18" ht="15" customHeight="1" x14ac:dyDescent="0.25">
      <c r="A2124" s="25" t="s">
        <v>736</v>
      </c>
      <c r="B2124" s="25" t="s">
        <v>18</v>
      </c>
      <c r="C2124" s="25" t="s">
        <v>1453</v>
      </c>
      <c r="D2124" s="25" t="s">
        <v>20</v>
      </c>
      <c r="E2124" s="25" t="s">
        <v>21</v>
      </c>
      <c r="F2124" s="25" t="s">
        <v>20</v>
      </c>
      <c r="G2124" s="25" t="s">
        <v>54</v>
      </c>
      <c r="H2124" s="25" t="s">
        <v>23</v>
      </c>
      <c r="I2124" s="25" t="s">
        <v>825</v>
      </c>
      <c r="J2124" s="25" t="s">
        <v>826</v>
      </c>
      <c r="K2124" s="26">
        <v>0</v>
      </c>
      <c r="L2124" s="26">
        <v>271</v>
      </c>
      <c r="M2124" s="26">
        <v>271</v>
      </c>
      <c r="N2124" s="26">
        <v>0</v>
      </c>
      <c r="O2124" s="26">
        <v>0</v>
      </c>
      <c r="P2124" s="26">
        <v>271</v>
      </c>
      <c r="Q2124" s="26">
        <v>0</v>
      </c>
      <c r="R2124" s="25" t="s">
        <v>1567</v>
      </c>
    </row>
    <row r="2125" spans="1:18" ht="15" customHeight="1" x14ac:dyDescent="0.25">
      <c r="A2125" s="25" t="s">
        <v>736</v>
      </c>
      <c r="B2125" s="25" t="s">
        <v>18</v>
      </c>
      <c r="C2125" s="25" t="s">
        <v>1453</v>
      </c>
      <c r="D2125" s="25" t="s">
        <v>20</v>
      </c>
      <c r="E2125" s="25" t="s">
        <v>21</v>
      </c>
      <c r="F2125" s="25" t="s">
        <v>20</v>
      </c>
      <c r="G2125" s="25" t="s">
        <v>54</v>
      </c>
      <c r="H2125" s="25" t="s">
        <v>23</v>
      </c>
      <c r="I2125" s="25" t="s">
        <v>841</v>
      </c>
      <c r="J2125" s="25" t="s">
        <v>842</v>
      </c>
      <c r="K2125" s="26">
        <v>0</v>
      </c>
      <c r="L2125" s="26">
        <v>150</v>
      </c>
      <c r="M2125" s="26">
        <v>150</v>
      </c>
      <c r="N2125" s="26">
        <v>0</v>
      </c>
      <c r="O2125" s="26">
        <v>0.96</v>
      </c>
      <c r="P2125" s="26">
        <v>149.04</v>
      </c>
      <c r="Q2125" s="26">
        <v>0.96</v>
      </c>
      <c r="R2125" s="25" t="s">
        <v>1567</v>
      </c>
    </row>
    <row r="2126" spans="1:18" ht="15" customHeight="1" x14ac:dyDescent="0.25">
      <c r="A2126" s="25" t="s">
        <v>736</v>
      </c>
      <c r="B2126" s="25" t="s">
        <v>18</v>
      </c>
      <c r="C2126" s="25" t="s">
        <v>1453</v>
      </c>
      <c r="D2126" s="25" t="s">
        <v>20</v>
      </c>
      <c r="E2126" s="25" t="s">
        <v>21</v>
      </c>
      <c r="F2126" s="25" t="s">
        <v>20</v>
      </c>
      <c r="G2126" s="25" t="s">
        <v>54</v>
      </c>
      <c r="H2126" s="25" t="s">
        <v>23</v>
      </c>
      <c r="I2126" s="25" t="s">
        <v>866</v>
      </c>
      <c r="J2126" s="25" t="s">
        <v>867</v>
      </c>
      <c r="K2126" s="26">
        <v>0</v>
      </c>
      <c r="L2126" s="26">
        <v>50</v>
      </c>
      <c r="M2126" s="26">
        <v>50</v>
      </c>
      <c r="N2126" s="26">
        <v>0</v>
      </c>
      <c r="O2126" s="26">
        <v>20.52</v>
      </c>
      <c r="P2126" s="26">
        <v>29.48</v>
      </c>
      <c r="Q2126" s="26">
        <v>3.62</v>
      </c>
      <c r="R2126" s="25" t="s">
        <v>1567</v>
      </c>
    </row>
    <row r="2127" spans="1:18" ht="15" customHeight="1" x14ac:dyDescent="0.25">
      <c r="A2127" s="25" t="s">
        <v>736</v>
      </c>
      <c r="B2127" s="25" t="s">
        <v>18</v>
      </c>
      <c r="C2127" s="25" t="s">
        <v>1453</v>
      </c>
      <c r="D2127" s="25" t="s">
        <v>20</v>
      </c>
      <c r="E2127" s="25" t="s">
        <v>21</v>
      </c>
      <c r="F2127" s="25" t="s">
        <v>20</v>
      </c>
      <c r="G2127" s="25" t="s">
        <v>54</v>
      </c>
      <c r="H2127" s="25" t="s">
        <v>23</v>
      </c>
      <c r="I2127" s="25" t="s">
        <v>870</v>
      </c>
      <c r="J2127" s="25" t="s">
        <v>871</v>
      </c>
      <c r="K2127" s="26">
        <v>0</v>
      </c>
      <c r="L2127" s="26">
        <v>500</v>
      </c>
      <c r="M2127" s="26">
        <v>500</v>
      </c>
      <c r="N2127" s="26">
        <v>0</v>
      </c>
      <c r="O2127" s="26">
        <v>312.14</v>
      </c>
      <c r="P2127" s="26">
        <v>187.86</v>
      </c>
      <c r="Q2127" s="26">
        <v>139.65</v>
      </c>
      <c r="R2127" s="25" t="s">
        <v>1567</v>
      </c>
    </row>
    <row r="2128" spans="1:18" ht="15" customHeight="1" x14ac:dyDescent="0.25">
      <c r="A2128" s="25" t="s">
        <v>736</v>
      </c>
      <c r="B2128" s="25" t="s">
        <v>18</v>
      </c>
      <c r="C2128" s="25" t="s">
        <v>1453</v>
      </c>
      <c r="D2128" s="25" t="s">
        <v>20</v>
      </c>
      <c r="E2128" s="25" t="s">
        <v>21</v>
      </c>
      <c r="F2128" s="25" t="s">
        <v>20</v>
      </c>
      <c r="G2128" s="25" t="s">
        <v>54</v>
      </c>
      <c r="H2128" s="25" t="s">
        <v>23</v>
      </c>
      <c r="I2128" s="25" t="s">
        <v>781</v>
      </c>
      <c r="J2128" s="25" t="s">
        <v>782</v>
      </c>
      <c r="K2128" s="26">
        <v>0</v>
      </c>
      <c r="L2128" s="26">
        <v>720</v>
      </c>
      <c r="M2128" s="26">
        <v>720</v>
      </c>
      <c r="N2128" s="26">
        <v>0</v>
      </c>
      <c r="O2128" s="26">
        <v>640.1</v>
      </c>
      <c r="P2128" s="26">
        <v>79.900000000000006</v>
      </c>
      <c r="Q2128" s="26">
        <v>640.1</v>
      </c>
      <c r="R2128" s="25" t="s">
        <v>1567</v>
      </c>
    </row>
    <row r="2129" spans="1:18" ht="15" customHeight="1" x14ac:dyDescent="0.25">
      <c r="A2129" s="25" t="s">
        <v>736</v>
      </c>
      <c r="B2129" s="25" t="s">
        <v>18</v>
      </c>
      <c r="C2129" s="25" t="s">
        <v>1453</v>
      </c>
      <c r="D2129" s="25" t="s">
        <v>20</v>
      </c>
      <c r="E2129" s="25" t="s">
        <v>21</v>
      </c>
      <c r="F2129" s="25" t="s">
        <v>20</v>
      </c>
      <c r="G2129" s="25" t="s">
        <v>54</v>
      </c>
      <c r="H2129" s="25" t="s">
        <v>23</v>
      </c>
      <c r="I2129" s="25" t="s">
        <v>845</v>
      </c>
      <c r="J2129" s="25" t="s">
        <v>846</v>
      </c>
      <c r="K2129" s="26">
        <v>0</v>
      </c>
      <c r="L2129" s="26">
        <v>767</v>
      </c>
      <c r="M2129" s="26">
        <v>767</v>
      </c>
      <c r="N2129" s="26">
        <v>0</v>
      </c>
      <c r="O2129" s="26">
        <v>0</v>
      </c>
      <c r="P2129" s="26">
        <v>767</v>
      </c>
      <c r="Q2129" s="26">
        <v>0</v>
      </c>
      <c r="R2129" s="25" t="s">
        <v>1567</v>
      </c>
    </row>
    <row r="2130" spans="1:18" ht="15" customHeight="1" x14ac:dyDescent="0.25">
      <c r="A2130" s="25" t="s">
        <v>736</v>
      </c>
      <c r="B2130" s="25" t="s">
        <v>18</v>
      </c>
      <c r="C2130" s="25" t="s">
        <v>1453</v>
      </c>
      <c r="D2130" s="25" t="s">
        <v>20</v>
      </c>
      <c r="E2130" s="25" t="s">
        <v>21</v>
      </c>
      <c r="F2130" s="25" t="s">
        <v>20</v>
      </c>
      <c r="G2130" s="25" t="s">
        <v>54</v>
      </c>
      <c r="H2130" s="25" t="s">
        <v>23</v>
      </c>
      <c r="I2130" s="25" t="s">
        <v>769</v>
      </c>
      <c r="J2130" s="25" t="s">
        <v>770</v>
      </c>
      <c r="K2130" s="26">
        <v>0</v>
      </c>
      <c r="L2130" s="26">
        <v>7152</v>
      </c>
      <c r="M2130" s="26">
        <v>7152</v>
      </c>
      <c r="N2130" s="26">
        <v>0</v>
      </c>
      <c r="O2130" s="26">
        <v>0</v>
      </c>
      <c r="P2130" s="26">
        <v>7152</v>
      </c>
      <c r="Q2130" s="26">
        <v>0</v>
      </c>
      <c r="R2130" s="25" t="s">
        <v>1567</v>
      </c>
    </row>
    <row r="2131" spans="1:18" ht="15" customHeight="1" x14ac:dyDescent="0.25">
      <c r="A2131" s="25" t="s">
        <v>736</v>
      </c>
      <c r="B2131" s="25" t="s">
        <v>18</v>
      </c>
      <c r="C2131" s="25" t="s">
        <v>1453</v>
      </c>
      <c r="D2131" s="25" t="s">
        <v>20</v>
      </c>
      <c r="E2131" s="25" t="s">
        <v>21</v>
      </c>
      <c r="F2131" s="25" t="s">
        <v>20</v>
      </c>
      <c r="G2131" s="25" t="s">
        <v>54</v>
      </c>
      <c r="H2131" s="25" t="s">
        <v>23</v>
      </c>
      <c r="I2131" s="25" t="s">
        <v>1047</v>
      </c>
      <c r="J2131" s="25" t="s">
        <v>1048</v>
      </c>
      <c r="K2131" s="26">
        <v>0</v>
      </c>
      <c r="L2131" s="26">
        <v>3250</v>
      </c>
      <c r="M2131" s="26">
        <v>3250</v>
      </c>
      <c r="N2131" s="26">
        <v>0</v>
      </c>
      <c r="O2131" s="26">
        <v>426.07</v>
      </c>
      <c r="P2131" s="26">
        <v>2823.93</v>
      </c>
      <c r="Q2131" s="26">
        <v>197.15</v>
      </c>
      <c r="R2131" s="25" t="s">
        <v>1567</v>
      </c>
    </row>
    <row r="2132" spans="1:18" ht="15" customHeight="1" x14ac:dyDescent="0.25">
      <c r="A2132" s="25" t="s">
        <v>736</v>
      </c>
      <c r="B2132" s="25" t="s">
        <v>18</v>
      </c>
      <c r="C2132" s="25" t="s">
        <v>1453</v>
      </c>
      <c r="D2132" s="25" t="s">
        <v>20</v>
      </c>
      <c r="E2132" s="25" t="s">
        <v>21</v>
      </c>
      <c r="F2132" s="25" t="s">
        <v>20</v>
      </c>
      <c r="G2132" s="25" t="s">
        <v>54</v>
      </c>
      <c r="H2132" s="25" t="s">
        <v>23</v>
      </c>
      <c r="I2132" s="25" t="s">
        <v>1314</v>
      </c>
      <c r="J2132" s="25" t="s">
        <v>1315</v>
      </c>
      <c r="K2132" s="26">
        <v>0</v>
      </c>
      <c r="L2132" s="26">
        <v>302478</v>
      </c>
      <c r="M2132" s="26">
        <v>302478</v>
      </c>
      <c r="N2132" s="26">
        <v>774.27</v>
      </c>
      <c r="O2132" s="26">
        <v>35942.25</v>
      </c>
      <c r="P2132" s="26">
        <v>265761.48</v>
      </c>
      <c r="Q2132" s="26">
        <v>13501.76</v>
      </c>
      <c r="R2132" s="25" t="s">
        <v>1567</v>
      </c>
    </row>
    <row r="2133" spans="1:18" ht="15" customHeight="1" x14ac:dyDescent="0.25">
      <c r="A2133" s="25" t="s">
        <v>736</v>
      </c>
      <c r="B2133" s="25" t="s">
        <v>18</v>
      </c>
      <c r="C2133" s="25" t="s">
        <v>1453</v>
      </c>
      <c r="D2133" s="25" t="s">
        <v>20</v>
      </c>
      <c r="E2133" s="25" t="s">
        <v>21</v>
      </c>
      <c r="F2133" s="25" t="s">
        <v>20</v>
      </c>
      <c r="G2133" s="25" t="s">
        <v>54</v>
      </c>
      <c r="H2133" s="25" t="s">
        <v>23</v>
      </c>
      <c r="I2133" s="25" t="s">
        <v>787</v>
      </c>
      <c r="J2133" s="25" t="s">
        <v>788</v>
      </c>
      <c r="K2133" s="26">
        <v>0</v>
      </c>
      <c r="L2133" s="26">
        <v>730</v>
      </c>
      <c r="M2133" s="26">
        <v>730</v>
      </c>
      <c r="N2133" s="26">
        <v>0</v>
      </c>
      <c r="O2133" s="26">
        <v>240.71</v>
      </c>
      <c r="P2133" s="26">
        <v>489.29</v>
      </c>
      <c r="Q2133" s="26">
        <v>170.14</v>
      </c>
      <c r="R2133" s="25" t="s">
        <v>1567</v>
      </c>
    </row>
    <row r="2134" spans="1:18" ht="15" customHeight="1" x14ac:dyDescent="0.25">
      <c r="A2134" s="25" t="s">
        <v>736</v>
      </c>
      <c r="B2134" s="25" t="s">
        <v>18</v>
      </c>
      <c r="C2134" s="25" t="s">
        <v>1453</v>
      </c>
      <c r="D2134" s="25" t="s">
        <v>20</v>
      </c>
      <c r="E2134" s="25" t="s">
        <v>21</v>
      </c>
      <c r="F2134" s="25" t="s">
        <v>20</v>
      </c>
      <c r="G2134" s="25" t="s">
        <v>54</v>
      </c>
      <c r="H2134" s="25" t="s">
        <v>23</v>
      </c>
      <c r="I2134" s="25" t="s">
        <v>753</v>
      </c>
      <c r="J2134" s="25" t="s">
        <v>754</v>
      </c>
      <c r="K2134" s="26">
        <v>0</v>
      </c>
      <c r="L2134" s="26">
        <v>6288</v>
      </c>
      <c r="M2134" s="26">
        <v>6288</v>
      </c>
      <c r="N2134" s="26">
        <v>0</v>
      </c>
      <c r="O2134" s="26">
        <v>180.4</v>
      </c>
      <c r="P2134" s="26">
        <v>6107.6</v>
      </c>
      <c r="Q2134" s="26">
        <v>-170.14</v>
      </c>
      <c r="R2134" s="25" t="s">
        <v>1567</v>
      </c>
    </row>
    <row r="2135" spans="1:18" ht="15" customHeight="1" x14ac:dyDescent="0.25">
      <c r="A2135" s="25" t="s">
        <v>736</v>
      </c>
      <c r="B2135" s="25" t="s">
        <v>18</v>
      </c>
      <c r="C2135" s="25" t="s">
        <v>1453</v>
      </c>
      <c r="D2135" s="25" t="s">
        <v>20</v>
      </c>
      <c r="E2135" s="25" t="s">
        <v>21</v>
      </c>
      <c r="F2135" s="25" t="s">
        <v>20</v>
      </c>
      <c r="G2135" s="25" t="s">
        <v>54</v>
      </c>
      <c r="H2135" s="25" t="s">
        <v>23</v>
      </c>
      <c r="I2135" s="25" t="s">
        <v>980</v>
      </c>
      <c r="J2135" s="25" t="s">
        <v>981</v>
      </c>
      <c r="K2135" s="26">
        <v>0</v>
      </c>
      <c r="L2135" s="26">
        <v>1200</v>
      </c>
      <c r="M2135" s="26">
        <v>1200</v>
      </c>
      <c r="N2135" s="26">
        <v>0</v>
      </c>
      <c r="O2135" s="26">
        <v>807.5</v>
      </c>
      <c r="P2135" s="26">
        <v>392.5</v>
      </c>
      <c r="Q2135" s="26">
        <v>360</v>
      </c>
      <c r="R2135" s="25" t="s">
        <v>1567</v>
      </c>
    </row>
    <row r="2136" spans="1:18" ht="15" customHeight="1" x14ac:dyDescent="0.25">
      <c r="A2136" s="25" t="s">
        <v>736</v>
      </c>
      <c r="B2136" s="25" t="s">
        <v>18</v>
      </c>
      <c r="C2136" s="25" t="s">
        <v>53</v>
      </c>
      <c r="D2136" s="25" t="s">
        <v>20</v>
      </c>
      <c r="E2136" s="25" t="s">
        <v>21</v>
      </c>
      <c r="F2136" s="25" t="s">
        <v>20</v>
      </c>
      <c r="G2136" s="25" t="s">
        <v>54</v>
      </c>
      <c r="H2136" s="25" t="s">
        <v>40</v>
      </c>
      <c r="I2136" s="25" t="s">
        <v>1446</v>
      </c>
      <c r="J2136" s="25" t="s">
        <v>1447</v>
      </c>
      <c r="K2136" s="26">
        <v>0</v>
      </c>
      <c r="L2136" s="26">
        <v>0</v>
      </c>
      <c r="M2136" s="26">
        <v>0</v>
      </c>
      <c r="N2136" s="26">
        <v>0</v>
      </c>
      <c r="O2136" s="26">
        <v>0</v>
      </c>
      <c r="P2136" s="26">
        <v>0</v>
      </c>
      <c r="Q2136" s="26">
        <v>0</v>
      </c>
      <c r="R2136" s="25" t="s">
        <v>1568</v>
      </c>
    </row>
    <row r="2137" spans="1:18" ht="15" customHeight="1" x14ac:dyDescent="0.25">
      <c r="A2137" s="25" t="s">
        <v>736</v>
      </c>
      <c r="B2137" s="25" t="s">
        <v>18</v>
      </c>
      <c r="C2137" s="25" t="s">
        <v>53</v>
      </c>
      <c r="D2137" s="25" t="s">
        <v>20</v>
      </c>
      <c r="E2137" s="25" t="s">
        <v>21</v>
      </c>
      <c r="F2137" s="25" t="s">
        <v>20</v>
      </c>
      <c r="G2137" s="25" t="s">
        <v>54</v>
      </c>
      <c r="H2137" s="25" t="s">
        <v>40</v>
      </c>
      <c r="I2137" s="25" t="s">
        <v>761</v>
      </c>
      <c r="J2137" s="25" t="s">
        <v>762</v>
      </c>
      <c r="K2137" s="26">
        <v>0</v>
      </c>
      <c r="L2137" s="26">
        <v>0</v>
      </c>
      <c r="M2137" s="26">
        <v>0</v>
      </c>
      <c r="N2137" s="26">
        <v>0</v>
      </c>
      <c r="O2137" s="26">
        <v>0</v>
      </c>
      <c r="P2137" s="26">
        <v>0</v>
      </c>
      <c r="Q2137" s="26">
        <v>0</v>
      </c>
      <c r="R2137" s="25" t="s">
        <v>1568</v>
      </c>
    </row>
    <row r="2138" spans="1:18" ht="15" customHeight="1" x14ac:dyDescent="0.25">
      <c r="A2138" s="25" t="s">
        <v>736</v>
      </c>
      <c r="B2138" s="25" t="s">
        <v>18</v>
      </c>
      <c r="C2138" s="25" t="s">
        <v>53</v>
      </c>
      <c r="D2138" s="25" t="s">
        <v>20</v>
      </c>
      <c r="E2138" s="25" t="s">
        <v>21</v>
      </c>
      <c r="F2138" s="25" t="s">
        <v>20</v>
      </c>
      <c r="G2138" s="25" t="s">
        <v>54</v>
      </c>
      <c r="H2138" s="25" t="s">
        <v>40</v>
      </c>
      <c r="I2138" s="25" t="s">
        <v>751</v>
      </c>
      <c r="J2138" s="25" t="s">
        <v>752</v>
      </c>
      <c r="K2138" s="26">
        <v>0</v>
      </c>
      <c r="L2138" s="26">
        <v>0</v>
      </c>
      <c r="M2138" s="26">
        <v>0</v>
      </c>
      <c r="N2138" s="26">
        <v>0</v>
      </c>
      <c r="O2138" s="26">
        <v>0</v>
      </c>
      <c r="P2138" s="26">
        <v>0</v>
      </c>
      <c r="Q2138" s="26">
        <v>0</v>
      </c>
      <c r="R2138" s="25" t="s">
        <v>1568</v>
      </c>
    </row>
    <row r="2139" spans="1:18" ht="15" customHeight="1" x14ac:dyDescent="0.25">
      <c r="A2139" s="25" t="s">
        <v>736</v>
      </c>
      <c r="B2139" s="25" t="s">
        <v>18</v>
      </c>
      <c r="C2139" s="25" t="s">
        <v>53</v>
      </c>
      <c r="D2139" s="25" t="s">
        <v>20</v>
      </c>
      <c r="E2139" s="25" t="s">
        <v>21</v>
      </c>
      <c r="F2139" s="25" t="s">
        <v>20</v>
      </c>
      <c r="G2139" s="25" t="s">
        <v>54</v>
      </c>
      <c r="H2139" s="25" t="s">
        <v>40</v>
      </c>
      <c r="I2139" s="25" t="s">
        <v>833</v>
      </c>
      <c r="J2139" s="25" t="s">
        <v>834</v>
      </c>
      <c r="K2139" s="26">
        <v>0</v>
      </c>
      <c r="L2139" s="26">
        <v>0</v>
      </c>
      <c r="M2139" s="26">
        <v>0</v>
      </c>
      <c r="N2139" s="26">
        <v>0</v>
      </c>
      <c r="O2139" s="26">
        <v>0</v>
      </c>
      <c r="P2139" s="26">
        <v>0</v>
      </c>
      <c r="Q2139" s="26">
        <v>0</v>
      </c>
      <c r="R2139" s="25" t="s">
        <v>1568</v>
      </c>
    </row>
    <row r="2140" spans="1:18" ht="15" customHeight="1" x14ac:dyDescent="0.25">
      <c r="A2140" s="25" t="s">
        <v>736</v>
      </c>
      <c r="B2140" s="25" t="s">
        <v>18</v>
      </c>
      <c r="C2140" s="25" t="s">
        <v>53</v>
      </c>
      <c r="D2140" s="25" t="s">
        <v>20</v>
      </c>
      <c r="E2140" s="25" t="s">
        <v>21</v>
      </c>
      <c r="F2140" s="25" t="s">
        <v>20</v>
      </c>
      <c r="G2140" s="25" t="s">
        <v>54</v>
      </c>
      <c r="H2140" s="25" t="s">
        <v>40</v>
      </c>
      <c r="I2140" s="25" t="s">
        <v>819</v>
      </c>
      <c r="J2140" s="25" t="s">
        <v>820</v>
      </c>
      <c r="K2140" s="26">
        <v>0</v>
      </c>
      <c r="L2140" s="26">
        <v>0</v>
      </c>
      <c r="M2140" s="26">
        <v>0</v>
      </c>
      <c r="N2140" s="26">
        <v>0</v>
      </c>
      <c r="O2140" s="26">
        <v>0</v>
      </c>
      <c r="P2140" s="26">
        <v>0</v>
      </c>
      <c r="Q2140" s="26">
        <v>0</v>
      </c>
      <c r="R2140" s="25" t="s">
        <v>1568</v>
      </c>
    </row>
    <row r="2141" spans="1:18" ht="15" customHeight="1" x14ac:dyDescent="0.25">
      <c r="A2141" s="25" t="s">
        <v>736</v>
      </c>
      <c r="B2141" s="25" t="s">
        <v>18</v>
      </c>
      <c r="C2141" s="25" t="s">
        <v>53</v>
      </c>
      <c r="D2141" s="25" t="s">
        <v>20</v>
      </c>
      <c r="E2141" s="25" t="s">
        <v>21</v>
      </c>
      <c r="F2141" s="25" t="s">
        <v>20</v>
      </c>
      <c r="G2141" s="25" t="s">
        <v>54</v>
      </c>
      <c r="H2141" s="25" t="s">
        <v>40</v>
      </c>
      <c r="I2141" s="25" t="s">
        <v>988</v>
      </c>
      <c r="J2141" s="25" t="s">
        <v>989</v>
      </c>
      <c r="K2141" s="26">
        <v>0</v>
      </c>
      <c r="L2141" s="26">
        <v>0</v>
      </c>
      <c r="M2141" s="26">
        <v>0</v>
      </c>
      <c r="N2141" s="26">
        <v>0</v>
      </c>
      <c r="O2141" s="26">
        <v>0</v>
      </c>
      <c r="P2141" s="26">
        <v>0</v>
      </c>
      <c r="Q2141" s="26">
        <v>0</v>
      </c>
      <c r="R2141" s="25" t="s">
        <v>1568</v>
      </c>
    </row>
    <row r="2142" spans="1:18" ht="15" customHeight="1" x14ac:dyDescent="0.25">
      <c r="A2142" s="25" t="s">
        <v>736</v>
      </c>
      <c r="B2142" s="25" t="s">
        <v>18</v>
      </c>
      <c r="C2142" s="25" t="s">
        <v>53</v>
      </c>
      <c r="D2142" s="25" t="s">
        <v>20</v>
      </c>
      <c r="E2142" s="25" t="s">
        <v>21</v>
      </c>
      <c r="F2142" s="25" t="s">
        <v>20</v>
      </c>
      <c r="G2142" s="25" t="s">
        <v>54</v>
      </c>
      <c r="H2142" s="25" t="s">
        <v>40</v>
      </c>
      <c r="I2142" s="25" t="s">
        <v>737</v>
      </c>
      <c r="J2142" s="25" t="s">
        <v>738</v>
      </c>
      <c r="K2142" s="26">
        <v>0</v>
      </c>
      <c r="L2142" s="26">
        <v>0</v>
      </c>
      <c r="M2142" s="26">
        <v>0</v>
      </c>
      <c r="N2142" s="26">
        <v>0</v>
      </c>
      <c r="O2142" s="26">
        <v>0</v>
      </c>
      <c r="P2142" s="26">
        <v>0</v>
      </c>
      <c r="Q2142" s="26">
        <v>0</v>
      </c>
      <c r="R2142" s="25" t="s">
        <v>1568</v>
      </c>
    </row>
    <row r="2143" spans="1:18" ht="15" customHeight="1" x14ac:dyDescent="0.25">
      <c r="A2143" s="25" t="s">
        <v>736</v>
      </c>
      <c r="B2143" s="25" t="s">
        <v>18</v>
      </c>
      <c r="C2143" s="25" t="s">
        <v>53</v>
      </c>
      <c r="D2143" s="25" t="s">
        <v>20</v>
      </c>
      <c r="E2143" s="25" t="s">
        <v>21</v>
      </c>
      <c r="F2143" s="25" t="s">
        <v>20</v>
      </c>
      <c r="G2143" s="25" t="s">
        <v>54</v>
      </c>
      <c r="H2143" s="25" t="s">
        <v>40</v>
      </c>
      <c r="I2143" s="25" t="s">
        <v>743</v>
      </c>
      <c r="J2143" s="25" t="s">
        <v>744</v>
      </c>
      <c r="K2143" s="26">
        <v>0</v>
      </c>
      <c r="L2143" s="26">
        <v>0</v>
      </c>
      <c r="M2143" s="26">
        <v>0</v>
      </c>
      <c r="N2143" s="26">
        <v>0</v>
      </c>
      <c r="O2143" s="26">
        <v>0</v>
      </c>
      <c r="P2143" s="26">
        <v>0</v>
      </c>
      <c r="Q2143" s="26">
        <v>0</v>
      </c>
      <c r="R2143" s="25" t="s">
        <v>1568</v>
      </c>
    </row>
    <row r="2144" spans="1:18" ht="15" customHeight="1" x14ac:dyDescent="0.25">
      <c r="A2144" s="25" t="s">
        <v>736</v>
      </c>
      <c r="B2144" s="25" t="s">
        <v>18</v>
      </c>
      <c r="C2144" s="25" t="s">
        <v>53</v>
      </c>
      <c r="D2144" s="25" t="s">
        <v>20</v>
      </c>
      <c r="E2144" s="25" t="s">
        <v>21</v>
      </c>
      <c r="F2144" s="25" t="s">
        <v>20</v>
      </c>
      <c r="G2144" s="25" t="s">
        <v>54</v>
      </c>
      <c r="H2144" s="25" t="s">
        <v>40</v>
      </c>
      <c r="I2144" s="25" t="s">
        <v>866</v>
      </c>
      <c r="J2144" s="25" t="s">
        <v>867</v>
      </c>
      <c r="K2144" s="26">
        <v>0</v>
      </c>
      <c r="L2144" s="26">
        <v>0</v>
      </c>
      <c r="M2144" s="26">
        <v>0</v>
      </c>
      <c r="N2144" s="26">
        <v>0</v>
      </c>
      <c r="O2144" s="26">
        <v>0</v>
      </c>
      <c r="P2144" s="26">
        <v>0</v>
      </c>
      <c r="Q2144" s="26">
        <v>0</v>
      </c>
      <c r="R2144" s="25" t="s">
        <v>1568</v>
      </c>
    </row>
    <row r="2145" spans="1:18" ht="15" customHeight="1" x14ac:dyDescent="0.25">
      <c r="A2145" s="25" t="s">
        <v>736</v>
      </c>
      <c r="B2145" s="25" t="s">
        <v>18</v>
      </c>
      <c r="C2145" s="25" t="s">
        <v>53</v>
      </c>
      <c r="D2145" s="25" t="s">
        <v>20</v>
      </c>
      <c r="E2145" s="25" t="s">
        <v>21</v>
      </c>
      <c r="F2145" s="25" t="s">
        <v>20</v>
      </c>
      <c r="G2145" s="25" t="s">
        <v>54</v>
      </c>
      <c r="H2145" s="25" t="s">
        <v>40</v>
      </c>
      <c r="I2145" s="25" t="s">
        <v>781</v>
      </c>
      <c r="J2145" s="25" t="s">
        <v>782</v>
      </c>
      <c r="K2145" s="26">
        <v>0</v>
      </c>
      <c r="L2145" s="26">
        <v>0</v>
      </c>
      <c r="M2145" s="26">
        <v>0</v>
      </c>
      <c r="N2145" s="26">
        <v>0</v>
      </c>
      <c r="O2145" s="26">
        <v>0</v>
      </c>
      <c r="P2145" s="26">
        <v>0</v>
      </c>
      <c r="Q2145" s="26">
        <v>0</v>
      </c>
      <c r="R2145" s="25" t="s">
        <v>1568</v>
      </c>
    </row>
    <row r="2146" spans="1:18" ht="15" customHeight="1" x14ac:dyDescent="0.25">
      <c r="A2146" s="25" t="s">
        <v>736</v>
      </c>
      <c r="B2146" s="25" t="s">
        <v>18</v>
      </c>
      <c r="C2146" s="25" t="s">
        <v>53</v>
      </c>
      <c r="D2146" s="25" t="s">
        <v>20</v>
      </c>
      <c r="E2146" s="25" t="s">
        <v>21</v>
      </c>
      <c r="F2146" s="25" t="s">
        <v>20</v>
      </c>
      <c r="G2146" s="25" t="s">
        <v>54</v>
      </c>
      <c r="H2146" s="25" t="s">
        <v>40</v>
      </c>
      <c r="I2146" s="25" t="s">
        <v>1047</v>
      </c>
      <c r="J2146" s="25" t="s">
        <v>1048</v>
      </c>
      <c r="K2146" s="26">
        <v>0</v>
      </c>
      <c r="L2146" s="26">
        <v>0</v>
      </c>
      <c r="M2146" s="26">
        <v>0</v>
      </c>
      <c r="N2146" s="26">
        <v>0</v>
      </c>
      <c r="O2146" s="26">
        <v>0</v>
      </c>
      <c r="P2146" s="26">
        <v>0</v>
      </c>
      <c r="Q2146" s="26">
        <v>0</v>
      </c>
      <c r="R2146" s="25" t="s">
        <v>1568</v>
      </c>
    </row>
    <row r="2147" spans="1:18" ht="15" customHeight="1" x14ac:dyDescent="0.25">
      <c r="A2147" s="25" t="s">
        <v>736</v>
      </c>
      <c r="B2147" s="25" t="s">
        <v>18</v>
      </c>
      <c r="C2147" s="25" t="s">
        <v>53</v>
      </c>
      <c r="D2147" s="25" t="s">
        <v>20</v>
      </c>
      <c r="E2147" s="25" t="s">
        <v>21</v>
      </c>
      <c r="F2147" s="25" t="s">
        <v>20</v>
      </c>
      <c r="G2147" s="25" t="s">
        <v>54</v>
      </c>
      <c r="H2147" s="25" t="s">
        <v>40</v>
      </c>
      <c r="I2147" s="25" t="s">
        <v>1314</v>
      </c>
      <c r="J2147" s="25" t="s">
        <v>1315</v>
      </c>
      <c r="K2147" s="26">
        <v>0</v>
      </c>
      <c r="L2147" s="26">
        <v>0</v>
      </c>
      <c r="M2147" s="26">
        <v>0</v>
      </c>
      <c r="N2147" s="26">
        <v>0</v>
      </c>
      <c r="O2147" s="26">
        <v>0</v>
      </c>
      <c r="P2147" s="26">
        <v>0</v>
      </c>
      <c r="Q2147" s="26">
        <v>0</v>
      </c>
      <c r="R2147" s="25" t="s">
        <v>1568</v>
      </c>
    </row>
    <row r="2148" spans="1:18" ht="15" customHeight="1" x14ac:dyDescent="0.25">
      <c r="A2148" s="25" t="s">
        <v>736</v>
      </c>
      <c r="B2148" s="25" t="s">
        <v>18</v>
      </c>
      <c r="C2148" s="25" t="s">
        <v>53</v>
      </c>
      <c r="D2148" s="25" t="s">
        <v>20</v>
      </c>
      <c r="E2148" s="25" t="s">
        <v>21</v>
      </c>
      <c r="F2148" s="25" t="s">
        <v>20</v>
      </c>
      <c r="G2148" s="25" t="s">
        <v>54</v>
      </c>
      <c r="H2148" s="25" t="s">
        <v>40</v>
      </c>
      <c r="I2148" s="25" t="s">
        <v>1444</v>
      </c>
      <c r="J2148" s="25" t="s">
        <v>1445</v>
      </c>
      <c r="K2148" s="26">
        <v>0</v>
      </c>
      <c r="L2148" s="26">
        <v>0</v>
      </c>
      <c r="M2148" s="26">
        <v>0</v>
      </c>
      <c r="N2148" s="26">
        <v>0</v>
      </c>
      <c r="O2148" s="26">
        <v>0</v>
      </c>
      <c r="P2148" s="26">
        <v>0</v>
      </c>
      <c r="Q2148" s="26">
        <v>0</v>
      </c>
      <c r="R2148" s="25" t="s">
        <v>1568</v>
      </c>
    </row>
    <row r="2149" spans="1:18" ht="15" customHeight="1" x14ac:dyDescent="0.25">
      <c r="A2149" s="25" t="s">
        <v>736</v>
      </c>
      <c r="B2149" s="25" t="s">
        <v>18</v>
      </c>
      <c r="C2149" s="25" t="s">
        <v>53</v>
      </c>
      <c r="D2149" s="25" t="s">
        <v>20</v>
      </c>
      <c r="E2149" s="25" t="s">
        <v>21</v>
      </c>
      <c r="F2149" s="25" t="s">
        <v>20</v>
      </c>
      <c r="G2149" s="25" t="s">
        <v>54</v>
      </c>
      <c r="H2149" s="25" t="s">
        <v>40</v>
      </c>
      <c r="I2149" s="25" t="s">
        <v>753</v>
      </c>
      <c r="J2149" s="25" t="s">
        <v>754</v>
      </c>
      <c r="K2149" s="26">
        <v>0</v>
      </c>
      <c r="L2149" s="26">
        <v>0</v>
      </c>
      <c r="M2149" s="26">
        <v>0</v>
      </c>
      <c r="N2149" s="26">
        <v>0</v>
      </c>
      <c r="O2149" s="26">
        <v>0</v>
      </c>
      <c r="P2149" s="26">
        <v>0</v>
      </c>
      <c r="Q2149" s="26">
        <v>0</v>
      </c>
      <c r="R2149" s="25" t="s">
        <v>1568</v>
      </c>
    </row>
    <row r="2150" spans="1:18" ht="15" customHeight="1" x14ac:dyDescent="0.25">
      <c r="A2150" s="25" t="s">
        <v>736</v>
      </c>
      <c r="B2150" s="25" t="s">
        <v>18</v>
      </c>
      <c r="C2150" s="25" t="s">
        <v>67</v>
      </c>
      <c r="D2150" s="25" t="s">
        <v>20</v>
      </c>
      <c r="E2150" s="25" t="s">
        <v>21</v>
      </c>
      <c r="F2150" s="25" t="s">
        <v>20</v>
      </c>
      <c r="G2150" s="25" t="s">
        <v>54</v>
      </c>
      <c r="H2150" s="25" t="s">
        <v>36</v>
      </c>
      <c r="I2150" s="25" t="s">
        <v>1446</v>
      </c>
      <c r="J2150" s="25" t="s">
        <v>1447</v>
      </c>
      <c r="K2150" s="26">
        <v>9058</v>
      </c>
      <c r="L2150" s="26">
        <v>0</v>
      </c>
      <c r="M2150" s="26">
        <v>9058</v>
      </c>
      <c r="N2150" s="26">
        <v>0</v>
      </c>
      <c r="O2150" s="26">
        <v>9294.7900000000009</v>
      </c>
      <c r="P2150" s="26">
        <v>-236.79</v>
      </c>
      <c r="Q2150" s="26">
        <v>0</v>
      </c>
      <c r="R2150" s="25" t="s">
        <v>1569</v>
      </c>
    </row>
    <row r="2151" spans="1:18" ht="15" customHeight="1" x14ac:dyDescent="0.25">
      <c r="A2151" s="25" t="s">
        <v>736</v>
      </c>
      <c r="B2151" s="25" t="s">
        <v>18</v>
      </c>
      <c r="C2151" s="25" t="s">
        <v>67</v>
      </c>
      <c r="D2151" s="25" t="s">
        <v>20</v>
      </c>
      <c r="E2151" s="25" t="s">
        <v>21</v>
      </c>
      <c r="F2151" s="25" t="s">
        <v>20</v>
      </c>
      <c r="G2151" s="25" t="s">
        <v>54</v>
      </c>
      <c r="H2151" s="25" t="s">
        <v>36</v>
      </c>
      <c r="I2151" s="25" t="s">
        <v>793</v>
      </c>
      <c r="J2151" s="25" t="s">
        <v>794</v>
      </c>
      <c r="K2151" s="26">
        <v>0</v>
      </c>
      <c r="L2151" s="26">
        <v>942</v>
      </c>
      <c r="M2151" s="26">
        <v>942</v>
      </c>
      <c r="N2151" s="26">
        <v>0</v>
      </c>
      <c r="O2151" s="26">
        <v>0</v>
      </c>
      <c r="P2151" s="26">
        <v>942</v>
      </c>
      <c r="Q2151" s="26">
        <v>0</v>
      </c>
      <c r="R2151" s="25" t="s">
        <v>1569</v>
      </c>
    </row>
    <row r="2152" spans="1:18" ht="15" customHeight="1" x14ac:dyDescent="0.25">
      <c r="A2152" s="25" t="s">
        <v>736</v>
      </c>
      <c r="B2152" s="25" t="s">
        <v>18</v>
      </c>
      <c r="C2152" s="25" t="s">
        <v>67</v>
      </c>
      <c r="D2152" s="25" t="s">
        <v>20</v>
      </c>
      <c r="E2152" s="25" t="s">
        <v>21</v>
      </c>
      <c r="F2152" s="25" t="s">
        <v>20</v>
      </c>
      <c r="G2152" s="25" t="s">
        <v>54</v>
      </c>
      <c r="H2152" s="25" t="s">
        <v>36</v>
      </c>
      <c r="I2152" s="25" t="s">
        <v>761</v>
      </c>
      <c r="J2152" s="25" t="s">
        <v>762</v>
      </c>
      <c r="K2152" s="26">
        <v>238</v>
      </c>
      <c r="L2152" s="26">
        <v>-188</v>
      </c>
      <c r="M2152" s="26">
        <v>50</v>
      </c>
      <c r="N2152" s="26">
        <v>0</v>
      </c>
      <c r="O2152" s="26">
        <v>0</v>
      </c>
      <c r="P2152" s="26">
        <v>50</v>
      </c>
      <c r="Q2152" s="26">
        <v>0</v>
      </c>
      <c r="R2152" s="25" t="s">
        <v>1569</v>
      </c>
    </row>
    <row r="2153" spans="1:18" ht="15" customHeight="1" x14ac:dyDescent="0.25">
      <c r="A2153" s="25" t="s">
        <v>736</v>
      </c>
      <c r="B2153" s="25" t="s">
        <v>18</v>
      </c>
      <c r="C2153" s="25" t="s">
        <v>67</v>
      </c>
      <c r="D2153" s="25" t="s">
        <v>20</v>
      </c>
      <c r="E2153" s="25" t="s">
        <v>21</v>
      </c>
      <c r="F2153" s="25" t="s">
        <v>20</v>
      </c>
      <c r="G2153" s="25" t="s">
        <v>54</v>
      </c>
      <c r="H2153" s="25" t="s">
        <v>36</v>
      </c>
      <c r="I2153" s="25" t="s">
        <v>751</v>
      </c>
      <c r="J2153" s="25" t="s">
        <v>752</v>
      </c>
      <c r="K2153" s="26">
        <v>693</v>
      </c>
      <c r="L2153" s="26">
        <v>72</v>
      </c>
      <c r="M2153" s="26">
        <v>765</v>
      </c>
      <c r="N2153" s="26">
        <v>0</v>
      </c>
      <c r="O2153" s="26">
        <v>786.23</v>
      </c>
      <c r="P2153" s="26">
        <v>-21.23</v>
      </c>
      <c r="Q2153" s="26">
        <v>0</v>
      </c>
      <c r="R2153" s="25" t="s">
        <v>1569</v>
      </c>
    </row>
    <row r="2154" spans="1:18" ht="15" customHeight="1" x14ac:dyDescent="0.25">
      <c r="A2154" s="25" t="s">
        <v>736</v>
      </c>
      <c r="B2154" s="25" t="s">
        <v>18</v>
      </c>
      <c r="C2154" s="25" t="s">
        <v>67</v>
      </c>
      <c r="D2154" s="25" t="s">
        <v>20</v>
      </c>
      <c r="E2154" s="25" t="s">
        <v>21</v>
      </c>
      <c r="F2154" s="25" t="s">
        <v>20</v>
      </c>
      <c r="G2154" s="25" t="s">
        <v>54</v>
      </c>
      <c r="H2154" s="25" t="s">
        <v>36</v>
      </c>
      <c r="I2154" s="25" t="s">
        <v>833</v>
      </c>
      <c r="J2154" s="25" t="s">
        <v>834</v>
      </c>
      <c r="K2154" s="26">
        <v>1313</v>
      </c>
      <c r="L2154" s="26">
        <v>87</v>
      </c>
      <c r="M2154" s="26">
        <v>1400</v>
      </c>
      <c r="N2154" s="26">
        <v>0</v>
      </c>
      <c r="O2154" s="26">
        <v>1301.27</v>
      </c>
      <c r="P2154" s="26">
        <v>98.73</v>
      </c>
      <c r="Q2154" s="26">
        <v>0</v>
      </c>
      <c r="R2154" s="25" t="s">
        <v>1569</v>
      </c>
    </row>
    <row r="2155" spans="1:18" ht="15" customHeight="1" x14ac:dyDescent="0.25">
      <c r="A2155" s="25" t="s">
        <v>736</v>
      </c>
      <c r="B2155" s="25" t="s">
        <v>18</v>
      </c>
      <c r="C2155" s="25" t="s">
        <v>67</v>
      </c>
      <c r="D2155" s="25" t="s">
        <v>20</v>
      </c>
      <c r="E2155" s="25" t="s">
        <v>21</v>
      </c>
      <c r="F2155" s="25" t="s">
        <v>20</v>
      </c>
      <c r="G2155" s="25" t="s">
        <v>54</v>
      </c>
      <c r="H2155" s="25" t="s">
        <v>36</v>
      </c>
      <c r="I2155" s="25" t="s">
        <v>819</v>
      </c>
      <c r="J2155" s="25" t="s">
        <v>820</v>
      </c>
      <c r="K2155" s="26">
        <v>272</v>
      </c>
      <c r="L2155" s="26">
        <v>28</v>
      </c>
      <c r="M2155" s="26">
        <v>300</v>
      </c>
      <c r="N2155" s="26">
        <v>0</v>
      </c>
      <c r="O2155" s="26">
        <v>278.86</v>
      </c>
      <c r="P2155" s="26">
        <v>21.14</v>
      </c>
      <c r="Q2155" s="26">
        <v>0</v>
      </c>
      <c r="R2155" s="25" t="s">
        <v>1569</v>
      </c>
    </row>
    <row r="2156" spans="1:18" ht="15" customHeight="1" x14ac:dyDescent="0.25">
      <c r="A2156" s="25" t="s">
        <v>736</v>
      </c>
      <c r="B2156" s="25" t="s">
        <v>18</v>
      </c>
      <c r="C2156" s="25" t="s">
        <v>67</v>
      </c>
      <c r="D2156" s="25" t="s">
        <v>20</v>
      </c>
      <c r="E2156" s="25" t="s">
        <v>21</v>
      </c>
      <c r="F2156" s="25" t="s">
        <v>20</v>
      </c>
      <c r="G2156" s="25" t="s">
        <v>54</v>
      </c>
      <c r="H2156" s="25" t="s">
        <v>36</v>
      </c>
      <c r="I2156" s="25" t="s">
        <v>988</v>
      </c>
      <c r="J2156" s="25" t="s">
        <v>989</v>
      </c>
      <c r="K2156" s="26">
        <v>13622</v>
      </c>
      <c r="L2156" s="26">
        <v>-11232</v>
      </c>
      <c r="M2156" s="26">
        <v>2390</v>
      </c>
      <c r="N2156" s="26">
        <v>0</v>
      </c>
      <c r="O2156" s="26">
        <v>2314.36</v>
      </c>
      <c r="P2156" s="26">
        <v>75.64</v>
      </c>
      <c r="Q2156" s="26">
        <v>0</v>
      </c>
      <c r="R2156" s="25" t="s">
        <v>1569</v>
      </c>
    </row>
    <row r="2157" spans="1:18" ht="15" customHeight="1" x14ac:dyDescent="0.25">
      <c r="A2157" s="25" t="s">
        <v>736</v>
      </c>
      <c r="B2157" s="25" t="s">
        <v>18</v>
      </c>
      <c r="C2157" s="25" t="s">
        <v>67</v>
      </c>
      <c r="D2157" s="25" t="s">
        <v>20</v>
      </c>
      <c r="E2157" s="25" t="s">
        <v>21</v>
      </c>
      <c r="F2157" s="25" t="s">
        <v>20</v>
      </c>
      <c r="G2157" s="25" t="s">
        <v>54</v>
      </c>
      <c r="H2157" s="25" t="s">
        <v>36</v>
      </c>
      <c r="I2157" s="25" t="s">
        <v>737</v>
      </c>
      <c r="J2157" s="25" t="s">
        <v>738</v>
      </c>
      <c r="K2157" s="26">
        <v>597</v>
      </c>
      <c r="L2157" s="26">
        <v>-492</v>
      </c>
      <c r="M2157" s="26">
        <v>105</v>
      </c>
      <c r="N2157" s="26">
        <v>0</v>
      </c>
      <c r="O2157" s="26">
        <v>90.1</v>
      </c>
      <c r="P2157" s="26">
        <v>14.9</v>
      </c>
      <c r="Q2157" s="26">
        <v>0</v>
      </c>
      <c r="R2157" s="25" t="s">
        <v>1569</v>
      </c>
    </row>
    <row r="2158" spans="1:18" ht="15" customHeight="1" x14ac:dyDescent="0.25">
      <c r="A2158" s="25" t="s">
        <v>736</v>
      </c>
      <c r="B2158" s="25" t="s">
        <v>18</v>
      </c>
      <c r="C2158" s="25" t="s">
        <v>67</v>
      </c>
      <c r="D2158" s="25" t="s">
        <v>20</v>
      </c>
      <c r="E2158" s="25" t="s">
        <v>21</v>
      </c>
      <c r="F2158" s="25" t="s">
        <v>20</v>
      </c>
      <c r="G2158" s="25" t="s">
        <v>54</v>
      </c>
      <c r="H2158" s="25" t="s">
        <v>36</v>
      </c>
      <c r="I2158" s="25" t="s">
        <v>743</v>
      </c>
      <c r="J2158" s="25" t="s">
        <v>744</v>
      </c>
      <c r="K2158" s="26">
        <v>91</v>
      </c>
      <c r="L2158" s="26">
        <v>-66</v>
      </c>
      <c r="M2158" s="26">
        <v>25</v>
      </c>
      <c r="N2158" s="26">
        <v>0</v>
      </c>
      <c r="O2158" s="26">
        <v>28.5</v>
      </c>
      <c r="P2158" s="26">
        <v>-3.5</v>
      </c>
      <c r="Q2158" s="26">
        <v>0</v>
      </c>
      <c r="R2158" s="25" t="s">
        <v>1569</v>
      </c>
    </row>
    <row r="2159" spans="1:18" ht="15" customHeight="1" x14ac:dyDescent="0.25">
      <c r="A2159" s="25" t="s">
        <v>736</v>
      </c>
      <c r="B2159" s="25" t="s">
        <v>18</v>
      </c>
      <c r="C2159" s="25" t="s">
        <v>67</v>
      </c>
      <c r="D2159" s="25" t="s">
        <v>20</v>
      </c>
      <c r="E2159" s="25" t="s">
        <v>21</v>
      </c>
      <c r="F2159" s="25" t="s">
        <v>20</v>
      </c>
      <c r="G2159" s="25" t="s">
        <v>54</v>
      </c>
      <c r="H2159" s="25" t="s">
        <v>36</v>
      </c>
      <c r="I2159" s="25" t="s">
        <v>825</v>
      </c>
      <c r="J2159" s="25" t="s">
        <v>826</v>
      </c>
      <c r="K2159" s="26">
        <v>228</v>
      </c>
      <c r="L2159" s="26">
        <v>-228</v>
      </c>
      <c r="M2159" s="26">
        <v>0</v>
      </c>
      <c r="N2159" s="26">
        <v>0</v>
      </c>
      <c r="O2159" s="26">
        <v>0</v>
      </c>
      <c r="P2159" s="26">
        <v>0</v>
      </c>
      <c r="Q2159" s="26">
        <v>0</v>
      </c>
      <c r="R2159" s="25" t="s">
        <v>1569</v>
      </c>
    </row>
    <row r="2160" spans="1:18" ht="15" customHeight="1" x14ac:dyDescent="0.25">
      <c r="A2160" s="25" t="s">
        <v>736</v>
      </c>
      <c r="B2160" s="25" t="s">
        <v>18</v>
      </c>
      <c r="C2160" s="25" t="s">
        <v>67</v>
      </c>
      <c r="D2160" s="25" t="s">
        <v>20</v>
      </c>
      <c r="E2160" s="25" t="s">
        <v>21</v>
      </c>
      <c r="F2160" s="25" t="s">
        <v>20</v>
      </c>
      <c r="G2160" s="25" t="s">
        <v>54</v>
      </c>
      <c r="H2160" s="25" t="s">
        <v>36</v>
      </c>
      <c r="I2160" s="25" t="s">
        <v>841</v>
      </c>
      <c r="J2160" s="25" t="s">
        <v>842</v>
      </c>
      <c r="K2160" s="26">
        <v>17</v>
      </c>
      <c r="L2160" s="26">
        <v>33</v>
      </c>
      <c r="M2160" s="26">
        <v>50</v>
      </c>
      <c r="N2160" s="26">
        <v>0</v>
      </c>
      <c r="O2160" s="26">
        <v>4.99</v>
      </c>
      <c r="P2160" s="26">
        <v>45.01</v>
      </c>
      <c r="Q2160" s="26">
        <v>0</v>
      </c>
      <c r="R2160" s="25" t="s">
        <v>1569</v>
      </c>
    </row>
    <row r="2161" spans="1:18" ht="15" customHeight="1" x14ac:dyDescent="0.25">
      <c r="A2161" s="25" t="s">
        <v>736</v>
      </c>
      <c r="B2161" s="25" t="s">
        <v>18</v>
      </c>
      <c r="C2161" s="25" t="s">
        <v>67</v>
      </c>
      <c r="D2161" s="25" t="s">
        <v>20</v>
      </c>
      <c r="E2161" s="25" t="s">
        <v>21</v>
      </c>
      <c r="F2161" s="25" t="s">
        <v>20</v>
      </c>
      <c r="G2161" s="25" t="s">
        <v>54</v>
      </c>
      <c r="H2161" s="25" t="s">
        <v>36</v>
      </c>
      <c r="I2161" s="25" t="s">
        <v>866</v>
      </c>
      <c r="J2161" s="25" t="s">
        <v>867</v>
      </c>
      <c r="K2161" s="26">
        <v>25</v>
      </c>
      <c r="L2161" s="26">
        <v>75</v>
      </c>
      <c r="M2161" s="26">
        <v>100</v>
      </c>
      <c r="N2161" s="26">
        <v>0</v>
      </c>
      <c r="O2161" s="26">
        <v>16.16</v>
      </c>
      <c r="P2161" s="26">
        <v>83.84</v>
      </c>
      <c r="Q2161" s="26">
        <v>0</v>
      </c>
      <c r="R2161" s="25" t="s">
        <v>1569</v>
      </c>
    </row>
    <row r="2162" spans="1:18" ht="15" customHeight="1" x14ac:dyDescent="0.25">
      <c r="A2162" s="25" t="s">
        <v>736</v>
      </c>
      <c r="B2162" s="25" t="s">
        <v>18</v>
      </c>
      <c r="C2162" s="25" t="s">
        <v>67</v>
      </c>
      <c r="D2162" s="25" t="s">
        <v>20</v>
      </c>
      <c r="E2162" s="25" t="s">
        <v>21</v>
      </c>
      <c r="F2162" s="25" t="s">
        <v>20</v>
      </c>
      <c r="G2162" s="25" t="s">
        <v>54</v>
      </c>
      <c r="H2162" s="25" t="s">
        <v>36</v>
      </c>
      <c r="I2162" s="25" t="s">
        <v>870</v>
      </c>
      <c r="J2162" s="25" t="s">
        <v>871</v>
      </c>
      <c r="K2162" s="26">
        <v>83</v>
      </c>
      <c r="L2162" s="26">
        <v>17</v>
      </c>
      <c r="M2162" s="26">
        <v>100</v>
      </c>
      <c r="N2162" s="26">
        <v>0</v>
      </c>
      <c r="O2162" s="26">
        <v>0</v>
      </c>
      <c r="P2162" s="26">
        <v>100</v>
      </c>
      <c r="Q2162" s="26">
        <v>0</v>
      </c>
      <c r="R2162" s="25" t="s">
        <v>1569</v>
      </c>
    </row>
    <row r="2163" spans="1:18" ht="15" customHeight="1" x14ac:dyDescent="0.25">
      <c r="A2163" s="25" t="s">
        <v>736</v>
      </c>
      <c r="B2163" s="25" t="s">
        <v>18</v>
      </c>
      <c r="C2163" s="25" t="s">
        <v>67</v>
      </c>
      <c r="D2163" s="25" t="s">
        <v>20</v>
      </c>
      <c r="E2163" s="25" t="s">
        <v>21</v>
      </c>
      <c r="F2163" s="25" t="s">
        <v>20</v>
      </c>
      <c r="G2163" s="25" t="s">
        <v>54</v>
      </c>
      <c r="H2163" s="25" t="s">
        <v>36</v>
      </c>
      <c r="I2163" s="25" t="s">
        <v>781</v>
      </c>
      <c r="J2163" s="25" t="s">
        <v>782</v>
      </c>
      <c r="K2163" s="26">
        <v>0</v>
      </c>
      <c r="L2163" s="26">
        <v>0</v>
      </c>
      <c r="M2163" s="26">
        <v>0</v>
      </c>
      <c r="N2163" s="26">
        <v>0</v>
      </c>
      <c r="O2163" s="26">
        <v>0</v>
      </c>
      <c r="P2163" s="26">
        <v>0</v>
      </c>
      <c r="Q2163" s="26">
        <v>0</v>
      </c>
      <c r="R2163" s="25" t="s">
        <v>1569</v>
      </c>
    </row>
    <row r="2164" spans="1:18" ht="15" customHeight="1" x14ac:dyDescent="0.25">
      <c r="A2164" s="25" t="s">
        <v>736</v>
      </c>
      <c r="B2164" s="25" t="s">
        <v>18</v>
      </c>
      <c r="C2164" s="25" t="s">
        <v>67</v>
      </c>
      <c r="D2164" s="25" t="s">
        <v>20</v>
      </c>
      <c r="E2164" s="25" t="s">
        <v>21</v>
      </c>
      <c r="F2164" s="25" t="s">
        <v>20</v>
      </c>
      <c r="G2164" s="25" t="s">
        <v>54</v>
      </c>
      <c r="H2164" s="25" t="s">
        <v>36</v>
      </c>
      <c r="I2164" s="25" t="s">
        <v>845</v>
      </c>
      <c r="J2164" s="25" t="s">
        <v>846</v>
      </c>
      <c r="K2164" s="26">
        <v>128</v>
      </c>
      <c r="L2164" s="26">
        <v>0</v>
      </c>
      <c r="M2164" s="26">
        <v>128</v>
      </c>
      <c r="N2164" s="26">
        <v>0</v>
      </c>
      <c r="O2164" s="26">
        <v>0</v>
      </c>
      <c r="P2164" s="26">
        <v>128</v>
      </c>
      <c r="Q2164" s="26">
        <v>0</v>
      </c>
      <c r="R2164" s="25" t="s">
        <v>1569</v>
      </c>
    </row>
    <row r="2165" spans="1:18" ht="15" customHeight="1" x14ac:dyDescent="0.25">
      <c r="A2165" s="25" t="s">
        <v>736</v>
      </c>
      <c r="B2165" s="25" t="s">
        <v>18</v>
      </c>
      <c r="C2165" s="25" t="s">
        <v>67</v>
      </c>
      <c r="D2165" s="25" t="s">
        <v>20</v>
      </c>
      <c r="E2165" s="25" t="s">
        <v>21</v>
      </c>
      <c r="F2165" s="25" t="s">
        <v>20</v>
      </c>
      <c r="G2165" s="25" t="s">
        <v>54</v>
      </c>
      <c r="H2165" s="25" t="s">
        <v>36</v>
      </c>
      <c r="I2165" s="25" t="s">
        <v>769</v>
      </c>
      <c r="J2165" s="25" t="s">
        <v>770</v>
      </c>
      <c r="K2165" s="26">
        <v>2560</v>
      </c>
      <c r="L2165" s="26">
        <v>-2560</v>
      </c>
      <c r="M2165" s="26">
        <v>0</v>
      </c>
      <c r="N2165" s="26">
        <v>0</v>
      </c>
      <c r="O2165" s="26">
        <v>0</v>
      </c>
      <c r="P2165" s="26">
        <v>0</v>
      </c>
      <c r="Q2165" s="26">
        <v>0</v>
      </c>
      <c r="R2165" s="25" t="s">
        <v>1569</v>
      </c>
    </row>
    <row r="2166" spans="1:18" ht="15" customHeight="1" x14ac:dyDescent="0.25">
      <c r="A2166" s="25" t="s">
        <v>736</v>
      </c>
      <c r="B2166" s="25" t="s">
        <v>18</v>
      </c>
      <c r="C2166" s="25" t="s">
        <v>67</v>
      </c>
      <c r="D2166" s="25" t="s">
        <v>20</v>
      </c>
      <c r="E2166" s="25" t="s">
        <v>21</v>
      </c>
      <c r="F2166" s="25" t="s">
        <v>20</v>
      </c>
      <c r="G2166" s="25" t="s">
        <v>54</v>
      </c>
      <c r="H2166" s="25" t="s">
        <v>36</v>
      </c>
      <c r="I2166" s="25" t="s">
        <v>1314</v>
      </c>
      <c r="J2166" s="25" t="s">
        <v>1315</v>
      </c>
      <c r="K2166" s="26">
        <v>0</v>
      </c>
      <c r="L2166" s="26">
        <v>53100</v>
      </c>
      <c r="M2166" s="26">
        <v>53100</v>
      </c>
      <c r="N2166" s="26">
        <v>0</v>
      </c>
      <c r="O2166" s="26">
        <v>28029.599999999999</v>
      </c>
      <c r="P2166" s="26">
        <v>25070.400000000001</v>
      </c>
      <c r="Q2166" s="26">
        <v>0</v>
      </c>
      <c r="R2166" s="25" t="s">
        <v>1569</v>
      </c>
    </row>
    <row r="2167" spans="1:18" ht="15" customHeight="1" x14ac:dyDescent="0.25">
      <c r="A2167" s="25" t="s">
        <v>736</v>
      </c>
      <c r="B2167" s="25" t="s">
        <v>18</v>
      </c>
      <c r="C2167" s="25" t="s">
        <v>67</v>
      </c>
      <c r="D2167" s="25" t="s">
        <v>20</v>
      </c>
      <c r="E2167" s="25" t="s">
        <v>21</v>
      </c>
      <c r="F2167" s="25" t="s">
        <v>20</v>
      </c>
      <c r="G2167" s="25" t="s">
        <v>54</v>
      </c>
      <c r="H2167" s="25" t="s">
        <v>36</v>
      </c>
      <c r="I2167" s="25" t="s">
        <v>1444</v>
      </c>
      <c r="J2167" s="25" t="s">
        <v>1445</v>
      </c>
      <c r="K2167" s="26">
        <v>407</v>
      </c>
      <c r="L2167" s="26">
        <v>0</v>
      </c>
      <c r="M2167" s="26">
        <v>407</v>
      </c>
      <c r="N2167" s="26">
        <v>0</v>
      </c>
      <c r="O2167" s="26">
        <v>87.32</v>
      </c>
      <c r="P2167" s="26">
        <v>319.68</v>
      </c>
      <c r="Q2167" s="26">
        <v>0</v>
      </c>
      <c r="R2167" s="25" t="s">
        <v>1569</v>
      </c>
    </row>
    <row r="2168" spans="1:18" ht="15" customHeight="1" x14ac:dyDescent="0.25">
      <c r="A2168" s="25" t="s">
        <v>736</v>
      </c>
      <c r="B2168" s="25" t="s">
        <v>18</v>
      </c>
      <c r="C2168" s="25" t="s">
        <v>67</v>
      </c>
      <c r="D2168" s="25" t="s">
        <v>20</v>
      </c>
      <c r="E2168" s="25" t="s">
        <v>21</v>
      </c>
      <c r="F2168" s="25" t="s">
        <v>20</v>
      </c>
      <c r="G2168" s="25" t="s">
        <v>54</v>
      </c>
      <c r="H2168" s="25" t="s">
        <v>36</v>
      </c>
      <c r="I2168" s="25" t="s">
        <v>753</v>
      </c>
      <c r="J2168" s="25" t="s">
        <v>754</v>
      </c>
      <c r="K2168" s="26">
        <v>126</v>
      </c>
      <c r="L2168" s="26">
        <v>0</v>
      </c>
      <c r="M2168" s="26">
        <v>126</v>
      </c>
      <c r="N2168" s="26">
        <v>0</v>
      </c>
      <c r="O2168" s="26">
        <v>94.1</v>
      </c>
      <c r="P2168" s="26">
        <v>31.9</v>
      </c>
      <c r="Q2168" s="26">
        <v>0</v>
      </c>
      <c r="R2168" s="25" t="s">
        <v>1569</v>
      </c>
    </row>
    <row r="2169" spans="1:18" ht="15" customHeight="1" x14ac:dyDescent="0.25">
      <c r="A2169" s="25" t="s">
        <v>736</v>
      </c>
      <c r="B2169" s="25" t="s">
        <v>18</v>
      </c>
      <c r="C2169" s="25" t="s">
        <v>47</v>
      </c>
      <c r="D2169" s="25" t="s">
        <v>20</v>
      </c>
      <c r="E2169" s="25" t="s">
        <v>21</v>
      </c>
      <c r="F2169" s="25" t="s">
        <v>20</v>
      </c>
      <c r="G2169" s="25" t="s">
        <v>48</v>
      </c>
      <c r="H2169" s="25" t="s">
        <v>23</v>
      </c>
      <c r="I2169" s="25" t="s">
        <v>793</v>
      </c>
      <c r="J2169" s="25" t="s">
        <v>794</v>
      </c>
      <c r="K2169" s="26">
        <v>477</v>
      </c>
      <c r="L2169" s="26">
        <v>2700</v>
      </c>
      <c r="M2169" s="26">
        <v>3177</v>
      </c>
      <c r="N2169" s="26">
        <v>0</v>
      </c>
      <c r="O2169" s="26">
        <v>1358.88</v>
      </c>
      <c r="P2169" s="26">
        <v>1818.12</v>
      </c>
      <c r="Q2169" s="26">
        <v>217.42</v>
      </c>
      <c r="R2169" s="25" t="s">
        <v>1570</v>
      </c>
    </row>
    <row r="2170" spans="1:18" ht="15" customHeight="1" x14ac:dyDescent="0.25">
      <c r="A2170" s="25" t="s">
        <v>736</v>
      </c>
      <c r="B2170" s="25" t="s">
        <v>18</v>
      </c>
      <c r="C2170" s="25" t="s">
        <v>47</v>
      </c>
      <c r="D2170" s="25" t="s">
        <v>20</v>
      </c>
      <c r="E2170" s="25" t="s">
        <v>21</v>
      </c>
      <c r="F2170" s="25" t="s">
        <v>20</v>
      </c>
      <c r="G2170" s="25" t="s">
        <v>48</v>
      </c>
      <c r="H2170" s="25" t="s">
        <v>23</v>
      </c>
      <c r="I2170" s="25" t="s">
        <v>761</v>
      </c>
      <c r="J2170" s="25" t="s">
        <v>762</v>
      </c>
      <c r="K2170" s="26">
        <v>13</v>
      </c>
      <c r="L2170" s="26">
        <v>50</v>
      </c>
      <c r="M2170" s="26">
        <v>63</v>
      </c>
      <c r="N2170" s="26">
        <v>0</v>
      </c>
      <c r="O2170" s="26">
        <v>3.75</v>
      </c>
      <c r="P2170" s="26">
        <v>59.25</v>
      </c>
      <c r="Q2170" s="26">
        <v>0</v>
      </c>
      <c r="R2170" s="25" t="s">
        <v>1570</v>
      </c>
    </row>
    <row r="2171" spans="1:18" ht="15" customHeight="1" x14ac:dyDescent="0.25">
      <c r="A2171" s="25" t="s">
        <v>736</v>
      </c>
      <c r="B2171" s="25" t="s">
        <v>18</v>
      </c>
      <c r="C2171" s="25" t="s">
        <v>47</v>
      </c>
      <c r="D2171" s="25" t="s">
        <v>20</v>
      </c>
      <c r="E2171" s="25" t="s">
        <v>21</v>
      </c>
      <c r="F2171" s="25" t="s">
        <v>20</v>
      </c>
      <c r="G2171" s="25" t="s">
        <v>48</v>
      </c>
      <c r="H2171" s="25" t="s">
        <v>23</v>
      </c>
      <c r="I2171" s="25" t="s">
        <v>751</v>
      </c>
      <c r="J2171" s="25" t="s">
        <v>752</v>
      </c>
      <c r="K2171" s="26">
        <v>36</v>
      </c>
      <c r="L2171" s="26">
        <v>250</v>
      </c>
      <c r="M2171" s="26">
        <v>286</v>
      </c>
      <c r="N2171" s="26">
        <v>0</v>
      </c>
      <c r="O2171" s="26">
        <v>115.95</v>
      </c>
      <c r="P2171" s="26">
        <v>170.05</v>
      </c>
      <c r="Q2171" s="26">
        <v>19.149999999999999</v>
      </c>
      <c r="R2171" s="25" t="s">
        <v>1570</v>
      </c>
    </row>
    <row r="2172" spans="1:18" ht="15" customHeight="1" x14ac:dyDescent="0.25">
      <c r="A2172" s="25" t="s">
        <v>736</v>
      </c>
      <c r="B2172" s="25" t="s">
        <v>18</v>
      </c>
      <c r="C2172" s="25" t="s">
        <v>47</v>
      </c>
      <c r="D2172" s="25" t="s">
        <v>20</v>
      </c>
      <c r="E2172" s="25" t="s">
        <v>21</v>
      </c>
      <c r="F2172" s="25" t="s">
        <v>20</v>
      </c>
      <c r="G2172" s="25" t="s">
        <v>48</v>
      </c>
      <c r="H2172" s="25" t="s">
        <v>23</v>
      </c>
      <c r="I2172" s="25" t="s">
        <v>833</v>
      </c>
      <c r="J2172" s="25" t="s">
        <v>834</v>
      </c>
      <c r="K2172" s="26">
        <v>69</v>
      </c>
      <c r="L2172" s="26">
        <v>375</v>
      </c>
      <c r="M2172" s="26">
        <v>444</v>
      </c>
      <c r="N2172" s="26">
        <v>0</v>
      </c>
      <c r="O2172" s="26">
        <v>196.79</v>
      </c>
      <c r="P2172" s="26">
        <v>247.21</v>
      </c>
      <c r="Q2172" s="26">
        <v>32.619999999999997</v>
      </c>
      <c r="R2172" s="25" t="s">
        <v>1570</v>
      </c>
    </row>
    <row r="2173" spans="1:18" ht="15" customHeight="1" x14ac:dyDescent="0.25">
      <c r="A2173" s="25" t="s">
        <v>736</v>
      </c>
      <c r="B2173" s="25" t="s">
        <v>18</v>
      </c>
      <c r="C2173" s="25" t="s">
        <v>47</v>
      </c>
      <c r="D2173" s="25" t="s">
        <v>20</v>
      </c>
      <c r="E2173" s="25" t="s">
        <v>21</v>
      </c>
      <c r="F2173" s="25" t="s">
        <v>20</v>
      </c>
      <c r="G2173" s="25" t="s">
        <v>48</v>
      </c>
      <c r="H2173" s="25" t="s">
        <v>23</v>
      </c>
      <c r="I2173" s="25" t="s">
        <v>819</v>
      </c>
      <c r="J2173" s="25" t="s">
        <v>820</v>
      </c>
      <c r="K2173" s="26">
        <v>14</v>
      </c>
      <c r="L2173" s="26">
        <v>80</v>
      </c>
      <c r="M2173" s="26">
        <v>94</v>
      </c>
      <c r="N2173" s="26">
        <v>0</v>
      </c>
      <c r="O2173" s="26">
        <v>40.75</v>
      </c>
      <c r="P2173" s="26">
        <v>53.25</v>
      </c>
      <c r="Q2173" s="26">
        <v>6.52</v>
      </c>
      <c r="R2173" s="25" t="s">
        <v>1570</v>
      </c>
    </row>
    <row r="2174" spans="1:18" ht="15" customHeight="1" x14ac:dyDescent="0.25">
      <c r="A2174" s="25" t="s">
        <v>736</v>
      </c>
      <c r="B2174" s="25" t="s">
        <v>18</v>
      </c>
      <c r="C2174" s="25" t="s">
        <v>47</v>
      </c>
      <c r="D2174" s="25" t="s">
        <v>20</v>
      </c>
      <c r="E2174" s="25" t="s">
        <v>21</v>
      </c>
      <c r="F2174" s="25" t="s">
        <v>20</v>
      </c>
      <c r="G2174" s="25" t="s">
        <v>48</v>
      </c>
      <c r="H2174" s="25" t="s">
        <v>23</v>
      </c>
      <c r="I2174" s="25" t="s">
        <v>988</v>
      </c>
      <c r="J2174" s="25" t="s">
        <v>989</v>
      </c>
      <c r="K2174" s="26">
        <v>717</v>
      </c>
      <c r="L2174" s="26">
        <v>750</v>
      </c>
      <c r="M2174" s="26">
        <v>1467</v>
      </c>
      <c r="N2174" s="26">
        <v>0</v>
      </c>
      <c r="O2174" s="26">
        <v>365.4</v>
      </c>
      <c r="P2174" s="26">
        <v>1101.5999999999999</v>
      </c>
      <c r="Q2174" s="26">
        <v>60.9</v>
      </c>
      <c r="R2174" s="25" t="s">
        <v>1570</v>
      </c>
    </row>
    <row r="2175" spans="1:18" ht="15" customHeight="1" x14ac:dyDescent="0.25">
      <c r="A2175" s="25" t="s">
        <v>736</v>
      </c>
      <c r="B2175" s="25" t="s">
        <v>18</v>
      </c>
      <c r="C2175" s="25" t="s">
        <v>47</v>
      </c>
      <c r="D2175" s="25" t="s">
        <v>20</v>
      </c>
      <c r="E2175" s="25" t="s">
        <v>21</v>
      </c>
      <c r="F2175" s="25" t="s">
        <v>20</v>
      </c>
      <c r="G2175" s="25" t="s">
        <v>48</v>
      </c>
      <c r="H2175" s="25" t="s">
        <v>23</v>
      </c>
      <c r="I2175" s="25" t="s">
        <v>737</v>
      </c>
      <c r="J2175" s="25" t="s">
        <v>738</v>
      </c>
      <c r="K2175" s="26">
        <v>31</v>
      </c>
      <c r="L2175" s="26">
        <v>35</v>
      </c>
      <c r="M2175" s="26">
        <v>66</v>
      </c>
      <c r="N2175" s="26">
        <v>0</v>
      </c>
      <c r="O2175" s="26">
        <v>15.41</v>
      </c>
      <c r="P2175" s="26">
        <v>50.59</v>
      </c>
      <c r="Q2175" s="26">
        <v>2.37</v>
      </c>
      <c r="R2175" s="25" t="s">
        <v>1570</v>
      </c>
    </row>
    <row r="2176" spans="1:18" ht="15" customHeight="1" x14ac:dyDescent="0.25">
      <c r="A2176" s="25" t="s">
        <v>736</v>
      </c>
      <c r="B2176" s="25" t="s">
        <v>18</v>
      </c>
      <c r="C2176" s="25" t="s">
        <v>47</v>
      </c>
      <c r="D2176" s="25" t="s">
        <v>20</v>
      </c>
      <c r="E2176" s="25" t="s">
        <v>21</v>
      </c>
      <c r="F2176" s="25" t="s">
        <v>20</v>
      </c>
      <c r="G2176" s="25" t="s">
        <v>48</v>
      </c>
      <c r="H2176" s="25" t="s">
        <v>23</v>
      </c>
      <c r="I2176" s="25" t="s">
        <v>743</v>
      </c>
      <c r="J2176" s="25" t="s">
        <v>744</v>
      </c>
      <c r="K2176" s="26">
        <v>5</v>
      </c>
      <c r="L2176" s="26">
        <v>15</v>
      </c>
      <c r="M2176" s="26">
        <v>20</v>
      </c>
      <c r="N2176" s="26">
        <v>0</v>
      </c>
      <c r="O2176" s="26">
        <v>5.03</v>
      </c>
      <c r="P2176" s="26">
        <v>14.97</v>
      </c>
      <c r="Q2176" s="26">
        <v>0.8</v>
      </c>
      <c r="R2176" s="25" t="s">
        <v>1570</v>
      </c>
    </row>
    <row r="2177" spans="1:18" ht="15" customHeight="1" x14ac:dyDescent="0.25">
      <c r="A2177" s="25" t="s">
        <v>736</v>
      </c>
      <c r="B2177" s="25" t="s">
        <v>18</v>
      </c>
      <c r="C2177" s="25" t="s">
        <v>47</v>
      </c>
      <c r="D2177" s="25" t="s">
        <v>20</v>
      </c>
      <c r="E2177" s="25" t="s">
        <v>21</v>
      </c>
      <c r="F2177" s="25" t="s">
        <v>20</v>
      </c>
      <c r="G2177" s="25" t="s">
        <v>48</v>
      </c>
      <c r="H2177" s="25" t="s">
        <v>23</v>
      </c>
      <c r="I2177" s="25" t="s">
        <v>825</v>
      </c>
      <c r="J2177" s="25" t="s">
        <v>826</v>
      </c>
      <c r="K2177" s="26">
        <v>12</v>
      </c>
      <c r="L2177" s="26">
        <v>15</v>
      </c>
      <c r="M2177" s="26">
        <v>27</v>
      </c>
      <c r="N2177" s="26">
        <v>0</v>
      </c>
      <c r="O2177" s="26">
        <v>0</v>
      </c>
      <c r="P2177" s="26">
        <v>27</v>
      </c>
      <c r="Q2177" s="26">
        <v>0</v>
      </c>
      <c r="R2177" s="25" t="s">
        <v>1570</v>
      </c>
    </row>
    <row r="2178" spans="1:18" ht="15" customHeight="1" x14ac:dyDescent="0.25">
      <c r="A2178" s="25" t="s">
        <v>736</v>
      </c>
      <c r="B2178" s="25" t="s">
        <v>18</v>
      </c>
      <c r="C2178" s="25" t="s">
        <v>47</v>
      </c>
      <c r="D2178" s="25" t="s">
        <v>20</v>
      </c>
      <c r="E2178" s="25" t="s">
        <v>21</v>
      </c>
      <c r="F2178" s="25" t="s">
        <v>20</v>
      </c>
      <c r="G2178" s="25" t="s">
        <v>48</v>
      </c>
      <c r="H2178" s="25" t="s">
        <v>23</v>
      </c>
      <c r="I2178" s="25" t="s">
        <v>841</v>
      </c>
      <c r="J2178" s="25" t="s">
        <v>842</v>
      </c>
      <c r="K2178" s="26">
        <v>333</v>
      </c>
      <c r="L2178" s="26">
        <v>300</v>
      </c>
      <c r="M2178" s="26">
        <v>633</v>
      </c>
      <c r="N2178" s="26">
        <v>0</v>
      </c>
      <c r="O2178" s="26">
        <v>43.93</v>
      </c>
      <c r="P2178" s="26">
        <v>589.07000000000005</v>
      </c>
      <c r="Q2178" s="26">
        <v>0</v>
      </c>
      <c r="R2178" s="25" t="s">
        <v>1570</v>
      </c>
    </row>
    <row r="2179" spans="1:18" ht="15" customHeight="1" x14ac:dyDescent="0.25">
      <c r="A2179" s="25" t="s">
        <v>736</v>
      </c>
      <c r="B2179" s="25" t="s">
        <v>18</v>
      </c>
      <c r="C2179" s="25" t="s">
        <v>47</v>
      </c>
      <c r="D2179" s="25" t="s">
        <v>20</v>
      </c>
      <c r="E2179" s="25" t="s">
        <v>21</v>
      </c>
      <c r="F2179" s="25" t="s">
        <v>20</v>
      </c>
      <c r="G2179" s="25" t="s">
        <v>48</v>
      </c>
      <c r="H2179" s="25" t="s">
        <v>23</v>
      </c>
      <c r="I2179" s="25" t="s">
        <v>866</v>
      </c>
      <c r="J2179" s="25" t="s">
        <v>867</v>
      </c>
      <c r="K2179" s="26">
        <v>0</v>
      </c>
      <c r="L2179" s="26">
        <v>300</v>
      </c>
      <c r="M2179" s="26">
        <v>300</v>
      </c>
      <c r="N2179" s="26">
        <v>0</v>
      </c>
      <c r="O2179" s="26">
        <v>0</v>
      </c>
      <c r="P2179" s="26">
        <v>300</v>
      </c>
      <c r="Q2179" s="26">
        <v>0</v>
      </c>
      <c r="R2179" s="25" t="s">
        <v>1570</v>
      </c>
    </row>
    <row r="2180" spans="1:18" ht="15" customHeight="1" x14ac:dyDescent="0.25">
      <c r="A2180" s="25" t="s">
        <v>736</v>
      </c>
      <c r="B2180" s="25" t="s">
        <v>18</v>
      </c>
      <c r="C2180" s="25" t="s">
        <v>47</v>
      </c>
      <c r="D2180" s="25" t="s">
        <v>20</v>
      </c>
      <c r="E2180" s="25" t="s">
        <v>21</v>
      </c>
      <c r="F2180" s="25" t="s">
        <v>20</v>
      </c>
      <c r="G2180" s="25" t="s">
        <v>48</v>
      </c>
      <c r="H2180" s="25" t="s">
        <v>23</v>
      </c>
      <c r="I2180" s="25" t="s">
        <v>870</v>
      </c>
      <c r="J2180" s="25" t="s">
        <v>871</v>
      </c>
      <c r="K2180" s="26">
        <v>333</v>
      </c>
      <c r="L2180" s="26">
        <v>300</v>
      </c>
      <c r="M2180" s="26">
        <v>633</v>
      </c>
      <c r="N2180" s="26">
        <v>0</v>
      </c>
      <c r="O2180" s="26">
        <v>70.61</v>
      </c>
      <c r="P2180" s="26">
        <v>562.39</v>
      </c>
      <c r="Q2180" s="26">
        <v>0</v>
      </c>
      <c r="R2180" s="25" t="s">
        <v>1570</v>
      </c>
    </row>
    <row r="2181" spans="1:18" ht="15" customHeight="1" x14ac:dyDescent="0.25">
      <c r="A2181" s="25" t="s">
        <v>736</v>
      </c>
      <c r="B2181" s="25" t="s">
        <v>18</v>
      </c>
      <c r="C2181" s="25" t="s">
        <v>47</v>
      </c>
      <c r="D2181" s="25" t="s">
        <v>20</v>
      </c>
      <c r="E2181" s="25" t="s">
        <v>21</v>
      </c>
      <c r="F2181" s="25" t="s">
        <v>20</v>
      </c>
      <c r="G2181" s="25" t="s">
        <v>48</v>
      </c>
      <c r="H2181" s="25" t="s">
        <v>23</v>
      </c>
      <c r="I2181" s="25" t="s">
        <v>872</v>
      </c>
      <c r="J2181" s="25" t="s">
        <v>873</v>
      </c>
      <c r="K2181" s="26">
        <v>333</v>
      </c>
      <c r="L2181" s="26">
        <v>100</v>
      </c>
      <c r="M2181" s="26">
        <v>433</v>
      </c>
      <c r="N2181" s="26">
        <v>0</v>
      </c>
      <c r="O2181" s="26">
        <v>37</v>
      </c>
      <c r="P2181" s="26">
        <v>396</v>
      </c>
      <c r="Q2181" s="26">
        <v>0</v>
      </c>
      <c r="R2181" s="25" t="s">
        <v>1570</v>
      </c>
    </row>
    <row r="2182" spans="1:18" ht="15" customHeight="1" x14ac:dyDescent="0.25">
      <c r="A2182" s="25" t="s">
        <v>736</v>
      </c>
      <c r="B2182" s="25" t="s">
        <v>18</v>
      </c>
      <c r="C2182" s="25" t="s">
        <v>47</v>
      </c>
      <c r="D2182" s="25" t="s">
        <v>20</v>
      </c>
      <c r="E2182" s="25" t="s">
        <v>21</v>
      </c>
      <c r="F2182" s="25" t="s">
        <v>20</v>
      </c>
      <c r="G2182" s="25" t="s">
        <v>48</v>
      </c>
      <c r="H2182" s="25" t="s">
        <v>23</v>
      </c>
      <c r="I2182" s="25" t="s">
        <v>845</v>
      </c>
      <c r="J2182" s="25" t="s">
        <v>846</v>
      </c>
      <c r="K2182" s="26">
        <v>333</v>
      </c>
      <c r="L2182" s="26">
        <v>0</v>
      </c>
      <c r="M2182" s="26">
        <v>333</v>
      </c>
      <c r="N2182" s="26">
        <v>0</v>
      </c>
      <c r="O2182" s="26">
        <v>0</v>
      </c>
      <c r="P2182" s="26">
        <v>333</v>
      </c>
      <c r="Q2182" s="26">
        <v>0</v>
      </c>
      <c r="R2182" s="25" t="s">
        <v>1570</v>
      </c>
    </row>
    <row r="2183" spans="1:18" ht="15" customHeight="1" x14ac:dyDescent="0.25">
      <c r="A2183" s="25" t="s">
        <v>736</v>
      </c>
      <c r="B2183" s="25" t="s">
        <v>18</v>
      </c>
      <c r="C2183" s="25" t="s">
        <v>47</v>
      </c>
      <c r="D2183" s="25" t="s">
        <v>20</v>
      </c>
      <c r="E2183" s="25" t="s">
        <v>21</v>
      </c>
      <c r="F2183" s="25" t="s">
        <v>20</v>
      </c>
      <c r="G2183" s="25" t="s">
        <v>48</v>
      </c>
      <c r="H2183" s="25" t="s">
        <v>23</v>
      </c>
      <c r="I2183" s="25" t="s">
        <v>769</v>
      </c>
      <c r="J2183" s="25" t="s">
        <v>770</v>
      </c>
      <c r="K2183" s="26">
        <v>2086</v>
      </c>
      <c r="L2183" s="26">
        <v>14700</v>
      </c>
      <c r="M2183" s="26">
        <v>16786</v>
      </c>
      <c r="N2183" s="26">
        <v>0</v>
      </c>
      <c r="O2183" s="26">
        <v>1200</v>
      </c>
      <c r="P2183" s="26">
        <v>15586</v>
      </c>
      <c r="Q2183" s="26">
        <v>0</v>
      </c>
      <c r="R2183" s="25" t="s">
        <v>1570</v>
      </c>
    </row>
    <row r="2184" spans="1:18" ht="15" customHeight="1" x14ac:dyDescent="0.25">
      <c r="A2184" s="25" t="s">
        <v>736</v>
      </c>
      <c r="B2184" s="25" t="s">
        <v>18</v>
      </c>
      <c r="C2184" s="25" t="s">
        <v>47</v>
      </c>
      <c r="D2184" s="25" t="s">
        <v>20</v>
      </c>
      <c r="E2184" s="25" t="s">
        <v>21</v>
      </c>
      <c r="F2184" s="25" t="s">
        <v>20</v>
      </c>
      <c r="G2184" s="25" t="s">
        <v>48</v>
      </c>
      <c r="H2184" s="25" t="s">
        <v>23</v>
      </c>
      <c r="I2184" s="25" t="s">
        <v>1047</v>
      </c>
      <c r="J2184" s="25" t="s">
        <v>1048</v>
      </c>
      <c r="K2184" s="26">
        <v>500</v>
      </c>
      <c r="L2184" s="26">
        <v>350</v>
      </c>
      <c r="M2184" s="26">
        <v>850</v>
      </c>
      <c r="N2184" s="26">
        <v>0</v>
      </c>
      <c r="O2184" s="26">
        <v>340.46</v>
      </c>
      <c r="P2184" s="26">
        <v>509.54</v>
      </c>
      <c r="Q2184" s="26">
        <v>0</v>
      </c>
      <c r="R2184" s="25" t="s">
        <v>1570</v>
      </c>
    </row>
    <row r="2185" spans="1:18" ht="15" customHeight="1" x14ac:dyDescent="0.25">
      <c r="A2185" s="25" t="s">
        <v>736</v>
      </c>
      <c r="B2185" s="25" t="s">
        <v>18</v>
      </c>
      <c r="C2185" s="25" t="s">
        <v>47</v>
      </c>
      <c r="D2185" s="25" t="s">
        <v>20</v>
      </c>
      <c r="E2185" s="25" t="s">
        <v>21</v>
      </c>
      <c r="F2185" s="25" t="s">
        <v>20</v>
      </c>
      <c r="G2185" s="25" t="s">
        <v>48</v>
      </c>
      <c r="H2185" s="25" t="s">
        <v>23</v>
      </c>
      <c r="I2185" s="25" t="s">
        <v>787</v>
      </c>
      <c r="J2185" s="25" t="s">
        <v>788</v>
      </c>
      <c r="K2185" s="26">
        <v>688</v>
      </c>
      <c r="L2185" s="26">
        <v>60880</v>
      </c>
      <c r="M2185" s="26">
        <v>61568</v>
      </c>
      <c r="N2185" s="26">
        <v>0</v>
      </c>
      <c r="O2185" s="26">
        <v>2774.14</v>
      </c>
      <c r="P2185" s="26">
        <v>58793.86</v>
      </c>
      <c r="Q2185" s="26">
        <v>323.45</v>
      </c>
      <c r="R2185" s="25" t="s">
        <v>1570</v>
      </c>
    </row>
    <row r="2186" spans="1:18" ht="15" customHeight="1" x14ac:dyDescent="0.25">
      <c r="A2186" s="25" t="s">
        <v>736</v>
      </c>
      <c r="B2186" s="25" t="s">
        <v>18</v>
      </c>
      <c r="C2186" s="25" t="s">
        <v>45</v>
      </c>
      <c r="D2186" s="25" t="s">
        <v>20</v>
      </c>
      <c r="E2186" s="25" t="s">
        <v>21</v>
      </c>
      <c r="F2186" s="25" t="s">
        <v>20</v>
      </c>
      <c r="G2186" s="25" t="s">
        <v>46</v>
      </c>
      <c r="H2186" s="25" t="s">
        <v>23</v>
      </c>
      <c r="I2186" s="25" t="s">
        <v>793</v>
      </c>
      <c r="J2186" s="25" t="s">
        <v>794</v>
      </c>
      <c r="K2186" s="26">
        <v>73859</v>
      </c>
      <c r="L2186" s="26">
        <v>0</v>
      </c>
      <c r="M2186" s="26">
        <v>73859</v>
      </c>
      <c r="N2186" s="26">
        <v>0</v>
      </c>
      <c r="O2186" s="26">
        <v>42721.93</v>
      </c>
      <c r="P2186" s="26">
        <v>31137.07</v>
      </c>
      <c r="Q2186" s="26">
        <v>6841.93</v>
      </c>
      <c r="R2186" s="25" t="s">
        <v>1571</v>
      </c>
    </row>
    <row r="2187" spans="1:18" ht="15" customHeight="1" x14ac:dyDescent="0.25">
      <c r="A2187" s="25" t="s">
        <v>736</v>
      </c>
      <c r="B2187" s="25" t="s">
        <v>18</v>
      </c>
      <c r="C2187" s="25" t="s">
        <v>45</v>
      </c>
      <c r="D2187" s="25" t="s">
        <v>20</v>
      </c>
      <c r="E2187" s="25" t="s">
        <v>21</v>
      </c>
      <c r="F2187" s="25" t="s">
        <v>20</v>
      </c>
      <c r="G2187" s="25" t="s">
        <v>46</v>
      </c>
      <c r="H2187" s="25" t="s">
        <v>23</v>
      </c>
      <c r="I2187" s="25" t="s">
        <v>761</v>
      </c>
      <c r="J2187" s="25" t="s">
        <v>762</v>
      </c>
      <c r="K2187" s="26">
        <v>418</v>
      </c>
      <c r="L2187" s="26">
        <v>0</v>
      </c>
      <c r="M2187" s="26">
        <v>418</v>
      </c>
      <c r="N2187" s="26">
        <v>0</v>
      </c>
      <c r="O2187" s="26">
        <v>240</v>
      </c>
      <c r="P2187" s="26">
        <v>178</v>
      </c>
      <c r="Q2187" s="26">
        <v>0</v>
      </c>
      <c r="R2187" s="25" t="s">
        <v>1571</v>
      </c>
    </row>
    <row r="2188" spans="1:18" ht="15" customHeight="1" x14ac:dyDescent="0.25">
      <c r="A2188" s="25" t="s">
        <v>736</v>
      </c>
      <c r="B2188" s="25" t="s">
        <v>18</v>
      </c>
      <c r="C2188" s="25" t="s">
        <v>45</v>
      </c>
      <c r="D2188" s="25" t="s">
        <v>20</v>
      </c>
      <c r="E2188" s="25" t="s">
        <v>21</v>
      </c>
      <c r="F2188" s="25" t="s">
        <v>20</v>
      </c>
      <c r="G2188" s="25" t="s">
        <v>46</v>
      </c>
      <c r="H2188" s="25" t="s">
        <v>23</v>
      </c>
      <c r="I2188" s="25" t="s">
        <v>751</v>
      </c>
      <c r="J2188" s="25" t="s">
        <v>752</v>
      </c>
      <c r="K2188" s="26">
        <v>6884</v>
      </c>
      <c r="L2188" s="26">
        <v>0</v>
      </c>
      <c r="M2188" s="26">
        <v>6884</v>
      </c>
      <c r="N2188" s="26">
        <v>0</v>
      </c>
      <c r="O2188" s="26">
        <v>3151.33</v>
      </c>
      <c r="P2188" s="26">
        <v>3732.67</v>
      </c>
      <c r="Q2188" s="26">
        <v>499.2</v>
      </c>
      <c r="R2188" s="25" t="s">
        <v>1571</v>
      </c>
    </row>
    <row r="2189" spans="1:18" ht="15" customHeight="1" x14ac:dyDescent="0.25">
      <c r="A2189" s="25" t="s">
        <v>736</v>
      </c>
      <c r="B2189" s="25" t="s">
        <v>18</v>
      </c>
      <c r="C2189" s="25" t="s">
        <v>45</v>
      </c>
      <c r="D2189" s="25" t="s">
        <v>20</v>
      </c>
      <c r="E2189" s="25" t="s">
        <v>21</v>
      </c>
      <c r="F2189" s="25" t="s">
        <v>20</v>
      </c>
      <c r="G2189" s="25" t="s">
        <v>46</v>
      </c>
      <c r="H2189" s="25" t="s">
        <v>23</v>
      </c>
      <c r="I2189" s="25" t="s">
        <v>833</v>
      </c>
      <c r="J2189" s="25" t="s">
        <v>834</v>
      </c>
      <c r="K2189" s="26">
        <v>13048</v>
      </c>
      <c r="L2189" s="26">
        <v>0</v>
      </c>
      <c r="M2189" s="26">
        <v>13048</v>
      </c>
      <c r="N2189" s="26">
        <v>0</v>
      </c>
      <c r="O2189" s="26">
        <v>6186.57</v>
      </c>
      <c r="P2189" s="26">
        <v>6861.43</v>
      </c>
      <c r="Q2189" s="26">
        <v>1026.29</v>
      </c>
      <c r="R2189" s="25" t="s">
        <v>1571</v>
      </c>
    </row>
    <row r="2190" spans="1:18" ht="15" customHeight="1" x14ac:dyDescent="0.25">
      <c r="A2190" s="25" t="s">
        <v>736</v>
      </c>
      <c r="B2190" s="25" t="s">
        <v>18</v>
      </c>
      <c r="C2190" s="25" t="s">
        <v>45</v>
      </c>
      <c r="D2190" s="25" t="s">
        <v>20</v>
      </c>
      <c r="E2190" s="25" t="s">
        <v>21</v>
      </c>
      <c r="F2190" s="25" t="s">
        <v>20</v>
      </c>
      <c r="G2190" s="25" t="s">
        <v>46</v>
      </c>
      <c r="H2190" s="25" t="s">
        <v>23</v>
      </c>
      <c r="I2190" s="25" t="s">
        <v>819</v>
      </c>
      <c r="J2190" s="25" t="s">
        <v>820</v>
      </c>
      <c r="K2190" s="26">
        <v>2700</v>
      </c>
      <c r="L2190" s="26">
        <v>0</v>
      </c>
      <c r="M2190" s="26">
        <v>2700</v>
      </c>
      <c r="N2190" s="26">
        <v>0</v>
      </c>
      <c r="O2190" s="26">
        <v>1281.6400000000001</v>
      </c>
      <c r="P2190" s="26">
        <v>1418.36</v>
      </c>
      <c r="Q2190" s="26">
        <v>205.26</v>
      </c>
      <c r="R2190" s="25" t="s">
        <v>1571</v>
      </c>
    </row>
    <row r="2191" spans="1:18" ht="15" customHeight="1" x14ac:dyDescent="0.25">
      <c r="A2191" s="25" t="s">
        <v>736</v>
      </c>
      <c r="B2191" s="25" t="s">
        <v>18</v>
      </c>
      <c r="C2191" s="25" t="s">
        <v>45</v>
      </c>
      <c r="D2191" s="25" t="s">
        <v>20</v>
      </c>
      <c r="E2191" s="25" t="s">
        <v>21</v>
      </c>
      <c r="F2191" s="25" t="s">
        <v>20</v>
      </c>
      <c r="G2191" s="25" t="s">
        <v>46</v>
      </c>
      <c r="H2191" s="25" t="s">
        <v>23</v>
      </c>
      <c r="I2191" s="25" t="s">
        <v>988</v>
      </c>
      <c r="J2191" s="25" t="s">
        <v>989</v>
      </c>
      <c r="K2191" s="26">
        <v>19770</v>
      </c>
      <c r="L2191" s="26">
        <v>0</v>
      </c>
      <c r="M2191" s="26">
        <v>19770</v>
      </c>
      <c r="N2191" s="26">
        <v>0</v>
      </c>
      <c r="O2191" s="26">
        <v>10176.11</v>
      </c>
      <c r="P2191" s="26">
        <v>9593.89</v>
      </c>
      <c r="Q2191" s="26">
        <v>1778.51</v>
      </c>
      <c r="R2191" s="25" t="s">
        <v>1571</v>
      </c>
    </row>
    <row r="2192" spans="1:18" ht="15" customHeight="1" x14ac:dyDescent="0.25">
      <c r="A2192" s="25" t="s">
        <v>736</v>
      </c>
      <c r="B2192" s="25" t="s">
        <v>18</v>
      </c>
      <c r="C2192" s="25" t="s">
        <v>45</v>
      </c>
      <c r="D2192" s="25" t="s">
        <v>20</v>
      </c>
      <c r="E2192" s="25" t="s">
        <v>21</v>
      </c>
      <c r="F2192" s="25" t="s">
        <v>20</v>
      </c>
      <c r="G2192" s="25" t="s">
        <v>46</v>
      </c>
      <c r="H2192" s="25" t="s">
        <v>23</v>
      </c>
      <c r="I2192" s="25" t="s">
        <v>737</v>
      </c>
      <c r="J2192" s="25" t="s">
        <v>738</v>
      </c>
      <c r="K2192" s="26">
        <v>1023</v>
      </c>
      <c r="L2192" s="26">
        <v>0</v>
      </c>
      <c r="M2192" s="26">
        <v>1023</v>
      </c>
      <c r="N2192" s="26">
        <v>0</v>
      </c>
      <c r="O2192" s="26">
        <v>522.72</v>
      </c>
      <c r="P2192" s="26">
        <v>500.28</v>
      </c>
      <c r="Q2192" s="26">
        <v>80.349999999999994</v>
      </c>
      <c r="R2192" s="25" t="s">
        <v>1571</v>
      </c>
    </row>
    <row r="2193" spans="1:18" ht="15" customHeight="1" x14ac:dyDescent="0.25">
      <c r="A2193" s="25" t="s">
        <v>736</v>
      </c>
      <c r="B2193" s="25" t="s">
        <v>18</v>
      </c>
      <c r="C2193" s="25" t="s">
        <v>45</v>
      </c>
      <c r="D2193" s="25" t="s">
        <v>20</v>
      </c>
      <c r="E2193" s="25" t="s">
        <v>21</v>
      </c>
      <c r="F2193" s="25" t="s">
        <v>20</v>
      </c>
      <c r="G2193" s="25" t="s">
        <v>46</v>
      </c>
      <c r="H2193" s="25" t="s">
        <v>23</v>
      </c>
      <c r="I2193" s="25" t="s">
        <v>743</v>
      </c>
      <c r="J2193" s="25" t="s">
        <v>744</v>
      </c>
      <c r="K2193" s="26">
        <v>163</v>
      </c>
      <c r="L2193" s="26">
        <v>0</v>
      </c>
      <c r="M2193" s="26">
        <v>163</v>
      </c>
      <c r="N2193" s="26">
        <v>0</v>
      </c>
      <c r="O2193" s="26">
        <v>170.36</v>
      </c>
      <c r="P2193" s="26">
        <v>-7.36</v>
      </c>
      <c r="Q2193" s="26">
        <v>27.12</v>
      </c>
      <c r="R2193" s="25" t="s">
        <v>1571</v>
      </c>
    </row>
    <row r="2194" spans="1:18" ht="15" customHeight="1" x14ac:dyDescent="0.25">
      <c r="A2194" s="25" t="s">
        <v>736</v>
      </c>
      <c r="B2194" s="25" t="s">
        <v>18</v>
      </c>
      <c r="C2194" s="25" t="s">
        <v>45</v>
      </c>
      <c r="D2194" s="25" t="s">
        <v>20</v>
      </c>
      <c r="E2194" s="25" t="s">
        <v>21</v>
      </c>
      <c r="F2194" s="25" t="s">
        <v>20</v>
      </c>
      <c r="G2194" s="25" t="s">
        <v>46</v>
      </c>
      <c r="H2194" s="25" t="s">
        <v>23</v>
      </c>
      <c r="I2194" s="25" t="s">
        <v>825</v>
      </c>
      <c r="J2194" s="25" t="s">
        <v>826</v>
      </c>
      <c r="K2194" s="26">
        <v>407</v>
      </c>
      <c r="L2194" s="26">
        <v>0</v>
      </c>
      <c r="M2194" s="26">
        <v>407</v>
      </c>
      <c r="N2194" s="26">
        <v>0</v>
      </c>
      <c r="O2194" s="26">
        <v>0</v>
      </c>
      <c r="P2194" s="26">
        <v>407</v>
      </c>
      <c r="Q2194" s="26">
        <v>0</v>
      </c>
      <c r="R2194" s="25" t="s">
        <v>1571</v>
      </c>
    </row>
    <row r="2195" spans="1:18" ht="15" customHeight="1" x14ac:dyDescent="0.25">
      <c r="A2195" s="25" t="s">
        <v>736</v>
      </c>
      <c r="B2195" s="25" t="s">
        <v>18</v>
      </c>
      <c r="C2195" s="25" t="s">
        <v>45</v>
      </c>
      <c r="D2195" s="25" t="s">
        <v>20</v>
      </c>
      <c r="E2195" s="25" t="s">
        <v>21</v>
      </c>
      <c r="F2195" s="25" t="s">
        <v>20</v>
      </c>
      <c r="G2195" s="25" t="s">
        <v>46</v>
      </c>
      <c r="H2195" s="25" t="s">
        <v>23</v>
      </c>
      <c r="I2195" s="25" t="s">
        <v>841</v>
      </c>
      <c r="J2195" s="25" t="s">
        <v>842</v>
      </c>
      <c r="K2195" s="26">
        <v>0</v>
      </c>
      <c r="L2195" s="26">
        <v>300</v>
      </c>
      <c r="M2195" s="26">
        <v>300</v>
      </c>
      <c r="N2195" s="26">
        <v>0</v>
      </c>
      <c r="O2195" s="26">
        <v>0</v>
      </c>
      <c r="P2195" s="26">
        <v>300</v>
      </c>
      <c r="Q2195" s="26">
        <v>0</v>
      </c>
      <c r="R2195" s="25" t="s">
        <v>1571</v>
      </c>
    </row>
    <row r="2196" spans="1:18" ht="15" customHeight="1" x14ac:dyDescent="0.25">
      <c r="A2196" s="25" t="s">
        <v>736</v>
      </c>
      <c r="B2196" s="25" t="s">
        <v>18</v>
      </c>
      <c r="C2196" s="25" t="s">
        <v>45</v>
      </c>
      <c r="D2196" s="25" t="s">
        <v>20</v>
      </c>
      <c r="E2196" s="25" t="s">
        <v>21</v>
      </c>
      <c r="F2196" s="25" t="s">
        <v>20</v>
      </c>
      <c r="G2196" s="25" t="s">
        <v>46</v>
      </c>
      <c r="H2196" s="25" t="s">
        <v>23</v>
      </c>
      <c r="I2196" s="25" t="s">
        <v>866</v>
      </c>
      <c r="J2196" s="25" t="s">
        <v>867</v>
      </c>
      <c r="K2196" s="26">
        <v>0</v>
      </c>
      <c r="L2196" s="26">
        <v>0</v>
      </c>
      <c r="M2196" s="26">
        <v>0</v>
      </c>
      <c r="N2196" s="26">
        <v>0</v>
      </c>
      <c r="O2196" s="26">
        <v>0</v>
      </c>
      <c r="P2196" s="26">
        <v>0</v>
      </c>
      <c r="Q2196" s="26">
        <v>0</v>
      </c>
      <c r="R2196" s="25" t="s">
        <v>1571</v>
      </c>
    </row>
    <row r="2197" spans="1:18" ht="15" customHeight="1" x14ac:dyDescent="0.25">
      <c r="A2197" s="25" t="s">
        <v>736</v>
      </c>
      <c r="B2197" s="25" t="s">
        <v>18</v>
      </c>
      <c r="C2197" s="25" t="s">
        <v>45</v>
      </c>
      <c r="D2197" s="25" t="s">
        <v>20</v>
      </c>
      <c r="E2197" s="25" t="s">
        <v>21</v>
      </c>
      <c r="F2197" s="25" t="s">
        <v>20</v>
      </c>
      <c r="G2197" s="25" t="s">
        <v>46</v>
      </c>
      <c r="H2197" s="25" t="s">
        <v>23</v>
      </c>
      <c r="I2197" s="25" t="s">
        <v>870</v>
      </c>
      <c r="J2197" s="25" t="s">
        <v>871</v>
      </c>
      <c r="K2197" s="26">
        <v>500</v>
      </c>
      <c r="L2197" s="26">
        <v>500</v>
      </c>
      <c r="M2197" s="26">
        <v>1000</v>
      </c>
      <c r="N2197" s="26">
        <v>250</v>
      </c>
      <c r="O2197" s="26">
        <v>231.19</v>
      </c>
      <c r="P2197" s="26">
        <v>518.80999999999995</v>
      </c>
      <c r="Q2197" s="26">
        <v>0</v>
      </c>
      <c r="R2197" s="25" t="s">
        <v>1571</v>
      </c>
    </row>
    <row r="2198" spans="1:18" ht="15" customHeight="1" x14ac:dyDescent="0.25">
      <c r="A2198" s="25" t="s">
        <v>736</v>
      </c>
      <c r="B2198" s="25" t="s">
        <v>18</v>
      </c>
      <c r="C2198" s="25" t="s">
        <v>45</v>
      </c>
      <c r="D2198" s="25" t="s">
        <v>20</v>
      </c>
      <c r="E2198" s="25" t="s">
        <v>21</v>
      </c>
      <c r="F2198" s="25" t="s">
        <v>20</v>
      </c>
      <c r="G2198" s="25" t="s">
        <v>46</v>
      </c>
      <c r="H2198" s="25" t="s">
        <v>23</v>
      </c>
      <c r="I2198" s="25" t="s">
        <v>872</v>
      </c>
      <c r="J2198" s="25" t="s">
        <v>873</v>
      </c>
      <c r="K2198" s="26">
        <v>0</v>
      </c>
      <c r="L2198" s="26">
        <v>500</v>
      </c>
      <c r="M2198" s="26">
        <v>500</v>
      </c>
      <c r="N2198" s="26">
        <v>0</v>
      </c>
      <c r="O2198" s="26">
        <v>0</v>
      </c>
      <c r="P2198" s="26">
        <v>500</v>
      </c>
      <c r="Q2198" s="26">
        <v>0</v>
      </c>
      <c r="R2198" s="25" t="s">
        <v>1571</v>
      </c>
    </row>
    <row r="2199" spans="1:18" ht="15" customHeight="1" x14ac:dyDescent="0.25">
      <c r="A2199" s="25" t="s">
        <v>736</v>
      </c>
      <c r="B2199" s="25" t="s">
        <v>18</v>
      </c>
      <c r="C2199" s="25" t="s">
        <v>45</v>
      </c>
      <c r="D2199" s="25" t="s">
        <v>20</v>
      </c>
      <c r="E2199" s="25" t="s">
        <v>21</v>
      </c>
      <c r="F2199" s="25" t="s">
        <v>20</v>
      </c>
      <c r="G2199" s="25" t="s">
        <v>46</v>
      </c>
      <c r="H2199" s="25" t="s">
        <v>23</v>
      </c>
      <c r="I2199" s="25" t="s">
        <v>775</v>
      </c>
      <c r="J2199" s="25" t="s">
        <v>776</v>
      </c>
      <c r="K2199" s="26">
        <v>300</v>
      </c>
      <c r="L2199" s="26">
        <v>700</v>
      </c>
      <c r="M2199" s="26">
        <v>1000</v>
      </c>
      <c r="N2199" s="26">
        <v>0</v>
      </c>
      <c r="O2199" s="26">
        <v>141.96</v>
      </c>
      <c r="P2199" s="26">
        <v>858.04</v>
      </c>
      <c r="Q2199" s="26">
        <v>65.52</v>
      </c>
      <c r="R2199" s="25" t="s">
        <v>1571</v>
      </c>
    </row>
    <row r="2200" spans="1:18" ht="15" customHeight="1" x14ac:dyDescent="0.25">
      <c r="A2200" s="25" t="s">
        <v>736</v>
      </c>
      <c r="B2200" s="25" t="s">
        <v>18</v>
      </c>
      <c r="C2200" s="25" t="s">
        <v>45</v>
      </c>
      <c r="D2200" s="25" t="s">
        <v>20</v>
      </c>
      <c r="E2200" s="25" t="s">
        <v>21</v>
      </c>
      <c r="F2200" s="25" t="s">
        <v>20</v>
      </c>
      <c r="G2200" s="25" t="s">
        <v>46</v>
      </c>
      <c r="H2200" s="25" t="s">
        <v>23</v>
      </c>
      <c r="I2200" s="25" t="s">
        <v>845</v>
      </c>
      <c r="J2200" s="25" t="s">
        <v>846</v>
      </c>
      <c r="K2200" s="26">
        <v>1500</v>
      </c>
      <c r="L2200" s="26">
        <v>179</v>
      </c>
      <c r="M2200" s="26">
        <v>1679</v>
      </c>
      <c r="N2200" s="26">
        <v>0</v>
      </c>
      <c r="O2200" s="26">
        <v>0</v>
      </c>
      <c r="P2200" s="26">
        <v>1679</v>
      </c>
      <c r="Q2200" s="26">
        <v>0</v>
      </c>
      <c r="R2200" s="25" t="s">
        <v>1571</v>
      </c>
    </row>
    <row r="2201" spans="1:18" ht="15" customHeight="1" x14ac:dyDescent="0.25">
      <c r="A2201" s="25" t="s">
        <v>736</v>
      </c>
      <c r="B2201" s="25" t="s">
        <v>18</v>
      </c>
      <c r="C2201" s="25" t="s">
        <v>45</v>
      </c>
      <c r="D2201" s="25" t="s">
        <v>20</v>
      </c>
      <c r="E2201" s="25" t="s">
        <v>21</v>
      </c>
      <c r="F2201" s="25" t="s">
        <v>20</v>
      </c>
      <c r="G2201" s="25" t="s">
        <v>46</v>
      </c>
      <c r="H2201" s="25" t="s">
        <v>23</v>
      </c>
      <c r="I2201" s="25" t="s">
        <v>950</v>
      </c>
      <c r="J2201" s="25" t="s">
        <v>951</v>
      </c>
      <c r="K2201" s="26">
        <v>0</v>
      </c>
      <c r="L2201" s="26">
        <v>1000</v>
      </c>
      <c r="M2201" s="26">
        <v>1000</v>
      </c>
      <c r="N2201" s="26">
        <v>0</v>
      </c>
      <c r="O2201" s="26">
        <v>0</v>
      </c>
      <c r="P2201" s="26">
        <v>1000</v>
      </c>
      <c r="Q2201" s="26">
        <v>0</v>
      </c>
      <c r="R2201" s="25" t="s">
        <v>1571</v>
      </c>
    </row>
    <row r="2202" spans="1:18" ht="15" customHeight="1" x14ac:dyDescent="0.25">
      <c r="A2202" s="25" t="s">
        <v>736</v>
      </c>
      <c r="B2202" s="25" t="s">
        <v>18</v>
      </c>
      <c r="C2202" s="25" t="s">
        <v>45</v>
      </c>
      <c r="D2202" s="25" t="s">
        <v>20</v>
      </c>
      <c r="E2202" s="25" t="s">
        <v>21</v>
      </c>
      <c r="F2202" s="25" t="s">
        <v>20</v>
      </c>
      <c r="G2202" s="25" t="s">
        <v>46</v>
      </c>
      <c r="H2202" s="25" t="s">
        <v>23</v>
      </c>
      <c r="I2202" s="25" t="s">
        <v>769</v>
      </c>
      <c r="J2202" s="25" t="s">
        <v>770</v>
      </c>
      <c r="K2202" s="26">
        <v>0</v>
      </c>
      <c r="L2202" s="26">
        <v>1000</v>
      </c>
      <c r="M2202" s="26">
        <v>1000</v>
      </c>
      <c r="N2202" s="26">
        <v>0</v>
      </c>
      <c r="O2202" s="26">
        <v>0</v>
      </c>
      <c r="P2202" s="26">
        <v>1000</v>
      </c>
      <c r="Q2202" s="26">
        <v>0</v>
      </c>
      <c r="R2202" s="25" t="s">
        <v>1571</v>
      </c>
    </row>
    <row r="2203" spans="1:18" ht="15" customHeight="1" x14ac:dyDescent="0.25">
      <c r="A2203" s="25" t="s">
        <v>736</v>
      </c>
      <c r="B2203" s="25" t="s">
        <v>18</v>
      </c>
      <c r="C2203" s="25" t="s">
        <v>45</v>
      </c>
      <c r="D2203" s="25" t="s">
        <v>20</v>
      </c>
      <c r="E2203" s="25" t="s">
        <v>21</v>
      </c>
      <c r="F2203" s="25" t="s">
        <v>20</v>
      </c>
      <c r="G2203" s="25" t="s">
        <v>46</v>
      </c>
      <c r="H2203" s="25" t="s">
        <v>23</v>
      </c>
      <c r="I2203" s="25" t="s">
        <v>884</v>
      </c>
      <c r="J2203" s="25" t="s">
        <v>885</v>
      </c>
      <c r="K2203" s="26">
        <v>2500</v>
      </c>
      <c r="L2203" s="26">
        <v>2500</v>
      </c>
      <c r="M2203" s="26">
        <v>5000</v>
      </c>
      <c r="N2203" s="26">
        <v>400</v>
      </c>
      <c r="O2203" s="26">
        <v>1837.54</v>
      </c>
      <c r="P2203" s="26">
        <v>2762.46</v>
      </c>
      <c r="Q2203" s="26">
        <v>0</v>
      </c>
      <c r="R2203" s="25" t="s">
        <v>1571</v>
      </c>
    </row>
    <row r="2204" spans="1:18" ht="15" customHeight="1" x14ac:dyDescent="0.25">
      <c r="A2204" s="25" t="s">
        <v>736</v>
      </c>
      <c r="B2204" s="25" t="s">
        <v>18</v>
      </c>
      <c r="C2204" s="25" t="s">
        <v>45</v>
      </c>
      <c r="D2204" s="25" t="s">
        <v>20</v>
      </c>
      <c r="E2204" s="25" t="s">
        <v>21</v>
      </c>
      <c r="F2204" s="25" t="s">
        <v>20</v>
      </c>
      <c r="G2204" s="25" t="s">
        <v>46</v>
      </c>
      <c r="H2204" s="25" t="s">
        <v>23</v>
      </c>
      <c r="I2204" s="25" t="s">
        <v>807</v>
      </c>
      <c r="J2204" s="25" t="s">
        <v>808</v>
      </c>
      <c r="K2204" s="26">
        <v>500</v>
      </c>
      <c r="L2204" s="26">
        <v>0</v>
      </c>
      <c r="M2204" s="26">
        <v>500</v>
      </c>
      <c r="N2204" s="26">
        <v>0</v>
      </c>
      <c r="O2204" s="26">
        <v>210.1</v>
      </c>
      <c r="P2204" s="26">
        <v>289.89999999999998</v>
      </c>
      <c r="Q2204" s="26">
        <v>0</v>
      </c>
      <c r="R2204" s="25" t="s">
        <v>1571</v>
      </c>
    </row>
    <row r="2205" spans="1:18" ht="15" customHeight="1" x14ac:dyDescent="0.25">
      <c r="A2205" s="25" t="s">
        <v>736</v>
      </c>
      <c r="B2205" s="25" t="s">
        <v>18</v>
      </c>
      <c r="C2205" s="25" t="s">
        <v>45</v>
      </c>
      <c r="D2205" s="25" t="s">
        <v>20</v>
      </c>
      <c r="E2205" s="25" t="s">
        <v>21</v>
      </c>
      <c r="F2205" s="25" t="s">
        <v>20</v>
      </c>
      <c r="G2205" s="25" t="s">
        <v>46</v>
      </c>
      <c r="H2205" s="25" t="s">
        <v>23</v>
      </c>
      <c r="I2205" s="25" t="s">
        <v>789</v>
      </c>
      <c r="J2205" s="25" t="s">
        <v>790</v>
      </c>
      <c r="K2205" s="26">
        <v>237701</v>
      </c>
      <c r="L2205" s="26">
        <v>87708</v>
      </c>
      <c r="M2205" s="26">
        <v>325409</v>
      </c>
      <c r="N2205" s="26">
        <v>222634.92</v>
      </c>
      <c r="O2205" s="26">
        <v>29763.08</v>
      </c>
      <c r="P2205" s="26">
        <v>73011</v>
      </c>
      <c r="Q2205" s="26">
        <v>17596.52</v>
      </c>
      <c r="R2205" s="25" t="s">
        <v>1571</v>
      </c>
    </row>
    <row r="2206" spans="1:18" ht="15" customHeight="1" x14ac:dyDescent="0.25">
      <c r="A2206" s="25" t="s">
        <v>736</v>
      </c>
      <c r="B2206" s="25" t="s">
        <v>18</v>
      </c>
      <c r="C2206" s="25" t="s">
        <v>1449</v>
      </c>
      <c r="D2206" s="25" t="s">
        <v>20</v>
      </c>
      <c r="E2206" s="25" t="s">
        <v>21</v>
      </c>
      <c r="F2206" s="25" t="s">
        <v>20</v>
      </c>
      <c r="G2206" s="25" t="s">
        <v>44</v>
      </c>
      <c r="H2206" s="25" t="s">
        <v>101</v>
      </c>
      <c r="I2206" s="25" t="s">
        <v>793</v>
      </c>
      <c r="J2206" s="25" t="s">
        <v>794</v>
      </c>
      <c r="K2206" s="26">
        <v>0</v>
      </c>
      <c r="L2206" s="26">
        <v>0</v>
      </c>
      <c r="M2206" s="26">
        <v>0</v>
      </c>
      <c r="N2206" s="26">
        <v>0</v>
      </c>
      <c r="O2206" s="26">
        <v>0</v>
      </c>
      <c r="P2206" s="26">
        <v>0</v>
      </c>
      <c r="Q2206" s="26">
        <v>0</v>
      </c>
      <c r="R2206" s="25" t="s">
        <v>1572</v>
      </c>
    </row>
    <row r="2207" spans="1:18" ht="15" customHeight="1" x14ac:dyDescent="0.25">
      <c r="A2207" s="25" t="s">
        <v>736</v>
      </c>
      <c r="B2207" s="25" t="s">
        <v>18</v>
      </c>
      <c r="C2207" s="25" t="s">
        <v>1449</v>
      </c>
      <c r="D2207" s="25" t="s">
        <v>20</v>
      </c>
      <c r="E2207" s="25" t="s">
        <v>21</v>
      </c>
      <c r="F2207" s="25" t="s">
        <v>20</v>
      </c>
      <c r="G2207" s="25" t="s">
        <v>44</v>
      </c>
      <c r="H2207" s="25" t="s">
        <v>101</v>
      </c>
      <c r="I2207" s="25" t="s">
        <v>761</v>
      </c>
      <c r="J2207" s="25" t="s">
        <v>762</v>
      </c>
      <c r="K2207" s="26">
        <v>0</v>
      </c>
      <c r="L2207" s="26">
        <v>0</v>
      </c>
      <c r="M2207" s="26">
        <v>0</v>
      </c>
      <c r="N2207" s="26">
        <v>0</v>
      </c>
      <c r="O2207" s="26">
        <v>0</v>
      </c>
      <c r="P2207" s="26">
        <v>0</v>
      </c>
      <c r="Q2207" s="26">
        <v>0</v>
      </c>
      <c r="R2207" s="25" t="s">
        <v>1572</v>
      </c>
    </row>
    <row r="2208" spans="1:18" ht="15" customHeight="1" x14ac:dyDescent="0.25">
      <c r="A2208" s="25" t="s">
        <v>736</v>
      </c>
      <c r="B2208" s="25" t="s">
        <v>18</v>
      </c>
      <c r="C2208" s="25" t="s">
        <v>1449</v>
      </c>
      <c r="D2208" s="25" t="s">
        <v>20</v>
      </c>
      <c r="E2208" s="25" t="s">
        <v>21</v>
      </c>
      <c r="F2208" s="25" t="s">
        <v>20</v>
      </c>
      <c r="G2208" s="25" t="s">
        <v>44</v>
      </c>
      <c r="H2208" s="25" t="s">
        <v>101</v>
      </c>
      <c r="I2208" s="25" t="s">
        <v>751</v>
      </c>
      <c r="J2208" s="25" t="s">
        <v>752</v>
      </c>
      <c r="K2208" s="26">
        <v>0</v>
      </c>
      <c r="L2208" s="26">
        <v>0</v>
      </c>
      <c r="M2208" s="26">
        <v>0</v>
      </c>
      <c r="N2208" s="26">
        <v>0</v>
      </c>
      <c r="O2208" s="26">
        <v>0</v>
      </c>
      <c r="P2208" s="26">
        <v>0</v>
      </c>
      <c r="Q2208" s="26">
        <v>0</v>
      </c>
      <c r="R2208" s="25" t="s">
        <v>1572</v>
      </c>
    </row>
    <row r="2209" spans="1:18" ht="15" customHeight="1" x14ac:dyDescent="0.25">
      <c r="A2209" s="25" t="s">
        <v>736</v>
      </c>
      <c r="B2209" s="25" t="s">
        <v>18</v>
      </c>
      <c r="C2209" s="25" t="s">
        <v>1449</v>
      </c>
      <c r="D2209" s="25" t="s">
        <v>20</v>
      </c>
      <c r="E2209" s="25" t="s">
        <v>21</v>
      </c>
      <c r="F2209" s="25" t="s">
        <v>20</v>
      </c>
      <c r="G2209" s="25" t="s">
        <v>44</v>
      </c>
      <c r="H2209" s="25" t="s">
        <v>101</v>
      </c>
      <c r="I2209" s="25" t="s">
        <v>833</v>
      </c>
      <c r="J2209" s="25" t="s">
        <v>834</v>
      </c>
      <c r="K2209" s="26">
        <v>0</v>
      </c>
      <c r="L2209" s="26">
        <v>0</v>
      </c>
      <c r="M2209" s="26">
        <v>0</v>
      </c>
      <c r="N2209" s="26">
        <v>0</v>
      </c>
      <c r="O2209" s="26">
        <v>0</v>
      </c>
      <c r="P2209" s="26">
        <v>0</v>
      </c>
      <c r="Q2209" s="26">
        <v>0</v>
      </c>
      <c r="R2209" s="25" t="s">
        <v>1572</v>
      </c>
    </row>
    <row r="2210" spans="1:18" ht="15" customHeight="1" x14ac:dyDescent="0.25">
      <c r="A2210" s="25" t="s">
        <v>736</v>
      </c>
      <c r="B2210" s="25" t="s">
        <v>18</v>
      </c>
      <c r="C2210" s="25" t="s">
        <v>1449</v>
      </c>
      <c r="D2210" s="25" t="s">
        <v>20</v>
      </c>
      <c r="E2210" s="25" t="s">
        <v>21</v>
      </c>
      <c r="F2210" s="25" t="s">
        <v>20</v>
      </c>
      <c r="G2210" s="25" t="s">
        <v>44</v>
      </c>
      <c r="H2210" s="25" t="s">
        <v>101</v>
      </c>
      <c r="I2210" s="25" t="s">
        <v>819</v>
      </c>
      <c r="J2210" s="25" t="s">
        <v>820</v>
      </c>
      <c r="K2210" s="26">
        <v>0</v>
      </c>
      <c r="L2210" s="26">
        <v>0</v>
      </c>
      <c r="M2210" s="26">
        <v>0</v>
      </c>
      <c r="N2210" s="26">
        <v>0</v>
      </c>
      <c r="O2210" s="26">
        <v>0</v>
      </c>
      <c r="P2210" s="26">
        <v>0</v>
      </c>
      <c r="Q2210" s="26">
        <v>0</v>
      </c>
      <c r="R2210" s="25" t="s">
        <v>1572</v>
      </c>
    </row>
    <row r="2211" spans="1:18" ht="15" customHeight="1" x14ac:dyDescent="0.25">
      <c r="A2211" s="25" t="s">
        <v>736</v>
      </c>
      <c r="B2211" s="25" t="s">
        <v>18</v>
      </c>
      <c r="C2211" s="25" t="s">
        <v>1449</v>
      </c>
      <c r="D2211" s="25" t="s">
        <v>20</v>
      </c>
      <c r="E2211" s="25" t="s">
        <v>21</v>
      </c>
      <c r="F2211" s="25" t="s">
        <v>20</v>
      </c>
      <c r="G2211" s="25" t="s">
        <v>44</v>
      </c>
      <c r="H2211" s="25" t="s">
        <v>101</v>
      </c>
      <c r="I2211" s="25" t="s">
        <v>988</v>
      </c>
      <c r="J2211" s="25" t="s">
        <v>989</v>
      </c>
      <c r="K2211" s="26">
        <v>0</v>
      </c>
      <c r="L2211" s="26">
        <v>0</v>
      </c>
      <c r="M2211" s="26">
        <v>0</v>
      </c>
      <c r="N2211" s="26">
        <v>0</v>
      </c>
      <c r="O2211" s="26">
        <v>0</v>
      </c>
      <c r="P2211" s="26">
        <v>0</v>
      </c>
      <c r="Q2211" s="26">
        <v>0</v>
      </c>
      <c r="R2211" s="25" t="s">
        <v>1572</v>
      </c>
    </row>
    <row r="2212" spans="1:18" ht="15" customHeight="1" x14ac:dyDescent="0.25">
      <c r="A2212" s="25" t="s">
        <v>736</v>
      </c>
      <c r="B2212" s="25" t="s">
        <v>18</v>
      </c>
      <c r="C2212" s="25" t="s">
        <v>1449</v>
      </c>
      <c r="D2212" s="25" t="s">
        <v>20</v>
      </c>
      <c r="E2212" s="25" t="s">
        <v>21</v>
      </c>
      <c r="F2212" s="25" t="s">
        <v>20</v>
      </c>
      <c r="G2212" s="25" t="s">
        <v>44</v>
      </c>
      <c r="H2212" s="25" t="s">
        <v>101</v>
      </c>
      <c r="I2212" s="25" t="s">
        <v>737</v>
      </c>
      <c r="J2212" s="25" t="s">
        <v>738</v>
      </c>
      <c r="K2212" s="26">
        <v>0</v>
      </c>
      <c r="L2212" s="26">
        <v>0</v>
      </c>
      <c r="M2212" s="26">
        <v>0</v>
      </c>
      <c r="N2212" s="26">
        <v>0</v>
      </c>
      <c r="O2212" s="26">
        <v>0</v>
      </c>
      <c r="P2212" s="26">
        <v>0</v>
      </c>
      <c r="Q2212" s="26">
        <v>0</v>
      </c>
      <c r="R2212" s="25" t="s">
        <v>1572</v>
      </c>
    </row>
    <row r="2213" spans="1:18" ht="15" customHeight="1" x14ac:dyDescent="0.25">
      <c r="A2213" s="25" t="s">
        <v>736</v>
      </c>
      <c r="B2213" s="25" t="s">
        <v>18</v>
      </c>
      <c r="C2213" s="25" t="s">
        <v>1449</v>
      </c>
      <c r="D2213" s="25" t="s">
        <v>20</v>
      </c>
      <c r="E2213" s="25" t="s">
        <v>21</v>
      </c>
      <c r="F2213" s="25" t="s">
        <v>20</v>
      </c>
      <c r="G2213" s="25" t="s">
        <v>44</v>
      </c>
      <c r="H2213" s="25" t="s">
        <v>101</v>
      </c>
      <c r="I2213" s="25" t="s">
        <v>743</v>
      </c>
      <c r="J2213" s="25" t="s">
        <v>744</v>
      </c>
      <c r="K2213" s="26">
        <v>0</v>
      </c>
      <c r="L2213" s="26">
        <v>0</v>
      </c>
      <c r="M2213" s="26">
        <v>0</v>
      </c>
      <c r="N2213" s="26">
        <v>0</v>
      </c>
      <c r="O2213" s="26">
        <v>0</v>
      </c>
      <c r="P2213" s="26">
        <v>0</v>
      </c>
      <c r="Q2213" s="26">
        <v>0</v>
      </c>
      <c r="R2213" s="25" t="s">
        <v>1572</v>
      </c>
    </row>
    <row r="2214" spans="1:18" ht="15" customHeight="1" x14ac:dyDescent="0.25">
      <c r="A2214" s="25" t="s">
        <v>736</v>
      </c>
      <c r="B2214" s="25" t="s">
        <v>18</v>
      </c>
      <c r="C2214" s="25" t="s">
        <v>1449</v>
      </c>
      <c r="D2214" s="25" t="s">
        <v>20</v>
      </c>
      <c r="E2214" s="25" t="s">
        <v>21</v>
      </c>
      <c r="F2214" s="25" t="s">
        <v>20</v>
      </c>
      <c r="G2214" s="25" t="s">
        <v>44</v>
      </c>
      <c r="H2214" s="25" t="s">
        <v>101</v>
      </c>
      <c r="I2214" s="25" t="s">
        <v>825</v>
      </c>
      <c r="J2214" s="25" t="s">
        <v>826</v>
      </c>
      <c r="K2214" s="26">
        <v>0</v>
      </c>
      <c r="L2214" s="26">
        <v>0</v>
      </c>
      <c r="M2214" s="26">
        <v>0</v>
      </c>
      <c r="N2214" s="26">
        <v>0</v>
      </c>
      <c r="O2214" s="26">
        <v>0</v>
      </c>
      <c r="P2214" s="26">
        <v>0</v>
      </c>
      <c r="Q2214" s="26">
        <v>0</v>
      </c>
      <c r="R2214" s="25" t="s">
        <v>1572</v>
      </c>
    </row>
    <row r="2215" spans="1:18" ht="15" customHeight="1" x14ac:dyDescent="0.25">
      <c r="A2215" s="25" t="s">
        <v>736</v>
      </c>
      <c r="B2215" s="25" t="s">
        <v>18</v>
      </c>
      <c r="C2215" s="25" t="s">
        <v>1449</v>
      </c>
      <c r="D2215" s="25" t="s">
        <v>20</v>
      </c>
      <c r="E2215" s="25" t="s">
        <v>21</v>
      </c>
      <c r="F2215" s="25" t="s">
        <v>20</v>
      </c>
      <c r="G2215" s="25" t="s">
        <v>44</v>
      </c>
      <c r="H2215" s="25" t="s">
        <v>101</v>
      </c>
      <c r="I2215" s="25" t="s">
        <v>789</v>
      </c>
      <c r="J2215" s="25" t="s">
        <v>790</v>
      </c>
      <c r="K2215" s="26">
        <v>0</v>
      </c>
      <c r="L2215" s="26">
        <v>0</v>
      </c>
      <c r="M2215" s="26">
        <v>0</v>
      </c>
      <c r="N2215" s="26">
        <v>0</v>
      </c>
      <c r="O2215" s="26">
        <v>0</v>
      </c>
      <c r="P2215" s="26">
        <v>0</v>
      </c>
      <c r="Q2215" s="26">
        <v>0</v>
      </c>
      <c r="R2215" s="25" t="s">
        <v>1572</v>
      </c>
    </row>
    <row r="2216" spans="1:18" ht="15" customHeight="1" x14ac:dyDescent="0.25">
      <c r="A2216" s="25" t="s">
        <v>736</v>
      </c>
      <c r="B2216" s="25" t="s">
        <v>18</v>
      </c>
      <c r="C2216" s="25" t="s">
        <v>1448</v>
      </c>
      <c r="D2216" s="25" t="s">
        <v>20</v>
      </c>
      <c r="E2216" s="25" t="s">
        <v>21</v>
      </c>
      <c r="F2216" s="25" t="s">
        <v>20</v>
      </c>
      <c r="G2216" s="25" t="s">
        <v>44</v>
      </c>
      <c r="H2216" s="25" t="s">
        <v>40</v>
      </c>
      <c r="I2216" s="25" t="s">
        <v>793</v>
      </c>
      <c r="J2216" s="25" t="s">
        <v>794</v>
      </c>
      <c r="K2216" s="26">
        <v>0</v>
      </c>
      <c r="L2216" s="26">
        <v>19000</v>
      </c>
      <c r="M2216" s="26">
        <v>19000</v>
      </c>
      <c r="N2216" s="26">
        <v>0</v>
      </c>
      <c r="O2216" s="26">
        <v>2579.3000000000002</v>
      </c>
      <c r="P2216" s="26">
        <v>16420.7</v>
      </c>
      <c r="Q2216" s="26">
        <v>1466.13</v>
      </c>
      <c r="R2216" s="25" t="s">
        <v>1573</v>
      </c>
    </row>
    <row r="2217" spans="1:18" ht="15" customHeight="1" x14ac:dyDescent="0.25">
      <c r="A2217" s="25" t="s">
        <v>736</v>
      </c>
      <c r="B2217" s="25" t="s">
        <v>18</v>
      </c>
      <c r="C2217" s="25" t="s">
        <v>1448</v>
      </c>
      <c r="D2217" s="25" t="s">
        <v>20</v>
      </c>
      <c r="E2217" s="25" t="s">
        <v>21</v>
      </c>
      <c r="F2217" s="25" t="s">
        <v>20</v>
      </c>
      <c r="G2217" s="25" t="s">
        <v>44</v>
      </c>
      <c r="H2217" s="25" t="s">
        <v>40</v>
      </c>
      <c r="I2217" s="25" t="s">
        <v>761</v>
      </c>
      <c r="J2217" s="25" t="s">
        <v>762</v>
      </c>
      <c r="K2217" s="26">
        <v>0</v>
      </c>
      <c r="L2217" s="26">
        <v>88</v>
      </c>
      <c r="M2217" s="26">
        <v>88</v>
      </c>
      <c r="N2217" s="26">
        <v>0</v>
      </c>
      <c r="O2217" s="26">
        <v>11.42</v>
      </c>
      <c r="P2217" s="26">
        <v>76.58</v>
      </c>
      <c r="Q2217" s="26">
        <v>6.49</v>
      </c>
      <c r="R2217" s="25" t="s">
        <v>1573</v>
      </c>
    </row>
    <row r="2218" spans="1:18" ht="15" customHeight="1" x14ac:dyDescent="0.25">
      <c r="A2218" s="25" t="s">
        <v>736</v>
      </c>
      <c r="B2218" s="25" t="s">
        <v>18</v>
      </c>
      <c r="C2218" s="25" t="s">
        <v>1448</v>
      </c>
      <c r="D2218" s="25" t="s">
        <v>20</v>
      </c>
      <c r="E2218" s="25" t="s">
        <v>21</v>
      </c>
      <c r="F2218" s="25" t="s">
        <v>20</v>
      </c>
      <c r="G2218" s="25" t="s">
        <v>44</v>
      </c>
      <c r="H2218" s="25" t="s">
        <v>40</v>
      </c>
      <c r="I2218" s="25" t="s">
        <v>751</v>
      </c>
      <c r="J2218" s="25" t="s">
        <v>752</v>
      </c>
      <c r="K2218" s="26">
        <v>0</v>
      </c>
      <c r="L2218" s="26">
        <v>1454</v>
      </c>
      <c r="M2218" s="26">
        <v>1454</v>
      </c>
      <c r="N2218" s="26">
        <v>0</v>
      </c>
      <c r="O2218" s="26">
        <v>197.32</v>
      </c>
      <c r="P2218" s="26">
        <v>1256.68</v>
      </c>
      <c r="Q2218" s="26">
        <v>112.16</v>
      </c>
      <c r="R2218" s="25" t="s">
        <v>1573</v>
      </c>
    </row>
    <row r="2219" spans="1:18" ht="15" customHeight="1" x14ac:dyDescent="0.25">
      <c r="A2219" s="25" t="s">
        <v>736</v>
      </c>
      <c r="B2219" s="25" t="s">
        <v>18</v>
      </c>
      <c r="C2219" s="25" t="s">
        <v>1448</v>
      </c>
      <c r="D2219" s="25" t="s">
        <v>20</v>
      </c>
      <c r="E2219" s="25" t="s">
        <v>21</v>
      </c>
      <c r="F2219" s="25" t="s">
        <v>20</v>
      </c>
      <c r="G2219" s="25" t="s">
        <v>44</v>
      </c>
      <c r="H2219" s="25" t="s">
        <v>40</v>
      </c>
      <c r="I2219" s="25" t="s">
        <v>833</v>
      </c>
      <c r="J2219" s="25" t="s">
        <v>834</v>
      </c>
      <c r="K2219" s="26">
        <v>0</v>
      </c>
      <c r="L2219" s="26">
        <v>2660</v>
      </c>
      <c r="M2219" s="26">
        <v>2660</v>
      </c>
      <c r="N2219" s="26">
        <v>0</v>
      </c>
      <c r="O2219" s="26">
        <v>374</v>
      </c>
      <c r="P2219" s="26">
        <v>2286</v>
      </c>
      <c r="Q2219" s="26">
        <v>212.59</v>
      </c>
      <c r="R2219" s="25" t="s">
        <v>1573</v>
      </c>
    </row>
    <row r="2220" spans="1:18" ht="15" customHeight="1" x14ac:dyDescent="0.25">
      <c r="A2220" s="25" t="s">
        <v>736</v>
      </c>
      <c r="B2220" s="25" t="s">
        <v>18</v>
      </c>
      <c r="C2220" s="25" t="s">
        <v>1448</v>
      </c>
      <c r="D2220" s="25" t="s">
        <v>20</v>
      </c>
      <c r="E2220" s="25" t="s">
        <v>21</v>
      </c>
      <c r="F2220" s="25" t="s">
        <v>20</v>
      </c>
      <c r="G2220" s="25" t="s">
        <v>44</v>
      </c>
      <c r="H2220" s="25" t="s">
        <v>40</v>
      </c>
      <c r="I2220" s="25" t="s">
        <v>819</v>
      </c>
      <c r="J2220" s="25" t="s">
        <v>820</v>
      </c>
      <c r="K2220" s="26">
        <v>0</v>
      </c>
      <c r="L2220" s="26">
        <v>760</v>
      </c>
      <c r="M2220" s="26">
        <v>760</v>
      </c>
      <c r="N2220" s="26">
        <v>0</v>
      </c>
      <c r="O2220" s="26">
        <v>77.37</v>
      </c>
      <c r="P2220" s="26">
        <v>682.63</v>
      </c>
      <c r="Q2220" s="26">
        <v>43.98</v>
      </c>
      <c r="R2220" s="25" t="s">
        <v>1573</v>
      </c>
    </row>
    <row r="2221" spans="1:18" ht="15" customHeight="1" x14ac:dyDescent="0.25">
      <c r="A2221" s="25" t="s">
        <v>736</v>
      </c>
      <c r="B2221" s="25" t="s">
        <v>18</v>
      </c>
      <c r="C2221" s="25" t="s">
        <v>1448</v>
      </c>
      <c r="D2221" s="25" t="s">
        <v>20</v>
      </c>
      <c r="E2221" s="25" t="s">
        <v>21</v>
      </c>
      <c r="F2221" s="25" t="s">
        <v>20</v>
      </c>
      <c r="G2221" s="25" t="s">
        <v>44</v>
      </c>
      <c r="H2221" s="25" t="s">
        <v>40</v>
      </c>
      <c r="I2221" s="25" t="s">
        <v>988</v>
      </c>
      <c r="J2221" s="25" t="s">
        <v>989</v>
      </c>
      <c r="K2221" s="26">
        <v>0</v>
      </c>
      <c r="L2221" s="26">
        <v>3615</v>
      </c>
      <c r="M2221" s="26">
        <v>3615</v>
      </c>
      <c r="N2221" s="26">
        <v>0</v>
      </c>
      <c r="O2221" s="26">
        <v>896.47</v>
      </c>
      <c r="P2221" s="26">
        <v>2718.53</v>
      </c>
      <c r="Q2221" s="26">
        <v>509.57</v>
      </c>
      <c r="R2221" s="25" t="s">
        <v>1573</v>
      </c>
    </row>
    <row r="2222" spans="1:18" ht="15" customHeight="1" x14ac:dyDescent="0.25">
      <c r="A2222" s="25" t="s">
        <v>736</v>
      </c>
      <c r="B2222" s="25" t="s">
        <v>18</v>
      </c>
      <c r="C2222" s="25" t="s">
        <v>1448</v>
      </c>
      <c r="D2222" s="25" t="s">
        <v>20</v>
      </c>
      <c r="E2222" s="25" t="s">
        <v>21</v>
      </c>
      <c r="F2222" s="25" t="s">
        <v>20</v>
      </c>
      <c r="G2222" s="25" t="s">
        <v>44</v>
      </c>
      <c r="H2222" s="25" t="s">
        <v>40</v>
      </c>
      <c r="I2222" s="25" t="s">
        <v>737</v>
      </c>
      <c r="J2222" s="25" t="s">
        <v>738</v>
      </c>
      <c r="K2222" s="26">
        <v>0</v>
      </c>
      <c r="L2222" s="26">
        <v>330</v>
      </c>
      <c r="M2222" s="26">
        <v>330</v>
      </c>
      <c r="N2222" s="26">
        <v>0</v>
      </c>
      <c r="O2222" s="26">
        <v>48.27</v>
      </c>
      <c r="P2222" s="26">
        <v>281.73</v>
      </c>
      <c r="Q2222" s="26">
        <v>27.44</v>
      </c>
      <c r="R2222" s="25" t="s">
        <v>1573</v>
      </c>
    </row>
    <row r="2223" spans="1:18" ht="15" customHeight="1" x14ac:dyDescent="0.25">
      <c r="A2223" s="25" t="s">
        <v>736</v>
      </c>
      <c r="B2223" s="25" t="s">
        <v>18</v>
      </c>
      <c r="C2223" s="25" t="s">
        <v>1448</v>
      </c>
      <c r="D2223" s="25" t="s">
        <v>20</v>
      </c>
      <c r="E2223" s="25" t="s">
        <v>21</v>
      </c>
      <c r="F2223" s="25" t="s">
        <v>20</v>
      </c>
      <c r="G2223" s="25" t="s">
        <v>44</v>
      </c>
      <c r="H2223" s="25" t="s">
        <v>40</v>
      </c>
      <c r="I2223" s="25" t="s">
        <v>743</v>
      </c>
      <c r="J2223" s="25" t="s">
        <v>744</v>
      </c>
      <c r="K2223" s="26">
        <v>0</v>
      </c>
      <c r="L2223" s="26">
        <v>34</v>
      </c>
      <c r="M2223" s="26">
        <v>34</v>
      </c>
      <c r="N2223" s="26">
        <v>0</v>
      </c>
      <c r="O2223" s="26">
        <v>4.38</v>
      </c>
      <c r="P2223" s="26">
        <v>29.62</v>
      </c>
      <c r="Q2223" s="26">
        <v>2.4900000000000002</v>
      </c>
      <c r="R2223" s="25" t="s">
        <v>1573</v>
      </c>
    </row>
    <row r="2224" spans="1:18" ht="15" customHeight="1" x14ac:dyDescent="0.25">
      <c r="A2224" s="25" t="s">
        <v>736</v>
      </c>
      <c r="B2224" s="25" t="s">
        <v>18</v>
      </c>
      <c r="C2224" s="25" t="s">
        <v>1448</v>
      </c>
      <c r="D2224" s="25" t="s">
        <v>20</v>
      </c>
      <c r="E2224" s="25" t="s">
        <v>21</v>
      </c>
      <c r="F2224" s="25" t="s">
        <v>20</v>
      </c>
      <c r="G2224" s="25" t="s">
        <v>44</v>
      </c>
      <c r="H2224" s="25" t="s">
        <v>40</v>
      </c>
      <c r="I2224" s="25" t="s">
        <v>825</v>
      </c>
      <c r="J2224" s="25" t="s">
        <v>826</v>
      </c>
      <c r="K2224" s="26">
        <v>0</v>
      </c>
      <c r="L2224" s="26">
        <v>84</v>
      </c>
      <c r="M2224" s="26">
        <v>84</v>
      </c>
      <c r="N2224" s="26">
        <v>0</v>
      </c>
      <c r="O2224" s="26">
        <v>10.96</v>
      </c>
      <c r="P2224" s="26">
        <v>73.040000000000006</v>
      </c>
      <c r="Q2224" s="26">
        <v>6.23</v>
      </c>
      <c r="R2224" s="25" t="s">
        <v>1573</v>
      </c>
    </row>
    <row r="2225" spans="1:18" ht="15" customHeight="1" x14ac:dyDescent="0.25">
      <c r="A2225" s="25" t="s">
        <v>736</v>
      </c>
      <c r="B2225" s="25" t="s">
        <v>18</v>
      </c>
      <c r="C2225" s="25" t="s">
        <v>1448</v>
      </c>
      <c r="D2225" s="25" t="s">
        <v>20</v>
      </c>
      <c r="E2225" s="25" t="s">
        <v>21</v>
      </c>
      <c r="F2225" s="25" t="s">
        <v>20</v>
      </c>
      <c r="G2225" s="25" t="s">
        <v>44</v>
      </c>
      <c r="H2225" s="25" t="s">
        <v>40</v>
      </c>
      <c r="I2225" s="25" t="s">
        <v>845</v>
      </c>
      <c r="J2225" s="25" t="s">
        <v>846</v>
      </c>
      <c r="K2225" s="26">
        <v>0</v>
      </c>
      <c r="L2225" s="26">
        <v>0</v>
      </c>
      <c r="M2225" s="26">
        <v>0</v>
      </c>
      <c r="N2225" s="26">
        <v>0</v>
      </c>
      <c r="O2225" s="26">
        <v>0</v>
      </c>
      <c r="P2225" s="26">
        <v>0</v>
      </c>
      <c r="Q2225" s="26">
        <v>0</v>
      </c>
      <c r="R2225" s="25" t="s">
        <v>1573</v>
      </c>
    </row>
    <row r="2226" spans="1:18" ht="15" customHeight="1" x14ac:dyDescent="0.25">
      <c r="A2226" s="25" t="s">
        <v>736</v>
      </c>
      <c r="B2226" s="25" t="s">
        <v>18</v>
      </c>
      <c r="C2226" s="25" t="s">
        <v>1448</v>
      </c>
      <c r="D2226" s="25" t="s">
        <v>20</v>
      </c>
      <c r="E2226" s="25" t="s">
        <v>21</v>
      </c>
      <c r="F2226" s="25" t="s">
        <v>20</v>
      </c>
      <c r="G2226" s="25" t="s">
        <v>44</v>
      </c>
      <c r="H2226" s="25" t="s">
        <v>40</v>
      </c>
      <c r="I2226" s="25" t="s">
        <v>753</v>
      </c>
      <c r="J2226" s="25" t="s">
        <v>754</v>
      </c>
      <c r="K2226" s="26">
        <v>0</v>
      </c>
      <c r="L2226" s="26">
        <v>0</v>
      </c>
      <c r="M2226" s="26">
        <v>0</v>
      </c>
      <c r="N2226" s="26">
        <v>0</v>
      </c>
      <c r="O2226" s="26">
        <v>0</v>
      </c>
      <c r="P2226" s="26">
        <v>0</v>
      </c>
      <c r="Q2226" s="26">
        <v>0</v>
      </c>
      <c r="R2226" s="25" t="s">
        <v>1573</v>
      </c>
    </row>
    <row r="2227" spans="1:18" ht="15" customHeight="1" x14ac:dyDescent="0.25">
      <c r="A2227" s="25" t="s">
        <v>736</v>
      </c>
      <c r="B2227" s="25" t="s">
        <v>18</v>
      </c>
      <c r="C2227" s="25" t="s">
        <v>43</v>
      </c>
      <c r="D2227" s="25" t="s">
        <v>20</v>
      </c>
      <c r="E2227" s="25" t="s">
        <v>21</v>
      </c>
      <c r="F2227" s="25" t="s">
        <v>20</v>
      </c>
      <c r="G2227" s="25" t="s">
        <v>44</v>
      </c>
      <c r="H2227" s="25" t="s">
        <v>36</v>
      </c>
      <c r="I2227" s="25" t="s">
        <v>793</v>
      </c>
      <c r="J2227" s="25" t="s">
        <v>794</v>
      </c>
      <c r="K2227" s="26">
        <v>11407</v>
      </c>
      <c r="L2227" s="26">
        <v>0</v>
      </c>
      <c r="M2227" s="26">
        <v>11407</v>
      </c>
      <c r="N2227" s="26">
        <v>0</v>
      </c>
      <c r="O2227" s="26">
        <v>0</v>
      </c>
      <c r="P2227" s="26">
        <v>11407</v>
      </c>
      <c r="Q2227" s="26">
        <v>0</v>
      </c>
      <c r="R2227" s="25" t="s">
        <v>1574</v>
      </c>
    </row>
    <row r="2228" spans="1:18" ht="15" customHeight="1" x14ac:dyDescent="0.25">
      <c r="A2228" s="25" t="s">
        <v>736</v>
      </c>
      <c r="B2228" s="25" t="s">
        <v>18</v>
      </c>
      <c r="C2228" s="25" t="s">
        <v>43</v>
      </c>
      <c r="D2228" s="25" t="s">
        <v>20</v>
      </c>
      <c r="E2228" s="25" t="s">
        <v>21</v>
      </c>
      <c r="F2228" s="25" t="s">
        <v>20</v>
      </c>
      <c r="G2228" s="25" t="s">
        <v>44</v>
      </c>
      <c r="H2228" s="25" t="s">
        <v>36</v>
      </c>
      <c r="I2228" s="25" t="s">
        <v>761</v>
      </c>
      <c r="J2228" s="25" t="s">
        <v>762</v>
      </c>
      <c r="K2228" s="26">
        <v>50</v>
      </c>
      <c r="L2228" s="26">
        <v>0</v>
      </c>
      <c r="M2228" s="26">
        <v>50</v>
      </c>
      <c r="N2228" s="26">
        <v>0</v>
      </c>
      <c r="O2228" s="26">
        <v>0</v>
      </c>
      <c r="P2228" s="26">
        <v>50</v>
      </c>
      <c r="Q2228" s="26">
        <v>0</v>
      </c>
      <c r="R2228" s="25" t="s">
        <v>1574</v>
      </c>
    </row>
    <row r="2229" spans="1:18" ht="15" customHeight="1" x14ac:dyDescent="0.25">
      <c r="A2229" s="25" t="s">
        <v>736</v>
      </c>
      <c r="B2229" s="25" t="s">
        <v>18</v>
      </c>
      <c r="C2229" s="25" t="s">
        <v>43</v>
      </c>
      <c r="D2229" s="25" t="s">
        <v>20</v>
      </c>
      <c r="E2229" s="25" t="s">
        <v>21</v>
      </c>
      <c r="F2229" s="25" t="s">
        <v>20</v>
      </c>
      <c r="G2229" s="25" t="s">
        <v>44</v>
      </c>
      <c r="H2229" s="25" t="s">
        <v>36</v>
      </c>
      <c r="I2229" s="25" t="s">
        <v>751</v>
      </c>
      <c r="J2229" s="25" t="s">
        <v>752</v>
      </c>
      <c r="K2229" s="26">
        <v>873</v>
      </c>
      <c r="L2229" s="26">
        <v>0</v>
      </c>
      <c r="M2229" s="26">
        <v>873</v>
      </c>
      <c r="N2229" s="26">
        <v>0</v>
      </c>
      <c r="O2229" s="26">
        <v>0</v>
      </c>
      <c r="P2229" s="26">
        <v>873</v>
      </c>
      <c r="Q2229" s="26">
        <v>0</v>
      </c>
      <c r="R2229" s="25" t="s">
        <v>1574</v>
      </c>
    </row>
    <row r="2230" spans="1:18" ht="15" customHeight="1" x14ac:dyDescent="0.25">
      <c r="A2230" s="25" t="s">
        <v>736</v>
      </c>
      <c r="B2230" s="25" t="s">
        <v>18</v>
      </c>
      <c r="C2230" s="25" t="s">
        <v>43</v>
      </c>
      <c r="D2230" s="25" t="s">
        <v>20</v>
      </c>
      <c r="E2230" s="25" t="s">
        <v>21</v>
      </c>
      <c r="F2230" s="25" t="s">
        <v>20</v>
      </c>
      <c r="G2230" s="25" t="s">
        <v>44</v>
      </c>
      <c r="H2230" s="25" t="s">
        <v>36</v>
      </c>
      <c r="I2230" s="25" t="s">
        <v>833</v>
      </c>
      <c r="J2230" s="25" t="s">
        <v>834</v>
      </c>
      <c r="K2230" s="26">
        <v>1654</v>
      </c>
      <c r="L2230" s="26">
        <v>0</v>
      </c>
      <c r="M2230" s="26">
        <v>1654</v>
      </c>
      <c r="N2230" s="26">
        <v>0</v>
      </c>
      <c r="O2230" s="26">
        <v>0</v>
      </c>
      <c r="P2230" s="26">
        <v>1654</v>
      </c>
      <c r="Q2230" s="26">
        <v>0</v>
      </c>
      <c r="R2230" s="25" t="s">
        <v>1574</v>
      </c>
    </row>
    <row r="2231" spans="1:18" ht="15" customHeight="1" x14ac:dyDescent="0.25">
      <c r="A2231" s="25" t="s">
        <v>736</v>
      </c>
      <c r="B2231" s="25" t="s">
        <v>18</v>
      </c>
      <c r="C2231" s="25" t="s">
        <v>43</v>
      </c>
      <c r="D2231" s="25" t="s">
        <v>20</v>
      </c>
      <c r="E2231" s="25" t="s">
        <v>21</v>
      </c>
      <c r="F2231" s="25" t="s">
        <v>20</v>
      </c>
      <c r="G2231" s="25" t="s">
        <v>44</v>
      </c>
      <c r="H2231" s="25" t="s">
        <v>36</v>
      </c>
      <c r="I2231" s="25" t="s">
        <v>819</v>
      </c>
      <c r="J2231" s="25" t="s">
        <v>820</v>
      </c>
      <c r="K2231" s="26">
        <v>342</v>
      </c>
      <c r="L2231" s="26">
        <v>0</v>
      </c>
      <c r="M2231" s="26">
        <v>342</v>
      </c>
      <c r="N2231" s="26">
        <v>0</v>
      </c>
      <c r="O2231" s="26">
        <v>0</v>
      </c>
      <c r="P2231" s="26">
        <v>342</v>
      </c>
      <c r="Q2231" s="26">
        <v>0</v>
      </c>
      <c r="R2231" s="25" t="s">
        <v>1574</v>
      </c>
    </row>
    <row r="2232" spans="1:18" ht="15" customHeight="1" x14ac:dyDescent="0.25">
      <c r="A2232" s="25" t="s">
        <v>736</v>
      </c>
      <c r="B2232" s="25" t="s">
        <v>18</v>
      </c>
      <c r="C2232" s="25" t="s">
        <v>43</v>
      </c>
      <c r="D2232" s="25" t="s">
        <v>20</v>
      </c>
      <c r="E2232" s="25" t="s">
        <v>21</v>
      </c>
      <c r="F2232" s="25" t="s">
        <v>20</v>
      </c>
      <c r="G2232" s="25" t="s">
        <v>44</v>
      </c>
      <c r="H2232" s="25" t="s">
        <v>36</v>
      </c>
      <c r="I2232" s="25" t="s">
        <v>988</v>
      </c>
      <c r="J2232" s="25" t="s">
        <v>989</v>
      </c>
      <c r="K2232" s="26">
        <v>3851</v>
      </c>
      <c r="L2232" s="26">
        <v>0</v>
      </c>
      <c r="M2232" s="26">
        <v>3851</v>
      </c>
      <c r="N2232" s="26">
        <v>0</v>
      </c>
      <c r="O2232" s="26">
        <v>0</v>
      </c>
      <c r="P2232" s="26">
        <v>3851</v>
      </c>
      <c r="Q2232" s="26">
        <v>0</v>
      </c>
      <c r="R2232" s="25" t="s">
        <v>1574</v>
      </c>
    </row>
    <row r="2233" spans="1:18" ht="15" customHeight="1" x14ac:dyDescent="0.25">
      <c r="A2233" s="25" t="s">
        <v>736</v>
      </c>
      <c r="B2233" s="25" t="s">
        <v>18</v>
      </c>
      <c r="C2233" s="25" t="s">
        <v>43</v>
      </c>
      <c r="D2233" s="25" t="s">
        <v>20</v>
      </c>
      <c r="E2233" s="25" t="s">
        <v>21</v>
      </c>
      <c r="F2233" s="25" t="s">
        <v>20</v>
      </c>
      <c r="G2233" s="25" t="s">
        <v>44</v>
      </c>
      <c r="H2233" s="25" t="s">
        <v>36</v>
      </c>
      <c r="I2233" s="25" t="s">
        <v>737</v>
      </c>
      <c r="J2233" s="25" t="s">
        <v>738</v>
      </c>
      <c r="K2233" s="26">
        <v>211</v>
      </c>
      <c r="L2233" s="26">
        <v>0</v>
      </c>
      <c r="M2233" s="26">
        <v>211</v>
      </c>
      <c r="N2233" s="26">
        <v>0</v>
      </c>
      <c r="O2233" s="26">
        <v>0</v>
      </c>
      <c r="P2233" s="26">
        <v>211</v>
      </c>
      <c r="Q2233" s="26">
        <v>0</v>
      </c>
      <c r="R2233" s="25" t="s">
        <v>1574</v>
      </c>
    </row>
    <row r="2234" spans="1:18" ht="15" customHeight="1" x14ac:dyDescent="0.25">
      <c r="A2234" s="25" t="s">
        <v>736</v>
      </c>
      <c r="B2234" s="25" t="s">
        <v>18</v>
      </c>
      <c r="C2234" s="25" t="s">
        <v>43</v>
      </c>
      <c r="D2234" s="25" t="s">
        <v>20</v>
      </c>
      <c r="E2234" s="25" t="s">
        <v>21</v>
      </c>
      <c r="F2234" s="25" t="s">
        <v>20</v>
      </c>
      <c r="G2234" s="25" t="s">
        <v>44</v>
      </c>
      <c r="H2234" s="25" t="s">
        <v>36</v>
      </c>
      <c r="I2234" s="25" t="s">
        <v>743</v>
      </c>
      <c r="J2234" s="25" t="s">
        <v>744</v>
      </c>
      <c r="K2234" s="26">
        <v>19</v>
      </c>
      <c r="L2234" s="26">
        <v>0</v>
      </c>
      <c r="M2234" s="26">
        <v>19</v>
      </c>
      <c r="N2234" s="26">
        <v>0</v>
      </c>
      <c r="O2234" s="26">
        <v>0</v>
      </c>
      <c r="P2234" s="26">
        <v>19</v>
      </c>
      <c r="Q2234" s="26">
        <v>0</v>
      </c>
      <c r="R2234" s="25" t="s">
        <v>1574</v>
      </c>
    </row>
    <row r="2235" spans="1:18" ht="15" customHeight="1" x14ac:dyDescent="0.25">
      <c r="A2235" s="25" t="s">
        <v>736</v>
      </c>
      <c r="B2235" s="25" t="s">
        <v>18</v>
      </c>
      <c r="C2235" s="25" t="s">
        <v>43</v>
      </c>
      <c r="D2235" s="25" t="s">
        <v>20</v>
      </c>
      <c r="E2235" s="25" t="s">
        <v>21</v>
      </c>
      <c r="F2235" s="25" t="s">
        <v>20</v>
      </c>
      <c r="G2235" s="25" t="s">
        <v>44</v>
      </c>
      <c r="H2235" s="25" t="s">
        <v>36</v>
      </c>
      <c r="I2235" s="25" t="s">
        <v>825</v>
      </c>
      <c r="J2235" s="25" t="s">
        <v>826</v>
      </c>
      <c r="K2235" s="26">
        <v>48</v>
      </c>
      <c r="L2235" s="26">
        <v>0</v>
      </c>
      <c r="M2235" s="26">
        <v>48</v>
      </c>
      <c r="N2235" s="26">
        <v>0</v>
      </c>
      <c r="O2235" s="26">
        <v>0</v>
      </c>
      <c r="P2235" s="26">
        <v>48</v>
      </c>
      <c r="Q2235" s="26">
        <v>0</v>
      </c>
      <c r="R2235" s="25" t="s">
        <v>1574</v>
      </c>
    </row>
    <row r="2236" spans="1:18" ht="15" customHeight="1" x14ac:dyDescent="0.25">
      <c r="A2236" s="25" t="s">
        <v>736</v>
      </c>
      <c r="B2236" s="25" t="s">
        <v>18</v>
      </c>
      <c r="C2236" s="25" t="s">
        <v>43</v>
      </c>
      <c r="D2236" s="25" t="s">
        <v>20</v>
      </c>
      <c r="E2236" s="25" t="s">
        <v>21</v>
      </c>
      <c r="F2236" s="25" t="s">
        <v>20</v>
      </c>
      <c r="G2236" s="25" t="s">
        <v>44</v>
      </c>
      <c r="H2236" s="25" t="s">
        <v>36</v>
      </c>
      <c r="I2236" s="25" t="s">
        <v>845</v>
      </c>
      <c r="J2236" s="25" t="s">
        <v>846</v>
      </c>
      <c r="K2236" s="26">
        <v>0</v>
      </c>
      <c r="L2236" s="26">
        <v>250</v>
      </c>
      <c r="M2236" s="26">
        <v>250</v>
      </c>
      <c r="N2236" s="26">
        <v>0</v>
      </c>
      <c r="O2236" s="26">
        <v>0</v>
      </c>
      <c r="P2236" s="26">
        <v>250</v>
      </c>
      <c r="Q2236" s="26">
        <v>0</v>
      </c>
      <c r="R2236" s="25" t="s">
        <v>1574</v>
      </c>
    </row>
    <row r="2237" spans="1:18" ht="15" customHeight="1" x14ac:dyDescent="0.25">
      <c r="A2237" s="25" t="s">
        <v>736</v>
      </c>
      <c r="B2237" s="25" t="s">
        <v>18</v>
      </c>
      <c r="C2237" s="25" t="s">
        <v>43</v>
      </c>
      <c r="D2237" s="25" t="s">
        <v>20</v>
      </c>
      <c r="E2237" s="25" t="s">
        <v>21</v>
      </c>
      <c r="F2237" s="25" t="s">
        <v>20</v>
      </c>
      <c r="G2237" s="25" t="s">
        <v>44</v>
      </c>
      <c r="H2237" s="25" t="s">
        <v>36</v>
      </c>
      <c r="I2237" s="25" t="s">
        <v>807</v>
      </c>
      <c r="J2237" s="25" t="s">
        <v>808</v>
      </c>
      <c r="K2237" s="26">
        <v>0</v>
      </c>
      <c r="L2237" s="26">
        <v>200</v>
      </c>
      <c r="M2237" s="26">
        <v>200</v>
      </c>
      <c r="N2237" s="26">
        <v>0</v>
      </c>
      <c r="O2237" s="26">
        <v>185.19</v>
      </c>
      <c r="P2237" s="26">
        <v>14.81</v>
      </c>
      <c r="Q2237" s="26">
        <v>0</v>
      </c>
      <c r="R2237" s="25" t="s">
        <v>1574</v>
      </c>
    </row>
    <row r="2238" spans="1:18" ht="15" customHeight="1" x14ac:dyDescent="0.25">
      <c r="A2238" s="25" t="s">
        <v>736</v>
      </c>
      <c r="B2238" s="25" t="s">
        <v>18</v>
      </c>
      <c r="C2238" s="25" t="s">
        <v>43</v>
      </c>
      <c r="D2238" s="25" t="s">
        <v>20</v>
      </c>
      <c r="E2238" s="25" t="s">
        <v>21</v>
      </c>
      <c r="F2238" s="25" t="s">
        <v>20</v>
      </c>
      <c r="G2238" s="25" t="s">
        <v>44</v>
      </c>
      <c r="H2238" s="25" t="s">
        <v>36</v>
      </c>
      <c r="I2238" s="25" t="s">
        <v>789</v>
      </c>
      <c r="J2238" s="25" t="s">
        <v>790</v>
      </c>
      <c r="K2238" s="26">
        <v>26545</v>
      </c>
      <c r="L2238" s="26">
        <v>-20450</v>
      </c>
      <c r="M2238" s="26">
        <v>6095</v>
      </c>
      <c r="N2238" s="26">
        <v>0</v>
      </c>
      <c r="O2238" s="26">
        <v>1133</v>
      </c>
      <c r="P2238" s="26">
        <v>4962</v>
      </c>
      <c r="Q2238" s="26">
        <v>1133</v>
      </c>
      <c r="R2238" s="25" t="s">
        <v>1574</v>
      </c>
    </row>
    <row r="2239" spans="1:18" ht="15" customHeight="1" x14ac:dyDescent="0.25">
      <c r="A2239" s="25" t="s">
        <v>736</v>
      </c>
      <c r="B2239" s="25" t="s">
        <v>18</v>
      </c>
      <c r="C2239" s="25" t="s">
        <v>1450</v>
      </c>
      <c r="D2239" s="25" t="s">
        <v>20</v>
      </c>
      <c r="E2239" s="25" t="s">
        <v>21</v>
      </c>
      <c r="F2239" s="25" t="s">
        <v>20</v>
      </c>
      <c r="G2239" s="25" t="s">
        <v>35</v>
      </c>
      <c r="H2239" s="25" t="s">
        <v>101</v>
      </c>
      <c r="I2239" s="25" t="s">
        <v>793</v>
      </c>
      <c r="J2239" s="25" t="s">
        <v>794</v>
      </c>
      <c r="K2239" s="26">
        <v>0</v>
      </c>
      <c r="L2239" s="26">
        <v>0</v>
      </c>
      <c r="M2239" s="26">
        <v>0</v>
      </c>
      <c r="N2239" s="26">
        <v>0</v>
      </c>
      <c r="O2239" s="26">
        <v>0</v>
      </c>
      <c r="P2239" s="26">
        <v>0</v>
      </c>
      <c r="Q2239" s="26">
        <v>0</v>
      </c>
      <c r="R2239" s="25" t="s">
        <v>1575</v>
      </c>
    </row>
    <row r="2240" spans="1:18" ht="15" customHeight="1" x14ac:dyDescent="0.25">
      <c r="A2240" s="25" t="s">
        <v>736</v>
      </c>
      <c r="B2240" s="25" t="s">
        <v>18</v>
      </c>
      <c r="C2240" s="25" t="s">
        <v>1450</v>
      </c>
      <c r="D2240" s="25" t="s">
        <v>20</v>
      </c>
      <c r="E2240" s="25" t="s">
        <v>21</v>
      </c>
      <c r="F2240" s="25" t="s">
        <v>20</v>
      </c>
      <c r="G2240" s="25" t="s">
        <v>35</v>
      </c>
      <c r="H2240" s="25" t="s">
        <v>101</v>
      </c>
      <c r="I2240" s="25" t="s">
        <v>761</v>
      </c>
      <c r="J2240" s="25" t="s">
        <v>762</v>
      </c>
      <c r="K2240" s="26">
        <v>0</v>
      </c>
      <c r="L2240" s="26">
        <v>0</v>
      </c>
      <c r="M2240" s="26">
        <v>0</v>
      </c>
      <c r="N2240" s="26">
        <v>0</v>
      </c>
      <c r="O2240" s="26">
        <v>0</v>
      </c>
      <c r="P2240" s="26">
        <v>0</v>
      </c>
      <c r="Q2240" s="26">
        <v>0</v>
      </c>
      <c r="R2240" s="25" t="s">
        <v>1575</v>
      </c>
    </row>
    <row r="2241" spans="1:18" ht="15" customHeight="1" x14ac:dyDescent="0.25">
      <c r="A2241" s="25" t="s">
        <v>736</v>
      </c>
      <c r="B2241" s="25" t="s">
        <v>18</v>
      </c>
      <c r="C2241" s="25" t="s">
        <v>1450</v>
      </c>
      <c r="D2241" s="25" t="s">
        <v>20</v>
      </c>
      <c r="E2241" s="25" t="s">
        <v>21</v>
      </c>
      <c r="F2241" s="25" t="s">
        <v>20</v>
      </c>
      <c r="G2241" s="25" t="s">
        <v>35</v>
      </c>
      <c r="H2241" s="25" t="s">
        <v>101</v>
      </c>
      <c r="I2241" s="25" t="s">
        <v>747</v>
      </c>
      <c r="J2241" s="25" t="s">
        <v>748</v>
      </c>
      <c r="K2241" s="26">
        <v>0</v>
      </c>
      <c r="L2241" s="26">
        <v>0</v>
      </c>
      <c r="M2241" s="26">
        <v>0</v>
      </c>
      <c r="N2241" s="26">
        <v>0</v>
      </c>
      <c r="O2241" s="26">
        <v>0</v>
      </c>
      <c r="P2241" s="26">
        <v>0</v>
      </c>
      <c r="Q2241" s="26">
        <v>0</v>
      </c>
      <c r="R2241" s="25" t="s">
        <v>1575</v>
      </c>
    </row>
    <row r="2242" spans="1:18" ht="15" customHeight="1" x14ac:dyDescent="0.25">
      <c r="A2242" s="25" t="s">
        <v>736</v>
      </c>
      <c r="B2242" s="25" t="s">
        <v>18</v>
      </c>
      <c r="C2242" s="25" t="s">
        <v>1450</v>
      </c>
      <c r="D2242" s="25" t="s">
        <v>20</v>
      </c>
      <c r="E2242" s="25" t="s">
        <v>21</v>
      </c>
      <c r="F2242" s="25" t="s">
        <v>20</v>
      </c>
      <c r="G2242" s="25" t="s">
        <v>35</v>
      </c>
      <c r="H2242" s="25" t="s">
        <v>101</v>
      </c>
      <c r="I2242" s="25" t="s">
        <v>751</v>
      </c>
      <c r="J2242" s="25" t="s">
        <v>752</v>
      </c>
      <c r="K2242" s="26">
        <v>0</v>
      </c>
      <c r="L2242" s="26">
        <v>0</v>
      </c>
      <c r="M2242" s="26">
        <v>0</v>
      </c>
      <c r="N2242" s="26">
        <v>0</v>
      </c>
      <c r="O2242" s="26">
        <v>0</v>
      </c>
      <c r="P2242" s="26">
        <v>0</v>
      </c>
      <c r="Q2242" s="26">
        <v>0</v>
      </c>
      <c r="R2242" s="25" t="s">
        <v>1575</v>
      </c>
    </row>
    <row r="2243" spans="1:18" ht="15" customHeight="1" x14ac:dyDescent="0.25">
      <c r="A2243" s="25" t="s">
        <v>736</v>
      </c>
      <c r="B2243" s="25" t="s">
        <v>18</v>
      </c>
      <c r="C2243" s="25" t="s">
        <v>1450</v>
      </c>
      <c r="D2243" s="25" t="s">
        <v>20</v>
      </c>
      <c r="E2243" s="25" t="s">
        <v>21</v>
      </c>
      <c r="F2243" s="25" t="s">
        <v>20</v>
      </c>
      <c r="G2243" s="25" t="s">
        <v>35</v>
      </c>
      <c r="H2243" s="25" t="s">
        <v>101</v>
      </c>
      <c r="I2243" s="25" t="s">
        <v>833</v>
      </c>
      <c r="J2243" s="25" t="s">
        <v>834</v>
      </c>
      <c r="K2243" s="26">
        <v>0</v>
      </c>
      <c r="L2243" s="26">
        <v>0</v>
      </c>
      <c r="M2243" s="26">
        <v>0</v>
      </c>
      <c r="N2243" s="26">
        <v>0</v>
      </c>
      <c r="O2243" s="26">
        <v>0</v>
      </c>
      <c r="P2243" s="26">
        <v>0</v>
      </c>
      <c r="Q2243" s="26">
        <v>0</v>
      </c>
      <c r="R2243" s="25" t="s">
        <v>1575</v>
      </c>
    </row>
    <row r="2244" spans="1:18" ht="15" customHeight="1" x14ac:dyDescent="0.25">
      <c r="A2244" s="25" t="s">
        <v>736</v>
      </c>
      <c r="B2244" s="25" t="s">
        <v>18</v>
      </c>
      <c r="C2244" s="25" t="s">
        <v>1450</v>
      </c>
      <c r="D2244" s="25" t="s">
        <v>20</v>
      </c>
      <c r="E2244" s="25" t="s">
        <v>21</v>
      </c>
      <c r="F2244" s="25" t="s">
        <v>20</v>
      </c>
      <c r="G2244" s="25" t="s">
        <v>35</v>
      </c>
      <c r="H2244" s="25" t="s">
        <v>101</v>
      </c>
      <c r="I2244" s="25" t="s">
        <v>819</v>
      </c>
      <c r="J2244" s="25" t="s">
        <v>820</v>
      </c>
      <c r="K2244" s="26">
        <v>0</v>
      </c>
      <c r="L2244" s="26">
        <v>0</v>
      </c>
      <c r="M2244" s="26">
        <v>0</v>
      </c>
      <c r="N2244" s="26">
        <v>0</v>
      </c>
      <c r="O2244" s="26">
        <v>0</v>
      </c>
      <c r="P2244" s="26">
        <v>0</v>
      </c>
      <c r="Q2244" s="26">
        <v>0</v>
      </c>
      <c r="R2244" s="25" t="s">
        <v>1575</v>
      </c>
    </row>
    <row r="2245" spans="1:18" ht="15" customHeight="1" x14ac:dyDescent="0.25">
      <c r="A2245" s="25" t="s">
        <v>736</v>
      </c>
      <c r="B2245" s="25" t="s">
        <v>18</v>
      </c>
      <c r="C2245" s="25" t="s">
        <v>1450</v>
      </c>
      <c r="D2245" s="25" t="s">
        <v>20</v>
      </c>
      <c r="E2245" s="25" t="s">
        <v>21</v>
      </c>
      <c r="F2245" s="25" t="s">
        <v>20</v>
      </c>
      <c r="G2245" s="25" t="s">
        <v>35</v>
      </c>
      <c r="H2245" s="25" t="s">
        <v>101</v>
      </c>
      <c r="I2245" s="25" t="s">
        <v>988</v>
      </c>
      <c r="J2245" s="25" t="s">
        <v>989</v>
      </c>
      <c r="K2245" s="26">
        <v>0</v>
      </c>
      <c r="L2245" s="26">
        <v>0</v>
      </c>
      <c r="M2245" s="26">
        <v>0</v>
      </c>
      <c r="N2245" s="26">
        <v>0</v>
      </c>
      <c r="O2245" s="26">
        <v>0</v>
      </c>
      <c r="P2245" s="26">
        <v>0</v>
      </c>
      <c r="Q2245" s="26">
        <v>0</v>
      </c>
      <c r="R2245" s="25" t="s">
        <v>1575</v>
      </c>
    </row>
    <row r="2246" spans="1:18" ht="15" customHeight="1" x14ac:dyDescent="0.25">
      <c r="A2246" s="25" t="s">
        <v>736</v>
      </c>
      <c r="B2246" s="25" t="s">
        <v>18</v>
      </c>
      <c r="C2246" s="25" t="s">
        <v>1450</v>
      </c>
      <c r="D2246" s="25" t="s">
        <v>20</v>
      </c>
      <c r="E2246" s="25" t="s">
        <v>21</v>
      </c>
      <c r="F2246" s="25" t="s">
        <v>20</v>
      </c>
      <c r="G2246" s="25" t="s">
        <v>35</v>
      </c>
      <c r="H2246" s="25" t="s">
        <v>101</v>
      </c>
      <c r="I2246" s="25" t="s">
        <v>737</v>
      </c>
      <c r="J2246" s="25" t="s">
        <v>738</v>
      </c>
      <c r="K2246" s="26">
        <v>0</v>
      </c>
      <c r="L2246" s="26">
        <v>0</v>
      </c>
      <c r="M2246" s="26">
        <v>0</v>
      </c>
      <c r="N2246" s="26">
        <v>0</v>
      </c>
      <c r="O2246" s="26">
        <v>0</v>
      </c>
      <c r="P2246" s="26">
        <v>0</v>
      </c>
      <c r="Q2246" s="26">
        <v>0</v>
      </c>
      <c r="R2246" s="25" t="s">
        <v>1575</v>
      </c>
    </row>
    <row r="2247" spans="1:18" ht="15" customHeight="1" x14ac:dyDescent="0.25">
      <c r="A2247" s="25" t="s">
        <v>736</v>
      </c>
      <c r="B2247" s="25" t="s">
        <v>18</v>
      </c>
      <c r="C2247" s="25" t="s">
        <v>1450</v>
      </c>
      <c r="D2247" s="25" t="s">
        <v>20</v>
      </c>
      <c r="E2247" s="25" t="s">
        <v>21</v>
      </c>
      <c r="F2247" s="25" t="s">
        <v>20</v>
      </c>
      <c r="G2247" s="25" t="s">
        <v>35</v>
      </c>
      <c r="H2247" s="25" t="s">
        <v>101</v>
      </c>
      <c r="I2247" s="25" t="s">
        <v>743</v>
      </c>
      <c r="J2247" s="25" t="s">
        <v>744</v>
      </c>
      <c r="K2247" s="26">
        <v>0</v>
      </c>
      <c r="L2247" s="26">
        <v>0</v>
      </c>
      <c r="M2247" s="26">
        <v>0</v>
      </c>
      <c r="N2247" s="26">
        <v>0</v>
      </c>
      <c r="O2247" s="26">
        <v>0</v>
      </c>
      <c r="P2247" s="26">
        <v>0</v>
      </c>
      <c r="Q2247" s="26">
        <v>0</v>
      </c>
      <c r="R2247" s="25" t="s">
        <v>1575</v>
      </c>
    </row>
    <row r="2248" spans="1:18" ht="15" customHeight="1" x14ac:dyDescent="0.25">
      <c r="A2248" s="25" t="s">
        <v>736</v>
      </c>
      <c r="B2248" s="25" t="s">
        <v>18</v>
      </c>
      <c r="C2248" s="25" t="s">
        <v>1450</v>
      </c>
      <c r="D2248" s="25" t="s">
        <v>20</v>
      </c>
      <c r="E2248" s="25" t="s">
        <v>21</v>
      </c>
      <c r="F2248" s="25" t="s">
        <v>20</v>
      </c>
      <c r="G2248" s="25" t="s">
        <v>35</v>
      </c>
      <c r="H2248" s="25" t="s">
        <v>101</v>
      </c>
      <c r="I2248" s="25" t="s">
        <v>775</v>
      </c>
      <c r="J2248" s="25" t="s">
        <v>776</v>
      </c>
      <c r="K2248" s="26">
        <v>0</v>
      </c>
      <c r="L2248" s="26">
        <v>0</v>
      </c>
      <c r="M2248" s="26">
        <v>0</v>
      </c>
      <c r="N2248" s="26">
        <v>0</v>
      </c>
      <c r="O2248" s="26">
        <v>0</v>
      </c>
      <c r="P2248" s="26">
        <v>0</v>
      </c>
      <c r="Q2248" s="26">
        <v>0</v>
      </c>
      <c r="R2248" s="25" t="s">
        <v>1575</v>
      </c>
    </row>
    <row r="2249" spans="1:18" ht="15" customHeight="1" x14ac:dyDescent="0.25">
      <c r="A2249" s="25" t="s">
        <v>736</v>
      </c>
      <c r="B2249" s="25" t="s">
        <v>18</v>
      </c>
      <c r="C2249" s="25" t="s">
        <v>1450</v>
      </c>
      <c r="D2249" s="25" t="s">
        <v>20</v>
      </c>
      <c r="E2249" s="25" t="s">
        <v>21</v>
      </c>
      <c r="F2249" s="25" t="s">
        <v>20</v>
      </c>
      <c r="G2249" s="25" t="s">
        <v>35</v>
      </c>
      <c r="H2249" s="25" t="s">
        <v>101</v>
      </c>
      <c r="I2249" s="25" t="s">
        <v>853</v>
      </c>
      <c r="J2249" s="25" t="s">
        <v>854</v>
      </c>
      <c r="K2249" s="26">
        <v>0</v>
      </c>
      <c r="L2249" s="26">
        <v>0</v>
      </c>
      <c r="M2249" s="26">
        <v>0</v>
      </c>
      <c r="N2249" s="26">
        <v>0</v>
      </c>
      <c r="O2249" s="26">
        <v>0</v>
      </c>
      <c r="P2249" s="26">
        <v>0</v>
      </c>
      <c r="Q2249" s="26">
        <v>0</v>
      </c>
      <c r="R2249" s="25" t="s">
        <v>1575</v>
      </c>
    </row>
    <row r="2250" spans="1:18" ht="15" customHeight="1" x14ac:dyDescent="0.25">
      <c r="A2250" s="25" t="s">
        <v>736</v>
      </c>
      <c r="B2250" s="25" t="s">
        <v>18</v>
      </c>
      <c r="C2250" s="25" t="s">
        <v>1450</v>
      </c>
      <c r="D2250" s="25" t="s">
        <v>20</v>
      </c>
      <c r="E2250" s="25" t="s">
        <v>21</v>
      </c>
      <c r="F2250" s="25" t="s">
        <v>20</v>
      </c>
      <c r="G2250" s="25" t="s">
        <v>35</v>
      </c>
      <c r="H2250" s="25" t="s">
        <v>101</v>
      </c>
      <c r="I2250" s="25" t="s">
        <v>789</v>
      </c>
      <c r="J2250" s="25" t="s">
        <v>790</v>
      </c>
      <c r="K2250" s="26">
        <v>0</v>
      </c>
      <c r="L2250" s="26">
        <v>0</v>
      </c>
      <c r="M2250" s="26">
        <v>0</v>
      </c>
      <c r="N2250" s="26">
        <v>0</v>
      </c>
      <c r="O2250" s="26">
        <v>0</v>
      </c>
      <c r="P2250" s="26">
        <v>0</v>
      </c>
      <c r="Q2250" s="26">
        <v>0</v>
      </c>
      <c r="R2250" s="25" t="s">
        <v>1575</v>
      </c>
    </row>
    <row r="2251" spans="1:18" ht="15" customHeight="1" x14ac:dyDescent="0.25">
      <c r="A2251" s="25" t="s">
        <v>736</v>
      </c>
      <c r="B2251" s="25" t="s">
        <v>18</v>
      </c>
      <c r="C2251" s="25" t="s">
        <v>39</v>
      </c>
      <c r="D2251" s="25" t="s">
        <v>20</v>
      </c>
      <c r="E2251" s="25" t="s">
        <v>21</v>
      </c>
      <c r="F2251" s="25" t="s">
        <v>20</v>
      </c>
      <c r="G2251" s="25" t="s">
        <v>35</v>
      </c>
      <c r="H2251" s="25" t="s">
        <v>40</v>
      </c>
      <c r="I2251" s="25" t="s">
        <v>793</v>
      </c>
      <c r="J2251" s="25" t="s">
        <v>794</v>
      </c>
      <c r="K2251" s="26">
        <v>0</v>
      </c>
      <c r="L2251" s="26">
        <v>45239</v>
      </c>
      <c r="M2251" s="26">
        <v>45239</v>
      </c>
      <c r="N2251" s="26">
        <v>0</v>
      </c>
      <c r="O2251" s="26">
        <v>26568.54</v>
      </c>
      <c r="P2251" s="26">
        <v>18670.46</v>
      </c>
      <c r="Q2251" s="26">
        <v>4250.96</v>
      </c>
      <c r="R2251" s="25" t="s">
        <v>1576</v>
      </c>
    </row>
    <row r="2252" spans="1:18" ht="15" customHeight="1" x14ac:dyDescent="0.25">
      <c r="A2252" s="25" t="s">
        <v>736</v>
      </c>
      <c r="B2252" s="25" t="s">
        <v>18</v>
      </c>
      <c r="C2252" s="25" t="s">
        <v>39</v>
      </c>
      <c r="D2252" s="25" t="s">
        <v>20</v>
      </c>
      <c r="E2252" s="25" t="s">
        <v>21</v>
      </c>
      <c r="F2252" s="25" t="s">
        <v>20</v>
      </c>
      <c r="G2252" s="25" t="s">
        <v>35</v>
      </c>
      <c r="H2252" s="25" t="s">
        <v>40</v>
      </c>
      <c r="I2252" s="25" t="s">
        <v>761</v>
      </c>
      <c r="J2252" s="25" t="s">
        <v>762</v>
      </c>
      <c r="K2252" s="26">
        <v>0</v>
      </c>
      <c r="L2252" s="26">
        <v>350</v>
      </c>
      <c r="M2252" s="26">
        <v>350</v>
      </c>
      <c r="N2252" s="26">
        <v>0</v>
      </c>
      <c r="O2252" s="26">
        <v>185</v>
      </c>
      <c r="P2252" s="26">
        <v>165</v>
      </c>
      <c r="Q2252" s="26">
        <v>0</v>
      </c>
      <c r="R2252" s="25" t="s">
        <v>1576</v>
      </c>
    </row>
    <row r="2253" spans="1:18" ht="15" customHeight="1" x14ac:dyDescent="0.25">
      <c r="A2253" s="25" t="s">
        <v>736</v>
      </c>
      <c r="B2253" s="25" t="s">
        <v>18</v>
      </c>
      <c r="C2253" s="25" t="s">
        <v>39</v>
      </c>
      <c r="D2253" s="25" t="s">
        <v>20</v>
      </c>
      <c r="E2253" s="25" t="s">
        <v>21</v>
      </c>
      <c r="F2253" s="25" t="s">
        <v>20</v>
      </c>
      <c r="G2253" s="25" t="s">
        <v>35</v>
      </c>
      <c r="H2253" s="25" t="s">
        <v>40</v>
      </c>
      <c r="I2253" s="25" t="s">
        <v>747</v>
      </c>
      <c r="J2253" s="25" t="s">
        <v>748</v>
      </c>
      <c r="K2253" s="26">
        <v>0</v>
      </c>
      <c r="L2253" s="26">
        <v>350</v>
      </c>
      <c r="M2253" s="26">
        <v>350</v>
      </c>
      <c r="N2253" s="26">
        <v>0</v>
      </c>
      <c r="O2253" s="26">
        <v>159.63</v>
      </c>
      <c r="P2253" s="26">
        <v>190.37</v>
      </c>
      <c r="Q2253" s="26">
        <v>23.08</v>
      </c>
      <c r="R2253" s="25" t="s">
        <v>1576</v>
      </c>
    </row>
    <row r="2254" spans="1:18" ht="15" customHeight="1" x14ac:dyDescent="0.25">
      <c r="A2254" s="25" t="s">
        <v>736</v>
      </c>
      <c r="B2254" s="25" t="s">
        <v>18</v>
      </c>
      <c r="C2254" s="25" t="s">
        <v>39</v>
      </c>
      <c r="D2254" s="25" t="s">
        <v>20</v>
      </c>
      <c r="E2254" s="25" t="s">
        <v>21</v>
      </c>
      <c r="F2254" s="25" t="s">
        <v>20</v>
      </c>
      <c r="G2254" s="25" t="s">
        <v>35</v>
      </c>
      <c r="H2254" s="25" t="s">
        <v>40</v>
      </c>
      <c r="I2254" s="25" t="s">
        <v>751</v>
      </c>
      <c r="J2254" s="25" t="s">
        <v>752</v>
      </c>
      <c r="K2254" s="26">
        <v>0</v>
      </c>
      <c r="L2254" s="26">
        <v>3450</v>
      </c>
      <c r="M2254" s="26">
        <v>3450</v>
      </c>
      <c r="N2254" s="26">
        <v>0</v>
      </c>
      <c r="O2254" s="26">
        <v>2012.78</v>
      </c>
      <c r="P2254" s="26">
        <v>1437.22</v>
      </c>
      <c r="Q2254" s="26">
        <v>318.88</v>
      </c>
      <c r="R2254" s="25" t="s">
        <v>1576</v>
      </c>
    </row>
    <row r="2255" spans="1:18" ht="15" customHeight="1" x14ac:dyDescent="0.25">
      <c r="A2255" s="25" t="s">
        <v>736</v>
      </c>
      <c r="B2255" s="25" t="s">
        <v>18</v>
      </c>
      <c r="C2255" s="25" t="s">
        <v>39</v>
      </c>
      <c r="D2255" s="25" t="s">
        <v>20</v>
      </c>
      <c r="E2255" s="25" t="s">
        <v>21</v>
      </c>
      <c r="F2255" s="25" t="s">
        <v>20</v>
      </c>
      <c r="G2255" s="25" t="s">
        <v>35</v>
      </c>
      <c r="H2255" s="25" t="s">
        <v>40</v>
      </c>
      <c r="I2255" s="25" t="s">
        <v>833</v>
      </c>
      <c r="J2255" s="25" t="s">
        <v>834</v>
      </c>
      <c r="K2255" s="26">
        <v>0</v>
      </c>
      <c r="L2255" s="26">
        <v>6300</v>
      </c>
      <c r="M2255" s="26">
        <v>6300</v>
      </c>
      <c r="N2255" s="26">
        <v>0</v>
      </c>
      <c r="O2255" s="26">
        <v>3847.12</v>
      </c>
      <c r="P2255" s="26">
        <v>2452.88</v>
      </c>
      <c r="Q2255" s="26">
        <v>637.64</v>
      </c>
      <c r="R2255" s="25" t="s">
        <v>1576</v>
      </c>
    </row>
    <row r="2256" spans="1:18" ht="15" customHeight="1" x14ac:dyDescent="0.25">
      <c r="A2256" s="25" t="s">
        <v>736</v>
      </c>
      <c r="B2256" s="25" t="s">
        <v>18</v>
      </c>
      <c r="C2256" s="25" t="s">
        <v>39</v>
      </c>
      <c r="D2256" s="25" t="s">
        <v>20</v>
      </c>
      <c r="E2256" s="25" t="s">
        <v>21</v>
      </c>
      <c r="F2256" s="25" t="s">
        <v>20</v>
      </c>
      <c r="G2256" s="25" t="s">
        <v>35</v>
      </c>
      <c r="H2256" s="25" t="s">
        <v>40</v>
      </c>
      <c r="I2256" s="25" t="s">
        <v>819</v>
      </c>
      <c r="J2256" s="25" t="s">
        <v>820</v>
      </c>
      <c r="K2256" s="26">
        <v>0</v>
      </c>
      <c r="L2256" s="26">
        <v>1800</v>
      </c>
      <c r="M2256" s="26">
        <v>1800</v>
      </c>
      <c r="N2256" s="26">
        <v>0</v>
      </c>
      <c r="O2256" s="26">
        <v>797.02</v>
      </c>
      <c r="P2256" s="26">
        <v>1002.98</v>
      </c>
      <c r="Q2256" s="26">
        <v>127.52</v>
      </c>
      <c r="R2256" s="25" t="s">
        <v>1576</v>
      </c>
    </row>
    <row r="2257" spans="1:18" ht="15" customHeight="1" x14ac:dyDescent="0.25">
      <c r="A2257" s="25" t="s">
        <v>736</v>
      </c>
      <c r="B2257" s="25" t="s">
        <v>18</v>
      </c>
      <c r="C2257" s="25" t="s">
        <v>39</v>
      </c>
      <c r="D2257" s="25" t="s">
        <v>20</v>
      </c>
      <c r="E2257" s="25" t="s">
        <v>21</v>
      </c>
      <c r="F2257" s="25" t="s">
        <v>20</v>
      </c>
      <c r="G2257" s="25" t="s">
        <v>35</v>
      </c>
      <c r="H2257" s="25" t="s">
        <v>40</v>
      </c>
      <c r="I2257" s="25" t="s">
        <v>988</v>
      </c>
      <c r="J2257" s="25" t="s">
        <v>989</v>
      </c>
      <c r="K2257" s="26">
        <v>0</v>
      </c>
      <c r="L2257" s="26">
        <v>4200</v>
      </c>
      <c r="M2257" s="26">
        <v>4200</v>
      </c>
      <c r="N2257" s="26">
        <v>0</v>
      </c>
      <c r="O2257" s="26">
        <v>3075.18</v>
      </c>
      <c r="P2257" s="26">
        <v>1124.82</v>
      </c>
      <c r="Q2257" s="26">
        <v>512.53</v>
      </c>
      <c r="R2257" s="25" t="s">
        <v>1576</v>
      </c>
    </row>
    <row r="2258" spans="1:18" ht="15" customHeight="1" x14ac:dyDescent="0.25">
      <c r="A2258" s="25" t="s">
        <v>736</v>
      </c>
      <c r="B2258" s="25" t="s">
        <v>18</v>
      </c>
      <c r="C2258" s="25" t="s">
        <v>39</v>
      </c>
      <c r="D2258" s="25" t="s">
        <v>20</v>
      </c>
      <c r="E2258" s="25" t="s">
        <v>21</v>
      </c>
      <c r="F2258" s="25" t="s">
        <v>20</v>
      </c>
      <c r="G2258" s="25" t="s">
        <v>35</v>
      </c>
      <c r="H2258" s="25" t="s">
        <v>40</v>
      </c>
      <c r="I2258" s="25" t="s">
        <v>737</v>
      </c>
      <c r="J2258" s="25" t="s">
        <v>738</v>
      </c>
      <c r="K2258" s="26">
        <v>0</v>
      </c>
      <c r="L2258" s="26">
        <v>200</v>
      </c>
      <c r="M2258" s="26">
        <v>200</v>
      </c>
      <c r="N2258" s="26">
        <v>0</v>
      </c>
      <c r="O2258" s="26">
        <v>139.56</v>
      </c>
      <c r="P2258" s="26">
        <v>60.44</v>
      </c>
      <c r="Q2258" s="26">
        <v>13.83</v>
      </c>
      <c r="R2258" s="25" t="s">
        <v>1576</v>
      </c>
    </row>
    <row r="2259" spans="1:18" ht="15" customHeight="1" x14ac:dyDescent="0.25">
      <c r="A2259" s="25" t="s">
        <v>736</v>
      </c>
      <c r="B2259" s="25" t="s">
        <v>18</v>
      </c>
      <c r="C2259" s="25" t="s">
        <v>39</v>
      </c>
      <c r="D2259" s="25" t="s">
        <v>20</v>
      </c>
      <c r="E2259" s="25" t="s">
        <v>21</v>
      </c>
      <c r="F2259" s="25" t="s">
        <v>20</v>
      </c>
      <c r="G2259" s="25" t="s">
        <v>35</v>
      </c>
      <c r="H2259" s="25" t="s">
        <v>40</v>
      </c>
      <c r="I2259" s="25" t="s">
        <v>743</v>
      </c>
      <c r="J2259" s="25" t="s">
        <v>744</v>
      </c>
      <c r="K2259" s="26">
        <v>0</v>
      </c>
      <c r="L2259" s="26">
        <v>100</v>
      </c>
      <c r="M2259" s="26">
        <v>100</v>
      </c>
      <c r="N2259" s="26">
        <v>0</v>
      </c>
      <c r="O2259" s="26">
        <v>135.68</v>
      </c>
      <c r="P2259" s="26">
        <v>-35.68</v>
      </c>
      <c r="Q2259" s="26">
        <v>21.6</v>
      </c>
      <c r="R2259" s="25" t="s">
        <v>1576</v>
      </c>
    </row>
    <row r="2260" spans="1:18" ht="15" customHeight="1" x14ac:dyDescent="0.25">
      <c r="A2260" s="25" t="s">
        <v>736</v>
      </c>
      <c r="B2260" s="25" t="s">
        <v>18</v>
      </c>
      <c r="C2260" s="25" t="s">
        <v>39</v>
      </c>
      <c r="D2260" s="25" t="s">
        <v>20</v>
      </c>
      <c r="E2260" s="25" t="s">
        <v>21</v>
      </c>
      <c r="F2260" s="25" t="s">
        <v>20</v>
      </c>
      <c r="G2260" s="25" t="s">
        <v>35</v>
      </c>
      <c r="H2260" s="25" t="s">
        <v>40</v>
      </c>
      <c r="I2260" s="25" t="s">
        <v>825</v>
      </c>
      <c r="J2260" s="25" t="s">
        <v>826</v>
      </c>
      <c r="K2260" s="26">
        <v>0</v>
      </c>
      <c r="L2260" s="26">
        <v>200</v>
      </c>
      <c r="M2260" s="26">
        <v>200</v>
      </c>
      <c r="N2260" s="26">
        <v>0</v>
      </c>
      <c r="O2260" s="26">
        <v>0</v>
      </c>
      <c r="P2260" s="26">
        <v>200</v>
      </c>
      <c r="Q2260" s="26">
        <v>0</v>
      </c>
      <c r="R2260" s="25" t="s">
        <v>1576</v>
      </c>
    </row>
    <row r="2261" spans="1:18" ht="15" customHeight="1" x14ac:dyDescent="0.25">
      <c r="A2261" s="25" t="s">
        <v>736</v>
      </c>
      <c r="B2261" s="25" t="s">
        <v>18</v>
      </c>
      <c r="C2261" s="25" t="s">
        <v>39</v>
      </c>
      <c r="D2261" s="25" t="s">
        <v>20</v>
      </c>
      <c r="E2261" s="25" t="s">
        <v>21</v>
      </c>
      <c r="F2261" s="25" t="s">
        <v>20</v>
      </c>
      <c r="G2261" s="25" t="s">
        <v>35</v>
      </c>
      <c r="H2261" s="25" t="s">
        <v>40</v>
      </c>
      <c r="I2261" s="25" t="s">
        <v>872</v>
      </c>
      <c r="J2261" s="25" t="s">
        <v>873</v>
      </c>
      <c r="K2261" s="26">
        <v>0</v>
      </c>
      <c r="L2261" s="26">
        <v>100</v>
      </c>
      <c r="M2261" s="26">
        <v>100</v>
      </c>
      <c r="N2261" s="26">
        <v>0</v>
      </c>
      <c r="O2261" s="26">
        <v>0</v>
      </c>
      <c r="P2261" s="26">
        <v>100</v>
      </c>
      <c r="Q2261" s="26">
        <v>0</v>
      </c>
      <c r="R2261" s="25" t="s">
        <v>1576</v>
      </c>
    </row>
    <row r="2262" spans="1:18" ht="15" customHeight="1" x14ac:dyDescent="0.25">
      <c r="A2262" s="25" t="s">
        <v>736</v>
      </c>
      <c r="B2262" s="25" t="s">
        <v>18</v>
      </c>
      <c r="C2262" s="25" t="s">
        <v>39</v>
      </c>
      <c r="D2262" s="25" t="s">
        <v>20</v>
      </c>
      <c r="E2262" s="25" t="s">
        <v>21</v>
      </c>
      <c r="F2262" s="25" t="s">
        <v>20</v>
      </c>
      <c r="G2262" s="25" t="s">
        <v>35</v>
      </c>
      <c r="H2262" s="25" t="s">
        <v>40</v>
      </c>
      <c r="I2262" s="25" t="s">
        <v>1400</v>
      </c>
      <c r="J2262" s="25" t="s">
        <v>1401</v>
      </c>
      <c r="K2262" s="26">
        <v>0</v>
      </c>
      <c r="L2262" s="26">
        <v>200</v>
      </c>
      <c r="M2262" s="26">
        <v>200</v>
      </c>
      <c r="N2262" s="26">
        <v>0</v>
      </c>
      <c r="O2262" s="26">
        <v>0</v>
      </c>
      <c r="P2262" s="26">
        <v>200</v>
      </c>
      <c r="Q2262" s="26">
        <v>0</v>
      </c>
      <c r="R2262" s="25" t="s">
        <v>1576</v>
      </c>
    </row>
    <row r="2263" spans="1:18" ht="15" customHeight="1" x14ac:dyDescent="0.25">
      <c r="A2263" s="25" t="s">
        <v>736</v>
      </c>
      <c r="B2263" s="25" t="s">
        <v>18</v>
      </c>
      <c r="C2263" s="25" t="s">
        <v>39</v>
      </c>
      <c r="D2263" s="25" t="s">
        <v>20</v>
      </c>
      <c r="E2263" s="25" t="s">
        <v>21</v>
      </c>
      <c r="F2263" s="25" t="s">
        <v>20</v>
      </c>
      <c r="G2263" s="25" t="s">
        <v>35</v>
      </c>
      <c r="H2263" s="25" t="s">
        <v>40</v>
      </c>
      <c r="I2263" s="25" t="s">
        <v>1742</v>
      </c>
      <c r="J2263" s="25" t="s">
        <v>1743</v>
      </c>
      <c r="K2263" s="26">
        <v>0</v>
      </c>
      <c r="L2263" s="26">
        <v>15000</v>
      </c>
      <c r="M2263" s="26">
        <v>15000</v>
      </c>
      <c r="N2263" s="26">
        <v>0</v>
      </c>
      <c r="O2263" s="26">
        <v>0</v>
      </c>
      <c r="P2263" s="26">
        <v>15000</v>
      </c>
      <c r="Q2263" s="26">
        <v>0</v>
      </c>
      <c r="R2263" s="25" t="s">
        <v>1576</v>
      </c>
    </row>
    <row r="2264" spans="1:18" ht="15" customHeight="1" x14ac:dyDescent="0.25">
      <c r="A2264" s="25" t="s">
        <v>736</v>
      </c>
      <c r="B2264" s="25" t="s">
        <v>18</v>
      </c>
      <c r="C2264" s="25" t="s">
        <v>39</v>
      </c>
      <c r="D2264" s="25" t="s">
        <v>20</v>
      </c>
      <c r="E2264" s="25" t="s">
        <v>21</v>
      </c>
      <c r="F2264" s="25" t="s">
        <v>20</v>
      </c>
      <c r="G2264" s="25" t="s">
        <v>35</v>
      </c>
      <c r="H2264" s="25" t="s">
        <v>40</v>
      </c>
      <c r="I2264" s="25" t="s">
        <v>775</v>
      </c>
      <c r="J2264" s="25" t="s">
        <v>776</v>
      </c>
      <c r="K2264" s="26">
        <v>0</v>
      </c>
      <c r="L2264" s="26">
        <v>1000</v>
      </c>
      <c r="M2264" s="26">
        <v>1000</v>
      </c>
      <c r="N2264" s="26">
        <v>0</v>
      </c>
      <c r="O2264" s="26">
        <v>0</v>
      </c>
      <c r="P2264" s="26">
        <v>1000</v>
      </c>
      <c r="Q2264" s="26">
        <v>0</v>
      </c>
      <c r="R2264" s="25" t="s">
        <v>1576</v>
      </c>
    </row>
    <row r="2265" spans="1:18" ht="15" customHeight="1" x14ac:dyDescent="0.25">
      <c r="A2265" s="25" t="s">
        <v>736</v>
      </c>
      <c r="B2265" s="25" t="s">
        <v>18</v>
      </c>
      <c r="C2265" s="25" t="s">
        <v>39</v>
      </c>
      <c r="D2265" s="25" t="s">
        <v>20</v>
      </c>
      <c r="E2265" s="25" t="s">
        <v>21</v>
      </c>
      <c r="F2265" s="25" t="s">
        <v>20</v>
      </c>
      <c r="G2265" s="25" t="s">
        <v>35</v>
      </c>
      <c r="H2265" s="25" t="s">
        <v>40</v>
      </c>
      <c r="I2265" s="25" t="s">
        <v>845</v>
      </c>
      <c r="J2265" s="25" t="s">
        <v>846</v>
      </c>
      <c r="K2265" s="26">
        <v>0</v>
      </c>
      <c r="L2265" s="26">
        <v>1000</v>
      </c>
      <c r="M2265" s="26">
        <v>1000</v>
      </c>
      <c r="N2265" s="26">
        <v>0</v>
      </c>
      <c r="O2265" s="26">
        <v>0</v>
      </c>
      <c r="P2265" s="26">
        <v>1000</v>
      </c>
      <c r="Q2265" s="26">
        <v>0</v>
      </c>
      <c r="R2265" s="25" t="s">
        <v>1576</v>
      </c>
    </row>
    <row r="2266" spans="1:18" ht="15" customHeight="1" x14ac:dyDescent="0.25">
      <c r="A2266" s="25" t="s">
        <v>736</v>
      </c>
      <c r="B2266" s="25" t="s">
        <v>18</v>
      </c>
      <c r="C2266" s="25" t="s">
        <v>39</v>
      </c>
      <c r="D2266" s="25" t="s">
        <v>20</v>
      </c>
      <c r="E2266" s="25" t="s">
        <v>21</v>
      </c>
      <c r="F2266" s="25" t="s">
        <v>20</v>
      </c>
      <c r="G2266" s="25" t="s">
        <v>35</v>
      </c>
      <c r="H2266" s="25" t="s">
        <v>40</v>
      </c>
      <c r="I2266" s="25" t="s">
        <v>884</v>
      </c>
      <c r="J2266" s="25" t="s">
        <v>885</v>
      </c>
      <c r="K2266" s="26">
        <v>0</v>
      </c>
      <c r="L2266" s="26">
        <v>2500</v>
      </c>
      <c r="M2266" s="26">
        <v>2500</v>
      </c>
      <c r="N2266" s="26">
        <v>0</v>
      </c>
      <c r="O2266" s="26">
        <v>0</v>
      </c>
      <c r="P2266" s="26">
        <v>2500</v>
      </c>
      <c r="Q2266" s="26">
        <v>0</v>
      </c>
      <c r="R2266" s="25" t="s">
        <v>1576</v>
      </c>
    </row>
    <row r="2267" spans="1:18" ht="15" customHeight="1" x14ac:dyDescent="0.25">
      <c r="A2267" s="25" t="s">
        <v>736</v>
      </c>
      <c r="B2267" s="25" t="s">
        <v>18</v>
      </c>
      <c r="C2267" s="25" t="s">
        <v>39</v>
      </c>
      <c r="D2267" s="25" t="s">
        <v>20</v>
      </c>
      <c r="E2267" s="25" t="s">
        <v>21</v>
      </c>
      <c r="F2267" s="25" t="s">
        <v>20</v>
      </c>
      <c r="G2267" s="25" t="s">
        <v>35</v>
      </c>
      <c r="H2267" s="25" t="s">
        <v>40</v>
      </c>
      <c r="I2267" s="25" t="s">
        <v>787</v>
      </c>
      <c r="J2267" s="25" t="s">
        <v>788</v>
      </c>
      <c r="K2267" s="26">
        <v>0</v>
      </c>
      <c r="L2267" s="26">
        <v>0</v>
      </c>
      <c r="M2267" s="26">
        <v>0</v>
      </c>
      <c r="N2267" s="26">
        <v>0</v>
      </c>
      <c r="O2267" s="26">
        <v>0</v>
      </c>
      <c r="P2267" s="26">
        <v>0</v>
      </c>
      <c r="Q2267" s="26">
        <v>0</v>
      </c>
      <c r="R2267" s="25" t="s">
        <v>1576</v>
      </c>
    </row>
    <row r="2268" spans="1:18" ht="15" customHeight="1" x14ac:dyDescent="0.25">
      <c r="A2268" s="25" t="s">
        <v>736</v>
      </c>
      <c r="B2268" s="25" t="s">
        <v>18</v>
      </c>
      <c r="C2268" s="25" t="s">
        <v>39</v>
      </c>
      <c r="D2268" s="25" t="s">
        <v>20</v>
      </c>
      <c r="E2268" s="25" t="s">
        <v>21</v>
      </c>
      <c r="F2268" s="25" t="s">
        <v>20</v>
      </c>
      <c r="G2268" s="25" t="s">
        <v>35</v>
      </c>
      <c r="H2268" s="25" t="s">
        <v>40</v>
      </c>
      <c r="I2268" s="25" t="s">
        <v>853</v>
      </c>
      <c r="J2268" s="25" t="s">
        <v>854</v>
      </c>
      <c r="K2268" s="26">
        <v>0</v>
      </c>
      <c r="L2268" s="26">
        <v>50</v>
      </c>
      <c r="M2268" s="26">
        <v>50</v>
      </c>
      <c r="N2268" s="26">
        <v>0</v>
      </c>
      <c r="O2268" s="26">
        <v>0</v>
      </c>
      <c r="P2268" s="26">
        <v>50</v>
      </c>
      <c r="Q2268" s="26">
        <v>0</v>
      </c>
      <c r="R2268" s="25" t="s">
        <v>1576</v>
      </c>
    </row>
    <row r="2269" spans="1:18" ht="15" customHeight="1" x14ac:dyDescent="0.25">
      <c r="A2269" s="25" t="s">
        <v>736</v>
      </c>
      <c r="B2269" s="25" t="s">
        <v>18</v>
      </c>
      <c r="C2269" s="25" t="s">
        <v>34</v>
      </c>
      <c r="D2269" s="25" t="s">
        <v>20</v>
      </c>
      <c r="E2269" s="25" t="s">
        <v>21</v>
      </c>
      <c r="F2269" s="25" t="s">
        <v>20</v>
      </c>
      <c r="G2269" s="25" t="s">
        <v>35</v>
      </c>
      <c r="H2269" s="25" t="s">
        <v>36</v>
      </c>
      <c r="I2269" s="25" t="s">
        <v>793</v>
      </c>
      <c r="J2269" s="25" t="s">
        <v>794</v>
      </c>
      <c r="K2269" s="26">
        <v>56142</v>
      </c>
      <c r="L2269" s="26">
        <v>-7617</v>
      </c>
      <c r="M2269" s="26">
        <v>48525</v>
      </c>
      <c r="N2269" s="26">
        <v>0</v>
      </c>
      <c r="O2269" s="26">
        <v>0</v>
      </c>
      <c r="P2269" s="26">
        <v>48525</v>
      </c>
      <c r="Q2269" s="26">
        <v>0</v>
      </c>
      <c r="R2269" s="25" t="s">
        <v>1577</v>
      </c>
    </row>
    <row r="2270" spans="1:18" ht="15" customHeight="1" x14ac:dyDescent="0.25">
      <c r="A2270" s="25" t="s">
        <v>736</v>
      </c>
      <c r="B2270" s="25" t="s">
        <v>18</v>
      </c>
      <c r="C2270" s="25" t="s">
        <v>34</v>
      </c>
      <c r="D2270" s="25" t="s">
        <v>20</v>
      </c>
      <c r="E2270" s="25" t="s">
        <v>21</v>
      </c>
      <c r="F2270" s="25" t="s">
        <v>20</v>
      </c>
      <c r="G2270" s="25" t="s">
        <v>35</v>
      </c>
      <c r="H2270" s="25" t="s">
        <v>36</v>
      </c>
      <c r="I2270" s="25" t="s">
        <v>761</v>
      </c>
      <c r="J2270" s="25" t="s">
        <v>762</v>
      </c>
      <c r="K2270" s="26">
        <v>275</v>
      </c>
      <c r="L2270" s="26">
        <v>0</v>
      </c>
      <c r="M2270" s="26">
        <v>275</v>
      </c>
      <c r="N2270" s="26">
        <v>0</v>
      </c>
      <c r="O2270" s="26">
        <v>0</v>
      </c>
      <c r="P2270" s="26">
        <v>275</v>
      </c>
      <c r="Q2270" s="26">
        <v>0</v>
      </c>
      <c r="R2270" s="25" t="s">
        <v>1577</v>
      </c>
    </row>
    <row r="2271" spans="1:18" ht="15" customHeight="1" x14ac:dyDescent="0.25">
      <c r="A2271" s="25" t="s">
        <v>736</v>
      </c>
      <c r="B2271" s="25" t="s">
        <v>18</v>
      </c>
      <c r="C2271" s="25" t="s">
        <v>34</v>
      </c>
      <c r="D2271" s="25" t="s">
        <v>20</v>
      </c>
      <c r="E2271" s="25" t="s">
        <v>21</v>
      </c>
      <c r="F2271" s="25" t="s">
        <v>20</v>
      </c>
      <c r="G2271" s="25" t="s">
        <v>35</v>
      </c>
      <c r="H2271" s="25" t="s">
        <v>36</v>
      </c>
      <c r="I2271" s="25" t="s">
        <v>747</v>
      </c>
      <c r="J2271" s="25" t="s">
        <v>748</v>
      </c>
      <c r="K2271" s="26">
        <v>0</v>
      </c>
      <c r="L2271" s="26">
        <v>75</v>
      </c>
      <c r="M2271" s="26">
        <v>75</v>
      </c>
      <c r="N2271" s="26">
        <v>0</v>
      </c>
      <c r="O2271" s="26">
        <v>0</v>
      </c>
      <c r="P2271" s="26">
        <v>75</v>
      </c>
      <c r="Q2271" s="26">
        <v>0</v>
      </c>
      <c r="R2271" s="25" t="s">
        <v>1577</v>
      </c>
    </row>
    <row r="2272" spans="1:18" ht="15" customHeight="1" x14ac:dyDescent="0.25">
      <c r="A2272" s="25" t="s">
        <v>736</v>
      </c>
      <c r="B2272" s="25" t="s">
        <v>18</v>
      </c>
      <c r="C2272" s="25" t="s">
        <v>34</v>
      </c>
      <c r="D2272" s="25" t="s">
        <v>20</v>
      </c>
      <c r="E2272" s="25" t="s">
        <v>21</v>
      </c>
      <c r="F2272" s="25" t="s">
        <v>20</v>
      </c>
      <c r="G2272" s="25" t="s">
        <v>35</v>
      </c>
      <c r="H2272" s="25" t="s">
        <v>36</v>
      </c>
      <c r="I2272" s="25" t="s">
        <v>751</v>
      </c>
      <c r="J2272" s="25" t="s">
        <v>752</v>
      </c>
      <c r="K2272" s="26">
        <v>4295</v>
      </c>
      <c r="L2272" s="26">
        <v>-582</v>
      </c>
      <c r="M2272" s="26">
        <v>3713</v>
      </c>
      <c r="N2272" s="26">
        <v>0</v>
      </c>
      <c r="O2272" s="26">
        <v>0</v>
      </c>
      <c r="P2272" s="26">
        <v>3713</v>
      </c>
      <c r="Q2272" s="26">
        <v>0</v>
      </c>
      <c r="R2272" s="25" t="s">
        <v>1577</v>
      </c>
    </row>
    <row r="2273" spans="1:18" ht="15" customHeight="1" x14ac:dyDescent="0.25">
      <c r="A2273" s="25" t="s">
        <v>736</v>
      </c>
      <c r="B2273" s="25" t="s">
        <v>18</v>
      </c>
      <c r="C2273" s="25" t="s">
        <v>34</v>
      </c>
      <c r="D2273" s="25" t="s">
        <v>20</v>
      </c>
      <c r="E2273" s="25" t="s">
        <v>21</v>
      </c>
      <c r="F2273" s="25" t="s">
        <v>20</v>
      </c>
      <c r="G2273" s="25" t="s">
        <v>35</v>
      </c>
      <c r="H2273" s="25" t="s">
        <v>36</v>
      </c>
      <c r="I2273" s="25" t="s">
        <v>833</v>
      </c>
      <c r="J2273" s="25" t="s">
        <v>834</v>
      </c>
      <c r="K2273" s="26">
        <v>8141</v>
      </c>
      <c r="L2273" s="26">
        <v>-1104</v>
      </c>
      <c r="M2273" s="26">
        <v>7037</v>
      </c>
      <c r="N2273" s="26">
        <v>0</v>
      </c>
      <c r="O2273" s="26">
        <v>0</v>
      </c>
      <c r="P2273" s="26">
        <v>7037</v>
      </c>
      <c r="Q2273" s="26">
        <v>0</v>
      </c>
      <c r="R2273" s="25" t="s">
        <v>1577</v>
      </c>
    </row>
    <row r="2274" spans="1:18" ht="15" customHeight="1" x14ac:dyDescent="0.25">
      <c r="A2274" s="25" t="s">
        <v>736</v>
      </c>
      <c r="B2274" s="25" t="s">
        <v>18</v>
      </c>
      <c r="C2274" s="25" t="s">
        <v>34</v>
      </c>
      <c r="D2274" s="25" t="s">
        <v>20</v>
      </c>
      <c r="E2274" s="25" t="s">
        <v>21</v>
      </c>
      <c r="F2274" s="25" t="s">
        <v>20</v>
      </c>
      <c r="G2274" s="25" t="s">
        <v>35</v>
      </c>
      <c r="H2274" s="25" t="s">
        <v>36</v>
      </c>
      <c r="I2274" s="25" t="s">
        <v>819</v>
      </c>
      <c r="J2274" s="25" t="s">
        <v>820</v>
      </c>
      <c r="K2274" s="26">
        <v>1684</v>
      </c>
      <c r="L2274" s="26">
        <v>-228</v>
      </c>
      <c r="M2274" s="26">
        <v>1456</v>
      </c>
      <c r="N2274" s="26">
        <v>0</v>
      </c>
      <c r="O2274" s="26">
        <v>0</v>
      </c>
      <c r="P2274" s="26">
        <v>1456</v>
      </c>
      <c r="Q2274" s="26">
        <v>0</v>
      </c>
      <c r="R2274" s="25" t="s">
        <v>1577</v>
      </c>
    </row>
    <row r="2275" spans="1:18" ht="15" customHeight="1" x14ac:dyDescent="0.25">
      <c r="A2275" s="25" t="s">
        <v>736</v>
      </c>
      <c r="B2275" s="25" t="s">
        <v>18</v>
      </c>
      <c r="C2275" s="25" t="s">
        <v>34</v>
      </c>
      <c r="D2275" s="25" t="s">
        <v>20</v>
      </c>
      <c r="E2275" s="25" t="s">
        <v>21</v>
      </c>
      <c r="F2275" s="25" t="s">
        <v>20</v>
      </c>
      <c r="G2275" s="25" t="s">
        <v>35</v>
      </c>
      <c r="H2275" s="25" t="s">
        <v>36</v>
      </c>
      <c r="I2275" s="25" t="s">
        <v>988</v>
      </c>
      <c r="J2275" s="25" t="s">
        <v>989</v>
      </c>
      <c r="K2275" s="26">
        <v>5556</v>
      </c>
      <c r="L2275" s="26">
        <v>-753</v>
      </c>
      <c r="M2275" s="26">
        <v>4803</v>
      </c>
      <c r="N2275" s="26">
        <v>0</v>
      </c>
      <c r="O2275" s="26">
        <v>0</v>
      </c>
      <c r="P2275" s="26">
        <v>4803</v>
      </c>
      <c r="Q2275" s="26">
        <v>0</v>
      </c>
      <c r="R2275" s="25" t="s">
        <v>1577</v>
      </c>
    </row>
    <row r="2276" spans="1:18" ht="15" customHeight="1" x14ac:dyDescent="0.25">
      <c r="A2276" s="25" t="s">
        <v>736</v>
      </c>
      <c r="B2276" s="25" t="s">
        <v>18</v>
      </c>
      <c r="C2276" s="25" t="s">
        <v>34</v>
      </c>
      <c r="D2276" s="25" t="s">
        <v>20</v>
      </c>
      <c r="E2276" s="25" t="s">
        <v>21</v>
      </c>
      <c r="F2276" s="25" t="s">
        <v>20</v>
      </c>
      <c r="G2276" s="25" t="s">
        <v>35</v>
      </c>
      <c r="H2276" s="25" t="s">
        <v>36</v>
      </c>
      <c r="I2276" s="25" t="s">
        <v>737</v>
      </c>
      <c r="J2276" s="25" t="s">
        <v>738</v>
      </c>
      <c r="K2276" s="26">
        <v>275</v>
      </c>
      <c r="L2276" s="26">
        <v>-37</v>
      </c>
      <c r="M2276" s="26">
        <v>238</v>
      </c>
      <c r="N2276" s="26">
        <v>0</v>
      </c>
      <c r="O2276" s="26">
        <v>0</v>
      </c>
      <c r="P2276" s="26">
        <v>238</v>
      </c>
      <c r="Q2276" s="26">
        <v>0</v>
      </c>
      <c r="R2276" s="25" t="s">
        <v>1577</v>
      </c>
    </row>
    <row r="2277" spans="1:18" ht="15" customHeight="1" x14ac:dyDescent="0.25">
      <c r="A2277" s="25" t="s">
        <v>736</v>
      </c>
      <c r="B2277" s="25" t="s">
        <v>18</v>
      </c>
      <c r="C2277" s="25" t="s">
        <v>34</v>
      </c>
      <c r="D2277" s="25" t="s">
        <v>20</v>
      </c>
      <c r="E2277" s="25" t="s">
        <v>21</v>
      </c>
      <c r="F2277" s="25" t="s">
        <v>20</v>
      </c>
      <c r="G2277" s="25" t="s">
        <v>35</v>
      </c>
      <c r="H2277" s="25" t="s">
        <v>36</v>
      </c>
      <c r="I2277" s="25" t="s">
        <v>743</v>
      </c>
      <c r="J2277" s="25" t="s">
        <v>744</v>
      </c>
      <c r="K2277" s="26">
        <v>106</v>
      </c>
      <c r="L2277" s="26">
        <v>-14</v>
      </c>
      <c r="M2277" s="26">
        <v>92</v>
      </c>
      <c r="N2277" s="26">
        <v>0</v>
      </c>
      <c r="O2277" s="26">
        <v>0</v>
      </c>
      <c r="P2277" s="26">
        <v>92</v>
      </c>
      <c r="Q2277" s="26">
        <v>0</v>
      </c>
      <c r="R2277" s="25" t="s">
        <v>1577</v>
      </c>
    </row>
    <row r="2278" spans="1:18" ht="15" customHeight="1" x14ac:dyDescent="0.25">
      <c r="A2278" s="25" t="s">
        <v>736</v>
      </c>
      <c r="B2278" s="25" t="s">
        <v>18</v>
      </c>
      <c r="C2278" s="25" t="s">
        <v>34</v>
      </c>
      <c r="D2278" s="25" t="s">
        <v>20</v>
      </c>
      <c r="E2278" s="25" t="s">
        <v>21</v>
      </c>
      <c r="F2278" s="25" t="s">
        <v>20</v>
      </c>
      <c r="G2278" s="25" t="s">
        <v>35</v>
      </c>
      <c r="H2278" s="25" t="s">
        <v>36</v>
      </c>
      <c r="I2278" s="25" t="s">
        <v>825</v>
      </c>
      <c r="J2278" s="25" t="s">
        <v>826</v>
      </c>
      <c r="K2278" s="26">
        <v>0</v>
      </c>
      <c r="L2278" s="26">
        <v>160</v>
      </c>
      <c r="M2278" s="26">
        <v>160</v>
      </c>
      <c r="N2278" s="26">
        <v>0</v>
      </c>
      <c r="O2278" s="26">
        <v>0</v>
      </c>
      <c r="P2278" s="26">
        <v>160</v>
      </c>
      <c r="Q2278" s="26">
        <v>0</v>
      </c>
      <c r="R2278" s="25" t="s">
        <v>1577</v>
      </c>
    </row>
    <row r="2279" spans="1:18" ht="15" customHeight="1" x14ac:dyDescent="0.25">
      <c r="A2279" s="25" t="s">
        <v>736</v>
      </c>
      <c r="B2279" s="25" t="s">
        <v>18</v>
      </c>
      <c r="C2279" s="25" t="s">
        <v>34</v>
      </c>
      <c r="D2279" s="25" t="s">
        <v>20</v>
      </c>
      <c r="E2279" s="25" t="s">
        <v>21</v>
      </c>
      <c r="F2279" s="25" t="s">
        <v>20</v>
      </c>
      <c r="G2279" s="25" t="s">
        <v>35</v>
      </c>
      <c r="H2279" s="25" t="s">
        <v>36</v>
      </c>
      <c r="I2279" s="25" t="s">
        <v>872</v>
      </c>
      <c r="J2279" s="25" t="s">
        <v>873</v>
      </c>
      <c r="K2279" s="26">
        <v>0</v>
      </c>
      <c r="L2279" s="26">
        <v>50</v>
      </c>
      <c r="M2279" s="26">
        <v>50</v>
      </c>
      <c r="N2279" s="26">
        <v>0</v>
      </c>
      <c r="O2279" s="26">
        <v>0</v>
      </c>
      <c r="P2279" s="26">
        <v>50</v>
      </c>
      <c r="Q2279" s="26">
        <v>0</v>
      </c>
      <c r="R2279" s="25" t="s">
        <v>1577</v>
      </c>
    </row>
    <row r="2280" spans="1:18" ht="15" customHeight="1" x14ac:dyDescent="0.25">
      <c r="A2280" s="25" t="s">
        <v>736</v>
      </c>
      <c r="B2280" s="25" t="s">
        <v>18</v>
      </c>
      <c r="C2280" s="25" t="s">
        <v>34</v>
      </c>
      <c r="D2280" s="25" t="s">
        <v>20</v>
      </c>
      <c r="E2280" s="25" t="s">
        <v>21</v>
      </c>
      <c r="F2280" s="25" t="s">
        <v>20</v>
      </c>
      <c r="G2280" s="25" t="s">
        <v>35</v>
      </c>
      <c r="H2280" s="25" t="s">
        <v>36</v>
      </c>
      <c r="I2280" s="25" t="s">
        <v>1400</v>
      </c>
      <c r="J2280" s="25" t="s">
        <v>1401</v>
      </c>
      <c r="K2280" s="26">
        <v>58326</v>
      </c>
      <c r="L2280" s="26">
        <v>-54673</v>
      </c>
      <c r="M2280" s="26">
        <v>3653</v>
      </c>
      <c r="N2280" s="26">
        <v>0</v>
      </c>
      <c r="O2280" s="26">
        <v>0</v>
      </c>
      <c r="P2280" s="26">
        <v>3653</v>
      </c>
      <c r="Q2280" s="26">
        <v>0</v>
      </c>
      <c r="R2280" s="25" t="s">
        <v>1577</v>
      </c>
    </row>
    <row r="2281" spans="1:18" ht="15" customHeight="1" x14ac:dyDescent="0.25">
      <c r="A2281" s="25" t="s">
        <v>736</v>
      </c>
      <c r="B2281" s="25" t="s">
        <v>18</v>
      </c>
      <c r="C2281" s="25" t="s">
        <v>34</v>
      </c>
      <c r="D2281" s="25" t="s">
        <v>20</v>
      </c>
      <c r="E2281" s="25" t="s">
        <v>21</v>
      </c>
      <c r="F2281" s="25" t="s">
        <v>20</v>
      </c>
      <c r="G2281" s="25" t="s">
        <v>35</v>
      </c>
      <c r="H2281" s="25" t="s">
        <v>36</v>
      </c>
      <c r="I2281" s="25" t="s">
        <v>1742</v>
      </c>
      <c r="J2281" s="25" t="s">
        <v>1743</v>
      </c>
      <c r="K2281" s="26">
        <v>0</v>
      </c>
      <c r="L2281" s="26">
        <v>10000</v>
      </c>
      <c r="M2281" s="26">
        <v>10000</v>
      </c>
      <c r="N2281" s="26">
        <v>0</v>
      </c>
      <c r="O2281" s="26">
        <v>0</v>
      </c>
      <c r="P2281" s="26">
        <v>10000</v>
      </c>
      <c r="Q2281" s="26">
        <v>0</v>
      </c>
      <c r="R2281" s="25" t="s">
        <v>1577</v>
      </c>
    </row>
    <row r="2282" spans="1:18" ht="15" customHeight="1" x14ac:dyDescent="0.25">
      <c r="A2282" s="25" t="s">
        <v>736</v>
      </c>
      <c r="B2282" s="25" t="s">
        <v>18</v>
      </c>
      <c r="C2282" s="25" t="s">
        <v>34</v>
      </c>
      <c r="D2282" s="25" t="s">
        <v>20</v>
      </c>
      <c r="E2282" s="25" t="s">
        <v>21</v>
      </c>
      <c r="F2282" s="25" t="s">
        <v>20</v>
      </c>
      <c r="G2282" s="25" t="s">
        <v>35</v>
      </c>
      <c r="H2282" s="25" t="s">
        <v>36</v>
      </c>
      <c r="I2282" s="25" t="s">
        <v>775</v>
      </c>
      <c r="J2282" s="25" t="s">
        <v>776</v>
      </c>
      <c r="K2282" s="26">
        <v>0</v>
      </c>
      <c r="L2282" s="26">
        <v>750</v>
      </c>
      <c r="M2282" s="26">
        <v>750</v>
      </c>
      <c r="N2282" s="26">
        <v>0</v>
      </c>
      <c r="O2282" s="26">
        <v>0</v>
      </c>
      <c r="P2282" s="26">
        <v>750</v>
      </c>
      <c r="Q2282" s="26">
        <v>0</v>
      </c>
      <c r="R2282" s="25" t="s">
        <v>1577</v>
      </c>
    </row>
    <row r="2283" spans="1:18" ht="15" customHeight="1" x14ac:dyDescent="0.25">
      <c r="A2283" s="25" t="s">
        <v>736</v>
      </c>
      <c r="B2283" s="25" t="s">
        <v>18</v>
      </c>
      <c r="C2283" s="25" t="s">
        <v>34</v>
      </c>
      <c r="D2283" s="25" t="s">
        <v>20</v>
      </c>
      <c r="E2283" s="25" t="s">
        <v>21</v>
      </c>
      <c r="F2283" s="25" t="s">
        <v>20</v>
      </c>
      <c r="G2283" s="25" t="s">
        <v>35</v>
      </c>
      <c r="H2283" s="25" t="s">
        <v>36</v>
      </c>
      <c r="I2283" s="25" t="s">
        <v>845</v>
      </c>
      <c r="J2283" s="25" t="s">
        <v>846</v>
      </c>
      <c r="K2283" s="26">
        <v>0</v>
      </c>
      <c r="L2283" s="26">
        <v>500</v>
      </c>
      <c r="M2283" s="26">
        <v>500</v>
      </c>
      <c r="N2283" s="26">
        <v>0</v>
      </c>
      <c r="O2283" s="26">
        <v>0</v>
      </c>
      <c r="P2283" s="26">
        <v>500</v>
      </c>
      <c r="Q2283" s="26">
        <v>0</v>
      </c>
      <c r="R2283" s="25" t="s">
        <v>1577</v>
      </c>
    </row>
    <row r="2284" spans="1:18" ht="15" customHeight="1" x14ac:dyDescent="0.25">
      <c r="A2284" s="25" t="s">
        <v>736</v>
      </c>
      <c r="B2284" s="25" t="s">
        <v>18</v>
      </c>
      <c r="C2284" s="25" t="s">
        <v>34</v>
      </c>
      <c r="D2284" s="25" t="s">
        <v>20</v>
      </c>
      <c r="E2284" s="25" t="s">
        <v>21</v>
      </c>
      <c r="F2284" s="25" t="s">
        <v>20</v>
      </c>
      <c r="G2284" s="25" t="s">
        <v>35</v>
      </c>
      <c r="H2284" s="25" t="s">
        <v>36</v>
      </c>
      <c r="I2284" s="25" t="s">
        <v>787</v>
      </c>
      <c r="J2284" s="25" t="s">
        <v>788</v>
      </c>
      <c r="K2284" s="26">
        <v>2000</v>
      </c>
      <c r="L2284" s="26">
        <v>500</v>
      </c>
      <c r="M2284" s="26">
        <v>2500</v>
      </c>
      <c r="N2284" s="26">
        <v>0</v>
      </c>
      <c r="O2284" s="26">
        <v>555.55999999999995</v>
      </c>
      <c r="P2284" s="26">
        <v>1944.44</v>
      </c>
      <c r="Q2284" s="26">
        <v>0</v>
      </c>
      <c r="R2284" s="25" t="s">
        <v>1577</v>
      </c>
    </row>
    <row r="2285" spans="1:18" ht="15" customHeight="1" x14ac:dyDescent="0.25">
      <c r="A2285" s="25" t="s">
        <v>736</v>
      </c>
      <c r="B2285" s="25" t="s">
        <v>18</v>
      </c>
      <c r="C2285" s="25" t="s">
        <v>34</v>
      </c>
      <c r="D2285" s="25" t="s">
        <v>20</v>
      </c>
      <c r="E2285" s="25" t="s">
        <v>21</v>
      </c>
      <c r="F2285" s="25" t="s">
        <v>20</v>
      </c>
      <c r="G2285" s="25" t="s">
        <v>35</v>
      </c>
      <c r="H2285" s="25" t="s">
        <v>36</v>
      </c>
      <c r="I2285" s="25" t="s">
        <v>853</v>
      </c>
      <c r="J2285" s="25" t="s">
        <v>854</v>
      </c>
      <c r="K2285" s="26">
        <v>200</v>
      </c>
      <c r="L2285" s="26">
        <v>-27</v>
      </c>
      <c r="M2285" s="26">
        <v>173</v>
      </c>
      <c r="N2285" s="26">
        <v>0</v>
      </c>
      <c r="O2285" s="26">
        <v>0</v>
      </c>
      <c r="P2285" s="26">
        <v>173</v>
      </c>
      <c r="Q2285" s="26">
        <v>0</v>
      </c>
      <c r="R2285" s="25" t="s">
        <v>1577</v>
      </c>
    </row>
    <row r="2286" spans="1:18" ht="15" customHeight="1" x14ac:dyDescent="0.25">
      <c r="A2286" s="25" t="s">
        <v>736</v>
      </c>
      <c r="B2286" s="25" t="s">
        <v>18</v>
      </c>
      <c r="C2286" s="25" t="s">
        <v>1441</v>
      </c>
      <c r="D2286" s="25" t="s">
        <v>20</v>
      </c>
      <c r="E2286" s="25" t="s">
        <v>21</v>
      </c>
      <c r="F2286" s="25" t="s">
        <v>20</v>
      </c>
      <c r="G2286" s="25" t="s">
        <v>245</v>
      </c>
      <c r="H2286" s="25" t="s">
        <v>101</v>
      </c>
      <c r="I2286" s="25" t="s">
        <v>793</v>
      </c>
      <c r="J2286" s="25" t="s">
        <v>794</v>
      </c>
      <c r="K2286" s="26">
        <v>0</v>
      </c>
      <c r="L2286" s="26">
        <v>0</v>
      </c>
      <c r="M2286" s="26">
        <v>0</v>
      </c>
      <c r="N2286" s="26">
        <v>0</v>
      </c>
      <c r="O2286" s="26">
        <v>0</v>
      </c>
      <c r="P2286" s="26">
        <v>0</v>
      </c>
      <c r="Q2286" s="26">
        <v>0</v>
      </c>
      <c r="R2286" s="25" t="s">
        <v>1578</v>
      </c>
    </row>
    <row r="2287" spans="1:18" ht="15" customHeight="1" x14ac:dyDescent="0.25">
      <c r="A2287" s="25" t="s">
        <v>736</v>
      </c>
      <c r="B2287" s="25" t="s">
        <v>18</v>
      </c>
      <c r="C2287" s="25" t="s">
        <v>1441</v>
      </c>
      <c r="D2287" s="25" t="s">
        <v>20</v>
      </c>
      <c r="E2287" s="25" t="s">
        <v>21</v>
      </c>
      <c r="F2287" s="25" t="s">
        <v>20</v>
      </c>
      <c r="G2287" s="25" t="s">
        <v>245</v>
      </c>
      <c r="H2287" s="25" t="s">
        <v>101</v>
      </c>
      <c r="I2287" s="25" t="s">
        <v>761</v>
      </c>
      <c r="J2287" s="25" t="s">
        <v>762</v>
      </c>
      <c r="K2287" s="26">
        <v>0</v>
      </c>
      <c r="L2287" s="26">
        <v>0</v>
      </c>
      <c r="M2287" s="26">
        <v>0</v>
      </c>
      <c r="N2287" s="26">
        <v>0</v>
      </c>
      <c r="O2287" s="26">
        <v>0</v>
      </c>
      <c r="P2287" s="26">
        <v>0</v>
      </c>
      <c r="Q2287" s="26">
        <v>0</v>
      </c>
      <c r="R2287" s="25" t="s">
        <v>1578</v>
      </c>
    </row>
    <row r="2288" spans="1:18" ht="15" customHeight="1" x14ac:dyDescent="0.25">
      <c r="A2288" s="25" t="s">
        <v>736</v>
      </c>
      <c r="B2288" s="25" t="s">
        <v>18</v>
      </c>
      <c r="C2288" s="25" t="s">
        <v>1441</v>
      </c>
      <c r="D2288" s="25" t="s">
        <v>20</v>
      </c>
      <c r="E2288" s="25" t="s">
        <v>21</v>
      </c>
      <c r="F2288" s="25" t="s">
        <v>20</v>
      </c>
      <c r="G2288" s="25" t="s">
        <v>245</v>
      </c>
      <c r="H2288" s="25" t="s">
        <v>101</v>
      </c>
      <c r="I2288" s="25" t="s">
        <v>747</v>
      </c>
      <c r="J2288" s="25" t="s">
        <v>748</v>
      </c>
      <c r="K2288" s="26">
        <v>0</v>
      </c>
      <c r="L2288" s="26">
        <v>0</v>
      </c>
      <c r="M2288" s="26">
        <v>0</v>
      </c>
      <c r="N2288" s="26">
        <v>0</v>
      </c>
      <c r="O2288" s="26">
        <v>0</v>
      </c>
      <c r="P2288" s="26">
        <v>0</v>
      </c>
      <c r="Q2288" s="26">
        <v>0</v>
      </c>
      <c r="R2288" s="25" t="s">
        <v>1578</v>
      </c>
    </row>
    <row r="2289" spans="1:18" ht="15" customHeight="1" x14ac:dyDescent="0.25">
      <c r="A2289" s="25" t="s">
        <v>736</v>
      </c>
      <c r="B2289" s="25" t="s">
        <v>18</v>
      </c>
      <c r="C2289" s="25" t="s">
        <v>1441</v>
      </c>
      <c r="D2289" s="25" t="s">
        <v>20</v>
      </c>
      <c r="E2289" s="25" t="s">
        <v>21</v>
      </c>
      <c r="F2289" s="25" t="s">
        <v>20</v>
      </c>
      <c r="G2289" s="25" t="s">
        <v>245</v>
      </c>
      <c r="H2289" s="25" t="s">
        <v>101</v>
      </c>
      <c r="I2289" s="25" t="s">
        <v>751</v>
      </c>
      <c r="J2289" s="25" t="s">
        <v>752</v>
      </c>
      <c r="K2289" s="26">
        <v>0</v>
      </c>
      <c r="L2289" s="26">
        <v>0</v>
      </c>
      <c r="M2289" s="26">
        <v>0</v>
      </c>
      <c r="N2289" s="26">
        <v>0</v>
      </c>
      <c r="O2289" s="26">
        <v>0</v>
      </c>
      <c r="P2289" s="26">
        <v>0</v>
      </c>
      <c r="Q2289" s="26">
        <v>0</v>
      </c>
      <c r="R2289" s="25" t="s">
        <v>1578</v>
      </c>
    </row>
    <row r="2290" spans="1:18" ht="15" customHeight="1" x14ac:dyDescent="0.25">
      <c r="A2290" s="25" t="s">
        <v>736</v>
      </c>
      <c r="B2290" s="25" t="s">
        <v>18</v>
      </c>
      <c r="C2290" s="25" t="s">
        <v>1441</v>
      </c>
      <c r="D2290" s="25" t="s">
        <v>20</v>
      </c>
      <c r="E2290" s="25" t="s">
        <v>21</v>
      </c>
      <c r="F2290" s="25" t="s">
        <v>20</v>
      </c>
      <c r="G2290" s="25" t="s">
        <v>245</v>
      </c>
      <c r="H2290" s="25" t="s">
        <v>101</v>
      </c>
      <c r="I2290" s="25" t="s">
        <v>833</v>
      </c>
      <c r="J2290" s="25" t="s">
        <v>834</v>
      </c>
      <c r="K2290" s="26">
        <v>0</v>
      </c>
      <c r="L2290" s="26">
        <v>0</v>
      </c>
      <c r="M2290" s="26">
        <v>0</v>
      </c>
      <c r="N2290" s="26">
        <v>0</v>
      </c>
      <c r="O2290" s="26">
        <v>0</v>
      </c>
      <c r="P2290" s="26">
        <v>0</v>
      </c>
      <c r="Q2290" s="26">
        <v>0</v>
      </c>
      <c r="R2290" s="25" t="s">
        <v>1578</v>
      </c>
    </row>
    <row r="2291" spans="1:18" ht="15" customHeight="1" x14ac:dyDescent="0.25">
      <c r="A2291" s="25" t="s">
        <v>736</v>
      </c>
      <c r="B2291" s="25" t="s">
        <v>18</v>
      </c>
      <c r="C2291" s="25" t="s">
        <v>1441</v>
      </c>
      <c r="D2291" s="25" t="s">
        <v>20</v>
      </c>
      <c r="E2291" s="25" t="s">
        <v>21</v>
      </c>
      <c r="F2291" s="25" t="s">
        <v>20</v>
      </c>
      <c r="G2291" s="25" t="s">
        <v>245</v>
      </c>
      <c r="H2291" s="25" t="s">
        <v>101</v>
      </c>
      <c r="I2291" s="25" t="s">
        <v>819</v>
      </c>
      <c r="J2291" s="25" t="s">
        <v>820</v>
      </c>
      <c r="K2291" s="26">
        <v>0</v>
      </c>
      <c r="L2291" s="26">
        <v>0</v>
      </c>
      <c r="M2291" s="26">
        <v>0</v>
      </c>
      <c r="N2291" s="26">
        <v>0</v>
      </c>
      <c r="O2291" s="26">
        <v>0</v>
      </c>
      <c r="P2291" s="26">
        <v>0</v>
      </c>
      <c r="Q2291" s="26">
        <v>0</v>
      </c>
      <c r="R2291" s="25" t="s">
        <v>1578</v>
      </c>
    </row>
    <row r="2292" spans="1:18" ht="15" customHeight="1" x14ac:dyDescent="0.25">
      <c r="A2292" s="25" t="s">
        <v>736</v>
      </c>
      <c r="B2292" s="25" t="s">
        <v>18</v>
      </c>
      <c r="C2292" s="25" t="s">
        <v>1441</v>
      </c>
      <c r="D2292" s="25" t="s">
        <v>20</v>
      </c>
      <c r="E2292" s="25" t="s">
        <v>21</v>
      </c>
      <c r="F2292" s="25" t="s">
        <v>20</v>
      </c>
      <c r="G2292" s="25" t="s">
        <v>245</v>
      </c>
      <c r="H2292" s="25" t="s">
        <v>101</v>
      </c>
      <c r="I2292" s="25" t="s">
        <v>988</v>
      </c>
      <c r="J2292" s="25" t="s">
        <v>989</v>
      </c>
      <c r="K2292" s="26">
        <v>0</v>
      </c>
      <c r="L2292" s="26">
        <v>0</v>
      </c>
      <c r="M2292" s="26">
        <v>0</v>
      </c>
      <c r="N2292" s="26">
        <v>0</v>
      </c>
      <c r="O2292" s="26">
        <v>0</v>
      </c>
      <c r="P2292" s="26">
        <v>0</v>
      </c>
      <c r="Q2292" s="26">
        <v>0</v>
      </c>
      <c r="R2292" s="25" t="s">
        <v>1578</v>
      </c>
    </row>
    <row r="2293" spans="1:18" ht="15" customHeight="1" x14ac:dyDescent="0.25">
      <c r="A2293" s="25" t="s">
        <v>736</v>
      </c>
      <c r="B2293" s="25" t="s">
        <v>18</v>
      </c>
      <c r="C2293" s="25" t="s">
        <v>1441</v>
      </c>
      <c r="D2293" s="25" t="s">
        <v>20</v>
      </c>
      <c r="E2293" s="25" t="s">
        <v>21</v>
      </c>
      <c r="F2293" s="25" t="s">
        <v>20</v>
      </c>
      <c r="G2293" s="25" t="s">
        <v>245</v>
      </c>
      <c r="H2293" s="25" t="s">
        <v>101</v>
      </c>
      <c r="I2293" s="25" t="s">
        <v>737</v>
      </c>
      <c r="J2293" s="25" t="s">
        <v>738</v>
      </c>
      <c r="K2293" s="26">
        <v>0</v>
      </c>
      <c r="L2293" s="26">
        <v>0</v>
      </c>
      <c r="M2293" s="26">
        <v>0</v>
      </c>
      <c r="N2293" s="26">
        <v>0</v>
      </c>
      <c r="O2293" s="26">
        <v>0</v>
      </c>
      <c r="P2293" s="26">
        <v>0</v>
      </c>
      <c r="Q2293" s="26">
        <v>0</v>
      </c>
      <c r="R2293" s="25" t="s">
        <v>1578</v>
      </c>
    </row>
    <row r="2294" spans="1:18" ht="15" customHeight="1" x14ac:dyDescent="0.25">
      <c r="A2294" s="25" t="s">
        <v>736</v>
      </c>
      <c r="B2294" s="25" t="s">
        <v>18</v>
      </c>
      <c r="C2294" s="25" t="s">
        <v>1441</v>
      </c>
      <c r="D2294" s="25" t="s">
        <v>20</v>
      </c>
      <c r="E2294" s="25" t="s">
        <v>21</v>
      </c>
      <c r="F2294" s="25" t="s">
        <v>20</v>
      </c>
      <c r="G2294" s="25" t="s">
        <v>245</v>
      </c>
      <c r="H2294" s="25" t="s">
        <v>101</v>
      </c>
      <c r="I2294" s="25" t="s">
        <v>743</v>
      </c>
      <c r="J2294" s="25" t="s">
        <v>744</v>
      </c>
      <c r="K2294" s="26">
        <v>0</v>
      </c>
      <c r="L2294" s="26">
        <v>0</v>
      </c>
      <c r="M2294" s="26">
        <v>0</v>
      </c>
      <c r="N2294" s="26">
        <v>0</v>
      </c>
      <c r="O2294" s="26">
        <v>0</v>
      </c>
      <c r="P2294" s="26">
        <v>0</v>
      </c>
      <c r="Q2294" s="26">
        <v>0</v>
      </c>
      <c r="R2294" s="25" t="s">
        <v>1578</v>
      </c>
    </row>
    <row r="2295" spans="1:18" ht="15" customHeight="1" x14ac:dyDescent="0.25">
      <c r="A2295" s="25" t="s">
        <v>736</v>
      </c>
      <c r="B2295" s="25" t="s">
        <v>18</v>
      </c>
      <c r="C2295" s="25" t="s">
        <v>1440</v>
      </c>
      <c r="D2295" s="25" t="s">
        <v>20</v>
      </c>
      <c r="E2295" s="25" t="s">
        <v>21</v>
      </c>
      <c r="F2295" s="25" t="s">
        <v>20</v>
      </c>
      <c r="G2295" s="25" t="s">
        <v>245</v>
      </c>
      <c r="H2295" s="25" t="s">
        <v>40</v>
      </c>
      <c r="I2295" s="25" t="s">
        <v>793</v>
      </c>
      <c r="J2295" s="25" t="s">
        <v>794</v>
      </c>
      <c r="K2295" s="26">
        <v>0</v>
      </c>
      <c r="L2295" s="26">
        <v>0</v>
      </c>
      <c r="M2295" s="26">
        <v>0</v>
      </c>
      <c r="N2295" s="26">
        <v>0</v>
      </c>
      <c r="O2295" s="26">
        <v>0</v>
      </c>
      <c r="P2295" s="26">
        <v>0</v>
      </c>
      <c r="Q2295" s="26">
        <v>0</v>
      </c>
      <c r="R2295" s="25" t="s">
        <v>1579</v>
      </c>
    </row>
    <row r="2296" spans="1:18" ht="15" customHeight="1" x14ac:dyDescent="0.25">
      <c r="A2296" s="25" t="s">
        <v>736</v>
      </c>
      <c r="B2296" s="25" t="s">
        <v>18</v>
      </c>
      <c r="C2296" s="25" t="s">
        <v>1440</v>
      </c>
      <c r="D2296" s="25" t="s">
        <v>20</v>
      </c>
      <c r="E2296" s="25" t="s">
        <v>21</v>
      </c>
      <c r="F2296" s="25" t="s">
        <v>20</v>
      </c>
      <c r="G2296" s="25" t="s">
        <v>245</v>
      </c>
      <c r="H2296" s="25" t="s">
        <v>40</v>
      </c>
      <c r="I2296" s="25" t="s">
        <v>761</v>
      </c>
      <c r="J2296" s="25" t="s">
        <v>762</v>
      </c>
      <c r="K2296" s="26">
        <v>0</v>
      </c>
      <c r="L2296" s="26">
        <v>0</v>
      </c>
      <c r="M2296" s="26">
        <v>0</v>
      </c>
      <c r="N2296" s="26">
        <v>0</v>
      </c>
      <c r="O2296" s="26">
        <v>0</v>
      </c>
      <c r="P2296" s="26">
        <v>0</v>
      </c>
      <c r="Q2296" s="26">
        <v>0</v>
      </c>
      <c r="R2296" s="25" t="s">
        <v>1579</v>
      </c>
    </row>
    <row r="2297" spans="1:18" ht="15" customHeight="1" x14ac:dyDescent="0.25">
      <c r="A2297" s="25" t="s">
        <v>736</v>
      </c>
      <c r="B2297" s="25" t="s">
        <v>18</v>
      </c>
      <c r="C2297" s="25" t="s">
        <v>1440</v>
      </c>
      <c r="D2297" s="25" t="s">
        <v>20</v>
      </c>
      <c r="E2297" s="25" t="s">
        <v>21</v>
      </c>
      <c r="F2297" s="25" t="s">
        <v>20</v>
      </c>
      <c r="G2297" s="25" t="s">
        <v>245</v>
      </c>
      <c r="H2297" s="25" t="s">
        <v>40</v>
      </c>
      <c r="I2297" s="25" t="s">
        <v>747</v>
      </c>
      <c r="J2297" s="25" t="s">
        <v>748</v>
      </c>
      <c r="K2297" s="26">
        <v>0</v>
      </c>
      <c r="L2297" s="26">
        <v>0</v>
      </c>
      <c r="M2297" s="26">
        <v>0</v>
      </c>
      <c r="N2297" s="26">
        <v>0</v>
      </c>
      <c r="O2297" s="26">
        <v>0</v>
      </c>
      <c r="P2297" s="26">
        <v>0</v>
      </c>
      <c r="Q2297" s="26">
        <v>0</v>
      </c>
      <c r="R2297" s="25" t="s">
        <v>1579</v>
      </c>
    </row>
    <row r="2298" spans="1:18" ht="15" customHeight="1" x14ac:dyDescent="0.25">
      <c r="A2298" s="25" t="s">
        <v>736</v>
      </c>
      <c r="B2298" s="25" t="s">
        <v>18</v>
      </c>
      <c r="C2298" s="25" t="s">
        <v>1440</v>
      </c>
      <c r="D2298" s="25" t="s">
        <v>20</v>
      </c>
      <c r="E2298" s="25" t="s">
        <v>21</v>
      </c>
      <c r="F2298" s="25" t="s">
        <v>20</v>
      </c>
      <c r="G2298" s="25" t="s">
        <v>245</v>
      </c>
      <c r="H2298" s="25" t="s">
        <v>40</v>
      </c>
      <c r="I2298" s="25" t="s">
        <v>751</v>
      </c>
      <c r="J2298" s="25" t="s">
        <v>752</v>
      </c>
      <c r="K2298" s="26">
        <v>0</v>
      </c>
      <c r="L2298" s="26">
        <v>0</v>
      </c>
      <c r="M2298" s="26">
        <v>0</v>
      </c>
      <c r="N2298" s="26">
        <v>0</v>
      </c>
      <c r="O2298" s="26">
        <v>0</v>
      </c>
      <c r="P2298" s="26">
        <v>0</v>
      </c>
      <c r="Q2298" s="26">
        <v>0</v>
      </c>
      <c r="R2298" s="25" t="s">
        <v>1579</v>
      </c>
    </row>
    <row r="2299" spans="1:18" ht="15" customHeight="1" x14ac:dyDescent="0.25">
      <c r="A2299" s="25" t="s">
        <v>736</v>
      </c>
      <c r="B2299" s="25" t="s">
        <v>18</v>
      </c>
      <c r="C2299" s="25" t="s">
        <v>1440</v>
      </c>
      <c r="D2299" s="25" t="s">
        <v>20</v>
      </c>
      <c r="E2299" s="25" t="s">
        <v>21</v>
      </c>
      <c r="F2299" s="25" t="s">
        <v>20</v>
      </c>
      <c r="G2299" s="25" t="s">
        <v>245</v>
      </c>
      <c r="H2299" s="25" t="s">
        <v>40</v>
      </c>
      <c r="I2299" s="25" t="s">
        <v>833</v>
      </c>
      <c r="J2299" s="25" t="s">
        <v>834</v>
      </c>
      <c r="K2299" s="26">
        <v>0</v>
      </c>
      <c r="L2299" s="26">
        <v>-156</v>
      </c>
      <c r="M2299" s="26">
        <v>-156</v>
      </c>
      <c r="N2299" s="26">
        <v>0</v>
      </c>
      <c r="O2299" s="26">
        <v>0</v>
      </c>
      <c r="P2299" s="26">
        <v>-156</v>
      </c>
      <c r="Q2299" s="26">
        <v>0</v>
      </c>
      <c r="R2299" s="25" t="s">
        <v>1579</v>
      </c>
    </row>
    <row r="2300" spans="1:18" ht="15" customHeight="1" x14ac:dyDescent="0.25">
      <c r="A2300" s="25" t="s">
        <v>736</v>
      </c>
      <c r="B2300" s="25" t="s">
        <v>18</v>
      </c>
      <c r="C2300" s="25" t="s">
        <v>1440</v>
      </c>
      <c r="D2300" s="25" t="s">
        <v>20</v>
      </c>
      <c r="E2300" s="25" t="s">
        <v>21</v>
      </c>
      <c r="F2300" s="25" t="s">
        <v>20</v>
      </c>
      <c r="G2300" s="25" t="s">
        <v>245</v>
      </c>
      <c r="H2300" s="25" t="s">
        <v>40</v>
      </c>
      <c r="I2300" s="25" t="s">
        <v>819</v>
      </c>
      <c r="J2300" s="25" t="s">
        <v>820</v>
      </c>
      <c r="K2300" s="26">
        <v>0</v>
      </c>
      <c r="L2300" s="26">
        <v>0</v>
      </c>
      <c r="M2300" s="26">
        <v>0</v>
      </c>
      <c r="N2300" s="26">
        <v>0</v>
      </c>
      <c r="O2300" s="26">
        <v>0</v>
      </c>
      <c r="P2300" s="26">
        <v>0</v>
      </c>
      <c r="Q2300" s="26">
        <v>0</v>
      </c>
      <c r="R2300" s="25" t="s">
        <v>1579</v>
      </c>
    </row>
    <row r="2301" spans="1:18" ht="15" customHeight="1" x14ac:dyDescent="0.25">
      <c r="A2301" s="25" t="s">
        <v>736</v>
      </c>
      <c r="B2301" s="25" t="s">
        <v>18</v>
      </c>
      <c r="C2301" s="25" t="s">
        <v>1440</v>
      </c>
      <c r="D2301" s="25" t="s">
        <v>20</v>
      </c>
      <c r="E2301" s="25" t="s">
        <v>21</v>
      </c>
      <c r="F2301" s="25" t="s">
        <v>20</v>
      </c>
      <c r="G2301" s="25" t="s">
        <v>245</v>
      </c>
      <c r="H2301" s="25" t="s">
        <v>40</v>
      </c>
      <c r="I2301" s="25" t="s">
        <v>988</v>
      </c>
      <c r="J2301" s="25" t="s">
        <v>989</v>
      </c>
      <c r="K2301" s="26">
        <v>0</v>
      </c>
      <c r="L2301" s="26">
        <v>0</v>
      </c>
      <c r="M2301" s="26">
        <v>0</v>
      </c>
      <c r="N2301" s="26">
        <v>0</v>
      </c>
      <c r="O2301" s="26">
        <v>0</v>
      </c>
      <c r="P2301" s="26">
        <v>0</v>
      </c>
      <c r="Q2301" s="26">
        <v>0</v>
      </c>
      <c r="R2301" s="25" t="s">
        <v>1579</v>
      </c>
    </row>
    <row r="2302" spans="1:18" ht="15" customHeight="1" x14ac:dyDescent="0.25">
      <c r="A2302" s="25" t="s">
        <v>736</v>
      </c>
      <c r="B2302" s="25" t="s">
        <v>18</v>
      </c>
      <c r="C2302" s="25" t="s">
        <v>1440</v>
      </c>
      <c r="D2302" s="25" t="s">
        <v>20</v>
      </c>
      <c r="E2302" s="25" t="s">
        <v>21</v>
      </c>
      <c r="F2302" s="25" t="s">
        <v>20</v>
      </c>
      <c r="G2302" s="25" t="s">
        <v>245</v>
      </c>
      <c r="H2302" s="25" t="s">
        <v>40</v>
      </c>
      <c r="I2302" s="25" t="s">
        <v>737</v>
      </c>
      <c r="J2302" s="25" t="s">
        <v>738</v>
      </c>
      <c r="K2302" s="26">
        <v>0</v>
      </c>
      <c r="L2302" s="26">
        <v>0</v>
      </c>
      <c r="M2302" s="26">
        <v>0</v>
      </c>
      <c r="N2302" s="26">
        <v>0</v>
      </c>
      <c r="O2302" s="26">
        <v>0</v>
      </c>
      <c r="P2302" s="26">
        <v>0</v>
      </c>
      <c r="Q2302" s="26">
        <v>0</v>
      </c>
      <c r="R2302" s="25" t="s">
        <v>1579</v>
      </c>
    </row>
    <row r="2303" spans="1:18" ht="15" customHeight="1" x14ac:dyDescent="0.25">
      <c r="A2303" s="25" t="s">
        <v>736</v>
      </c>
      <c r="B2303" s="25" t="s">
        <v>18</v>
      </c>
      <c r="C2303" s="25" t="s">
        <v>1440</v>
      </c>
      <c r="D2303" s="25" t="s">
        <v>20</v>
      </c>
      <c r="E2303" s="25" t="s">
        <v>21</v>
      </c>
      <c r="F2303" s="25" t="s">
        <v>20</v>
      </c>
      <c r="G2303" s="25" t="s">
        <v>245</v>
      </c>
      <c r="H2303" s="25" t="s">
        <v>40</v>
      </c>
      <c r="I2303" s="25" t="s">
        <v>743</v>
      </c>
      <c r="J2303" s="25" t="s">
        <v>744</v>
      </c>
      <c r="K2303" s="26">
        <v>0</v>
      </c>
      <c r="L2303" s="26">
        <v>0</v>
      </c>
      <c r="M2303" s="26">
        <v>0</v>
      </c>
      <c r="N2303" s="26">
        <v>0</v>
      </c>
      <c r="O2303" s="26">
        <v>0</v>
      </c>
      <c r="P2303" s="26">
        <v>0</v>
      </c>
      <c r="Q2303" s="26">
        <v>0</v>
      </c>
      <c r="R2303" s="25" t="s">
        <v>1579</v>
      </c>
    </row>
    <row r="2304" spans="1:18" ht="15" customHeight="1" x14ac:dyDescent="0.25">
      <c r="A2304" s="25" t="s">
        <v>736</v>
      </c>
      <c r="B2304" s="25" t="s">
        <v>18</v>
      </c>
      <c r="C2304" s="25" t="s">
        <v>1440</v>
      </c>
      <c r="D2304" s="25" t="s">
        <v>20</v>
      </c>
      <c r="E2304" s="25" t="s">
        <v>21</v>
      </c>
      <c r="F2304" s="25" t="s">
        <v>20</v>
      </c>
      <c r="G2304" s="25" t="s">
        <v>245</v>
      </c>
      <c r="H2304" s="25" t="s">
        <v>40</v>
      </c>
      <c r="I2304" s="25" t="s">
        <v>825</v>
      </c>
      <c r="J2304" s="25" t="s">
        <v>826</v>
      </c>
      <c r="K2304" s="26">
        <v>0</v>
      </c>
      <c r="L2304" s="26">
        <v>0</v>
      </c>
      <c r="M2304" s="26">
        <v>0</v>
      </c>
      <c r="N2304" s="26">
        <v>0</v>
      </c>
      <c r="O2304" s="26">
        <v>0</v>
      </c>
      <c r="P2304" s="26">
        <v>0</v>
      </c>
      <c r="Q2304" s="26">
        <v>0</v>
      </c>
      <c r="R2304" s="25" t="s">
        <v>1579</v>
      </c>
    </row>
    <row r="2305" spans="1:18" ht="15" customHeight="1" x14ac:dyDescent="0.25">
      <c r="A2305" s="25" t="s">
        <v>736</v>
      </c>
      <c r="B2305" s="25" t="s">
        <v>18</v>
      </c>
      <c r="C2305" s="25" t="s">
        <v>1440</v>
      </c>
      <c r="D2305" s="25" t="s">
        <v>20</v>
      </c>
      <c r="E2305" s="25" t="s">
        <v>21</v>
      </c>
      <c r="F2305" s="25" t="s">
        <v>20</v>
      </c>
      <c r="G2305" s="25" t="s">
        <v>245</v>
      </c>
      <c r="H2305" s="25" t="s">
        <v>40</v>
      </c>
      <c r="I2305" s="25" t="s">
        <v>872</v>
      </c>
      <c r="J2305" s="25" t="s">
        <v>873</v>
      </c>
      <c r="K2305" s="26">
        <v>0</v>
      </c>
      <c r="L2305" s="26">
        <v>0</v>
      </c>
      <c r="M2305" s="26">
        <v>0</v>
      </c>
      <c r="N2305" s="26">
        <v>0</v>
      </c>
      <c r="O2305" s="26">
        <v>0</v>
      </c>
      <c r="P2305" s="26">
        <v>0</v>
      </c>
      <c r="Q2305" s="26">
        <v>0</v>
      </c>
      <c r="R2305" s="25" t="s">
        <v>1579</v>
      </c>
    </row>
    <row r="2306" spans="1:18" ht="15" customHeight="1" x14ac:dyDescent="0.25">
      <c r="A2306" s="25" t="s">
        <v>736</v>
      </c>
      <c r="B2306" s="25" t="s">
        <v>18</v>
      </c>
      <c r="C2306" s="25" t="s">
        <v>1440</v>
      </c>
      <c r="D2306" s="25" t="s">
        <v>20</v>
      </c>
      <c r="E2306" s="25" t="s">
        <v>21</v>
      </c>
      <c r="F2306" s="25" t="s">
        <v>20</v>
      </c>
      <c r="G2306" s="25" t="s">
        <v>245</v>
      </c>
      <c r="H2306" s="25" t="s">
        <v>40</v>
      </c>
      <c r="I2306" s="25" t="s">
        <v>775</v>
      </c>
      <c r="J2306" s="25" t="s">
        <v>776</v>
      </c>
      <c r="K2306" s="26">
        <v>0</v>
      </c>
      <c r="L2306" s="26">
        <v>0</v>
      </c>
      <c r="M2306" s="26">
        <v>0</v>
      </c>
      <c r="N2306" s="26">
        <v>0</v>
      </c>
      <c r="O2306" s="26">
        <v>0</v>
      </c>
      <c r="P2306" s="26">
        <v>0</v>
      </c>
      <c r="Q2306" s="26">
        <v>0</v>
      </c>
      <c r="R2306" s="25" t="s">
        <v>1579</v>
      </c>
    </row>
    <row r="2307" spans="1:18" ht="15" customHeight="1" x14ac:dyDescent="0.25">
      <c r="A2307" s="25" t="s">
        <v>736</v>
      </c>
      <c r="B2307" s="25" t="s">
        <v>18</v>
      </c>
      <c r="C2307" s="25" t="s">
        <v>1440</v>
      </c>
      <c r="D2307" s="25" t="s">
        <v>20</v>
      </c>
      <c r="E2307" s="25" t="s">
        <v>21</v>
      </c>
      <c r="F2307" s="25" t="s">
        <v>20</v>
      </c>
      <c r="G2307" s="25" t="s">
        <v>245</v>
      </c>
      <c r="H2307" s="25" t="s">
        <v>40</v>
      </c>
      <c r="I2307" s="25" t="s">
        <v>845</v>
      </c>
      <c r="J2307" s="25" t="s">
        <v>846</v>
      </c>
      <c r="K2307" s="26">
        <v>0</v>
      </c>
      <c r="L2307" s="26">
        <v>0</v>
      </c>
      <c r="M2307" s="26">
        <v>0</v>
      </c>
      <c r="N2307" s="26">
        <v>0</v>
      </c>
      <c r="O2307" s="26">
        <v>0</v>
      </c>
      <c r="P2307" s="26">
        <v>0</v>
      </c>
      <c r="Q2307" s="26">
        <v>0</v>
      </c>
      <c r="R2307" s="25" t="s">
        <v>1579</v>
      </c>
    </row>
    <row r="2308" spans="1:18" ht="15" customHeight="1" x14ac:dyDescent="0.25">
      <c r="A2308" s="25" t="s">
        <v>736</v>
      </c>
      <c r="B2308" s="25" t="s">
        <v>18</v>
      </c>
      <c r="C2308" s="25" t="s">
        <v>244</v>
      </c>
      <c r="D2308" s="25" t="s">
        <v>20</v>
      </c>
      <c r="E2308" s="25" t="s">
        <v>21</v>
      </c>
      <c r="F2308" s="25" t="s">
        <v>20</v>
      </c>
      <c r="G2308" s="25" t="s">
        <v>245</v>
      </c>
      <c r="H2308" s="25" t="s">
        <v>36</v>
      </c>
      <c r="I2308" s="25" t="s">
        <v>793</v>
      </c>
      <c r="J2308" s="25" t="s">
        <v>794</v>
      </c>
      <c r="K2308" s="26">
        <v>43147</v>
      </c>
      <c r="L2308" s="26">
        <v>-1147</v>
      </c>
      <c r="M2308" s="26">
        <v>42000</v>
      </c>
      <c r="N2308" s="26">
        <v>0</v>
      </c>
      <c r="O2308" s="26">
        <v>20158.28</v>
      </c>
      <c r="P2308" s="26">
        <v>21841.72</v>
      </c>
      <c r="Q2308" s="26">
        <v>3104.98</v>
      </c>
      <c r="R2308" s="25" t="s">
        <v>1580</v>
      </c>
    </row>
    <row r="2309" spans="1:18" ht="15" customHeight="1" x14ac:dyDescent="0.25">
      <c r="A2309" s="25" t="s">
        <v>736</v>
      </c>
      <c r="B2309" s="25" t="s">
        <v>18</v>
      </c>
      <c r="C2309" s="25" t="s">
        <v>244</v>
      </c>
      <c r="D2309" s="25" t="s">
        <v>20</v>
      </c>
      <c r="E2309" s="25" t="s">
        <v>21</v>
      </c>
      <c r="F2309" s="25" t="s">
        <v>20</v>
      </c>
      <c r="G2309" s="25" t="s">
        <v>245</v>
      </c>
      <c r="H2309" s="25" t="s">
        <v>36</v>
      </c>
      <c r="I2309" s="25" t="s">
        <v>761</v>
      </c>
      <c r="J2309" s="25" t="s">
        <v>762</v>
      </c>
      <c r="K2309" s="26">
        <v>199</v>
      </c>
      <c r="L2309" s="26">
        <v>0</v>
      </c>
      <c r="M2309" s="26">
        <v>199</v>
      </c>
      <c r="N2309" s="26">
        <v>0</v>
      </c>
      <c r="O2309" s="26">
        <v>117.5</v>
      </c>
      <c r="P2309" s="26">
        <v>81.5</v>
      </c>
      <c r="Q2309" s="26">
        <v>0</v>
      </c>
      <c r="R2309" s="25" t="s">
        <v>1580</v>
      </c>
    </row>
    <row r="2310" spans="1:18" ht="15" customHeight="1" x14ac:dyDescent="0.25">
      <c r="A2310" s="25" t="s">
        <v>736</v>
      </c>
      <c r="B2310" s="25" t="s">
        <v>18</v>
      </c>
      <c r="C2310" s="25" t="s">
        <v>244</v>
      </c>
      <c r="D2310" s="25" t="s">
        <v>20</v>
      </c>
      <c r="E2310" s="25" t="s">
        <v>21</v>
      </c>
      <c r="F2310" s="25" t="s">
        <v>20</v>
      </c>
      <c r="G2310" s="25" t="s">
        <v>245</v>
      </c>
      <c r="H2310" s="25" t="s">
        <v>36</v>
      </c>
      <c r="I2310" s="25" t="s">
        <v>747</v>
      </c>
      <c r="J2310" s="25" t="s">
        <v>748</v>
      </c>
      <c r="K2310" s="26">
        <v>0</v>
      </c>
      <c r="L2310" s="26">
        <v>400</v>
      </c>
      <c r="M2310" s="26">
        <v>400</v>
      </c>
      <c r="N2310" s="26">
        <v>0</v>
      </c>
      <c r="O2310" s="26">
        <v>199.93</v>
      </c>
      <c r="P2310" s="26">
        <v>200.07</v>
      </c>
      <c r="Q2310" s="26">
        <v>30.76</v>
      </c>
      <c r="R2310" s="25" t="s">
        <v>1580</v>
      </c>
    </row>
    <row r="2311" spans="1:18" ht="15" customHeight="1" x14ac:dyDescent="0.25">
      <c r="A2311" s="25" t="s">
        <v>736</v>
      </c>
      <c r="B2311" s="25" t="s">
        <v>18</v>
      </c>
      <c r="C2311" s="25" t="s">
        <v>244</v>
      </c>
      <c r="D2311" s="25" t="s">
        <v>20</v>
      </c>
      <c r="E2311" s="25" t="s">
        <v>21</v>
      </c>
      <c r="F2311" s="25" t="s">
        <v>20</v>
      </c>
      <c r="G2311" s="25" t="s">
        <v>245</v>
      </c>
      <c r="H2311" s="25" t="s">
        <v>36</v>
      </c>
      <c r="I2311" s="25" t="s">
        <v>751</v>
      </c>
      <c r="J2311" s="25" t="s">
        <v>752</v>
      </c>
      <c r="K2311" s="26">
        <v>3301</v>
      </c>
      <c r="L2311" s="26">
        <v>-101</v>
      </c>
      <c r="M2311" s="26">
        <v>3200</v>
      </c>
      <c r="N2311" s="26">
        <v>0</v>
      </c>
      <c r="O2311" s="26">
        <v>1550.06</v>
      </c>
      <c r="P2311" s="26">
        <v>1649.94</v>
      </c>
      <c r="Q2311" s="26">
        <v>246.1</v>
      </c>
      <c r="R2311" s="25" t="s">
        <v>1580</v>
      </c>
    </row>
    <row r="2312" spans="1:18" ht="15" customHeight="1" x14ac:dyDescent="0.25">
      <c r="A2312" s="25" t="s">
        <v>736</v>
      </c>
      <c r="B2312" s="25" t="s">
        <v>18</v>
      </c>
      <c r="C2312" s="25" t="s">
        <v>244</v>
      </c>
      <c r="D2312" s="25" t="s">
        <v>20</v>
      </c>
      <c r="E2312" s="25" t="s">
        <v>21</v>
      </c>
      <c r="F2312" s="25" t="s">
        <v>20</v>
      </c>
      <c r="G2312" s="25" t="s">
        <v>245</v>
      </c>
      <c r="H2312" s="25" t="s">
        <v>36</v>
      </c>
      <c r="I2312" s="25" t="s">
        <v>833</v>
      </c>
      <c r="J2312" s="25" t="s">
        <v>834</v>
      </c>
      <c r="K2312" s="26">
        <v>6256</v>
      </c>
      <c r="L2312" s="26">
        <v>-156</v>
      </c>
      <c r="M2312" s="26">
        <v>6100</v>
      </c>
      <c r="N2312" s="26">
        <v>0</v>
      </c>
      <c r="O2312" s="26">
        <v>2971.6</v>
      </c>
      <c r="P2312" s="26">
        <v>3128.4</v>
      </c>
      <c r="Q2312" s="26">
        <v>487.32</v>
      </c>
      <c r="R2312" s="25" t="s">
        <v>1580</v>
      </c>
    </row>
    <row r="2313" spans="1:18" ht="15" customHeight="1" x14ac:dyDescent="0.25">
      <c r="A2313" s="25" t="s">
        <v>736</v>
      </c>
      <c r="B2313" s="25" t="s">
        <v>18</v>
      </c>
      <c r="C2313" s="25" t="s">
        <v>244</v>
      </c>
      <c r="D2313" s="25" t="s">
        <v>20</v>
      </c>
      <c r="E2313" s="25" t="s">
        <v>21</v>
      </c>
      <c r="F2313" s="25" t="s">
        <v>20</v>
      </c>
      <c r="G2313" s="25" t="s">
        <v>245</v>
      </c>
      <c r="H2313" s="25" t="s">
        <v>36</v>
      </c>
      <c r="I2313" s="25" t="s">
        <v>819</v>
      </c>
      <c r="J2313" s="25" t="s">
        <v>820</v>
      </c>
      <c r="K2313" s="26">
        <v>1294</v>
      </c>
      <c r="L2313" s="26">
        <v>0</v>
      </c>
      <c r="M2313" s="26">
        <v>1294</v>
      </c>
      <c r="N2313" s="26">
        <v>0</v>
      </c>
      <c r="O2313" s="26">
        <v>615.87</v>
      </c>
      <c r="P2313" s="26">
        <v>678.13</v>
      </c>
      <c r="Q2313" s="26">
        <v>97.46</v>
      </c>
      <c r="R2313" s="25" t="s">
        <v>1580</v>
      </c>
    </row>
    <row r="2314" spans="1:18" ht="15" customHeight="1" x14ac:dyDescent="0.25">
      <c r="A2314" s="25" t="s">
        <v>736</v>
      </c>
      <c r="B2314" s="25" t="s">
        <v>18</v>
      </c>
      <c r="C2314" s="25" t="s">
        <v>244</v>
      </c>
      <c r="D2314" s="25" t="s">
        <v>20</v>
      </c>
      <c r="E2314" s="25" t="s">
        <v>21</v>
      </c>
      <c r="F2314" s="25" t="s">
        <v>20</v>
      </c>
      <c r="G2314" s="25" t="s">
        <v>245</v>
      </c>
      <c r="H2314" s="25" t="s">
        <v>36</v>
      </c>
      <c r="I2314" s="25" t="s">
        <v>988</v>
      </c>
      <c r="J2314" s="25" t="s">
        <v>989</v>
      </c>
      <c r="K2314" s="26">
        <v>3639</v>
      </c>
      <c r="L2314" s="26">
        <v>-423</v>
      </c>
      <c r="M2314" s="26">
        <v>3216</v>
      </c>
      <c r="N2314" s="26">
        <v>0</v>
      </c>
      <c r="O2314" s="26">
        <v>2047.14</v>
      </c>
      <c r="P2314" s="26">
        <v>1168.8599999999999</v>
      </c>
      <c r="Q2314" s="26">
        <v>341.19</v>
      </c>
      <c r="R2314" s="25" t="s">
        <v>1580</v>
      </c>
    </row>
    <row r="2315" spans="1:18" ht="15" customHeight="1" x14ac:dyDescent="0.25">
      <c r="A2315" s="25" t="s">
        <v>736</v>
      </c>
      <c r="B2315" s="25" t="s">
        <v>18</v>
      </c>
      <c r="C2315" s="25" t="s">
        <v>244</v>
      </c>
      <c r="D2315" s="25" t="s">
        <v>20</v>
      </c>
      <c r="E2315" s="25" t="s">
        <v>21</v>
      </c>
      <c r="F2315" s="25" t="s">
        <v>20</v>
      </c>
      <c r="G2315" s="25" t="s">
        <v>245</v>
      </c>
      <c r="H2315" s="25" t="s">
        <v>36</v>
      </c>
      <c r="I2315" s="25" t="s">
        <v>737</v>
      </c>
      <c r="J2315" s="25" t="s">
        <v>738</v>
      </c>
      <c r="K2315" s="26">
        <v>174</v>
      </c>
      <c r="L2315" s="26">
        <v>0</v>
      </c>
      <c r="M2315" s="26">
        <v>174</v>
      </c>
      <c r="N2315" s="26">
        <v>0</v>
      </c>
      <c r="O2315" s="26">
        <v>98.16</v>
      </c>
      <c r="P2315" s="26">
        <v>75.84</v>
      </c>
      <c r="Q2315" s="26">
        <v>14.01</v>
      </c>
      <c r="R2315" s="25" t="s">
        <v>1580</v>
      </c>
    </row>
    <row r="2316" spans="1:18" ht="15" customHeight="1" x14ac:dyDescent="0.25">
      <c r="A2316" s="25" t="s">
        <v>736</v>
      </c>
      <c r="B2316" s="25" t="s">
        <v>18</v>
      </c>
      <c r="C2316" s="25" t="s">
        <v>244</v>
      </c>
      <c r="D2316" s="25" t="s">
        <v>20</v>
      </c>
      <c r="E2316" s="25" t="s">
        <v>21</v>
      </c>
      <c r="F2316" s="25" t="s">
        <v>20</v>
      </c>
      <c r="G2316" s="25" t="s">
        <v>245</v>
      </c>
      <c r="H2316" s="25" t="s">
        <v>36</v>
      </c>
      <c r="I2316" s="25" t="s">
        <v>743</v>
      </c>
      <c r="J2316" s="25" t="s">
        <v>744</v>
      </c>
      <c r="K2316" s="26">
        <v>67</v>
      </c>
      <c r="L2316" s="26">
        <v>0</v>
      </c>
      <c r="M2316" s="26">
        <v>67</v>
      </c>
      <c r="N2316" s="26">
        <v>0</v>
      </c>
      <c r="O2316" s="26">
        <v>70.349999999999994</v>
      </c>
      <c r="P2316" s="26">
        <v>-3.35</v>
      </c>
      <c r="Q2316" s="26">
        <v>11.2</v>
      </c>
      <c r="R2316" s="25" t="s">
        <v>1580</v>
      </c>
    </row>
    <row r="2317" spans="1:18" ht="15" customHeight="1" x14ac:dyDescent="0.25">
      <c r="A2317" s="25" t="s">
        <v>736</v>
      </c>
      <c r="B2317" s="25" t="s">
        <v>18</v>
      </c>
      <c r="C2317" s="25" t="s">
        <v>244</v>
      </c>
      <c r="D2317" s="25" t="s">
        <v>20</v>
      </c>
      <c r="E2317" s="25" t="s">
        <v>21</v>
      </c>
      <c r="F2317" s="25" t="s">
        <v>20</v>
      </c>
      <c r="G2317" s="25" t="s">
        <v>245</v>
      </c>
      <c r="H2317" s="25" t="s">
        <v>36</v>
      </c>
      <c r="I2317" s="25" t="s">
        <v>825</v>
      </c>
      <c r="J2317" s="25" t="s">
        <v>826</v>
      </c>
      <c r="K2317" s="26">
        <v>0</v>
      </c>
      <c r="L2317" s="26">
        <v>50</v>
      </c>
      <c r="M2317" s="26">
        <v>50</v>
      </c>
      <c r="N2317" s="26">
        <v>0</v>
      </c>
      <c r="O2317" s="26">
        <v>0</v>
      </c>
      <c r="P2317" s="26">
        <v>50</v>
      </c>
      <c r="Q2317" s="26">
        <v>0</v>
      </c>
      <c r="R2317" s="25" t="s">
        <v>1580</v>
      </c>
    </row>
    <row r="2318" spans="1:18" ht="15" customHeight="1" x14ac:dyDescent="0.25">
      <c r="A2318" s="25" t="s">
        <v>736</v>
      </c>
      <c r="B2318" s="25" t="s">
        <v>18</v>
      </c>
      <c r="C2318" s="25" t="s">
        <v>244</v>
      </c>
      <c r="D2318" s="25" t="s">
        <v>20</v>
      </c>
      <c r="E2318" s="25" t="s">
        <v>21</v>
      </c>
      <c r="F2318" s="25" t="s">
        <v>20</v>
      </c>
      <c r="G2318" s="25" t="s">
        <v>245</v>
      </c>
      <c r="H2318" s="25" t="s">
        <v>36</v>
      </c>
      <c r="I2318" s="25" t="s">
        <v>872</v>
      </c>
      <c r="J2318" s="25" t="s">
        <v>873</v>
      </c>
      <c r="K2318" s="26">
        <v>0</v>
      </c>
      <c r="L2318" s="26">
        <v>50</v>
      </c>
      <c r="M2318" s="26">
        <v>50</v>
      </c>
      <c r="N2318" s="26">
        <v>0</v>
      </c>
      <c r="O2318" s="26">
        <v>0</v>
      </c>
      <c r="P2318" s="26">
        <v>50</v>
      </c>
      <c r="Q2318" s="26">
        <v>0</v>
      </c>
      <c r="R2318" s="25" t="s">
        <v>1580</v>
      </c>
    </row>
    <row r="2319" spans="1:18" ht="15" customHeight="1" x14ac:dyDescent="0.25">
      <c r="A2319" s="25" t="s">
        <v>736</v>
      </c>
      <c r="B2319" s="25" t="s">
        <v>18</v>
      </c>
      <c r="C2319" s="25" t="s">
        <v>244</v>
      </c>
      <c r="D2319" s="25" t="s">
        <v>20</v>
      </c>
      <c r="E2319" s="25" t="s">
        <v>21</v>
      </c>
      <c r="F2319" s="25" t="s">
        <v>20</v>
      </c>
      <c r="G2319" s="25" t="s">
        <v>245</v>
      </c>
      <c r="H2319" s="25" t="s">
        <v>36</v>
      </c>
      <c r="I2319" s="25" t="s">
        <v>775</v>
      </c>
      <c r="J2319" s="25" t="s">
        <v>776</v>
      </c>
      <c r="K2319" s="26">
        <v>0</v>
      </c>
      <c r="L2319" s="26">
        <v>750</v>
      </c>
      <c r="M2319" s="26">
        <v>750</v>
      </c>
      <c r="N2319" s="26">
        <v>0</v>
      </c>
      <c r="O2319" s="26">
        <v>0</v>
      </c>
      <c r="P2319" s="26">
        <v>750</v>
      </c>
      <c r="Q2319" s="26">
        <v>0</v>
      </c>
      <c r="R2319" s="25" t="s">
        <v>1580</v>
      </c>
    </row>
    <row r="2320" spans="1:18" ht="15" customHeight="1" x14ac:dyDescent="0.25">
      <c r="A2320" s="25" t="s">
        <v>736</v>
      </c>
      <c r="B2320" s="25" t="s">
        <v>18</v>
      </c>
      <c r="C2320" s="25" t="s">
        <v>244</v>
      </c>
      <c r="D2320" s="25" t="s">
        <v>20</v>
      </c>
      <c r="E2320" s="25" t="s">
        <v>21</v>
      </c>
      <c r="F2320" s="25" t="s">
        <v>20</v>
      </c>
      <c r="G2320" s="25" t="s">
        <v>245</v>
      </c>
      <c r="H2320" s="25" t="s">
        <v>36</v>
      </c>
      <c r="I2320" s="25" t="s">
        <v>845</v>
      </c>
      <c r="J2320" s="25" t="s">
        <v>846</v>
      </c>
      <c r="K2320" s="26">
        <v>0</v>
      </c>
      <c r="L2320" s="26">
        <v>1000</v>
      </c>
      <c r="M2320" s="26">
        <v>1000</v>
      </c>
      <c r="N2320" s="26">
        <v>0</v>
      </c>
      <c r="O2320" s="26">
        <v>0</v>
      </c>
      <c r="P2320" s="26">
        <v>1000</v>
      </c>
      <c r="Q2320" s="26">
        <v>0</v>
      </c>
      <c r="R2320" s="25" t="s">
        <v>1580</v>
      </c>
    </row>
    <row r="2321" spans="1:18" ht="15" customHeight="1" x14ac:dyDescent="0.25">
      <c r="A2321" s="25" t="s">
        <v>736</v>
      </c>
      <c r="B2321" s="25" t="s">
        <v>18</v>
      </c>
      <c r="C2321" s="25" t="s">
        <v>244</v>
      </c>
      <c r="D2321" s="25" t="s">
        <v>20</v>
      </c>
      <c r="E2321" s="25" t="s">
        <v>21</v>
      </c>
      <c r="F2321" s="25" t="s">
        <v>20</v>
      </c>
      <c r="G2321" s="25" t="s">
        <v>245</v>
      </c>
      <c r="H2321" s="25" t="s">
        <v>36</v>
      </c>
      <c r="I2321" s="25" t="s">
        <v>884</v>
      </c>
      <c r="J2321" s="25" t="s">
        <v>885</v>
      </c>
      <c r="K2321" s="26">
        <v>1923</v>
      </c>
      <c r="L2321" s="26">
        <v>-423</v>
      </c>
      <c r="M2321" s="26">
        <v>1500</v>
      </c>
      <c r="N2321" s="26">
        <v>0</v>
      </c>
      <c r="O2321" s="26">
        <v>645</v>
      </c>
      <c r="P2321" s="26">
        <v>855</v>
      </c>
      <c r="Q2321" s="26">
        <v>0</v>
      </c>
      <c r="R2321" s="25" t="s">
        <v>1580</v>
      </c>
    </row>
    <row r="2322" spans="1:18" ht="15" customHeight="1" x14ac:dyDescent="0.25">
      <c r="A2322" s="25" t="s">
        <v>736</v>
      </c>
      <c r="B2322" s="25" t="s">
        <v>18</v>
      </c>
      <c r="C2322" s="25" t="s">
        <v>1442</v>
      </c>
      <c r="D2322" s="25" t="s">
        <v>20</v>
      </c>
      <c r="E2322" s="25" t="s">
        <v>21</v>
      </c>
      <c r="F2322" s="25" t="s">
        <v>20</v>
      </c>
      <c r="G2322" s="25" t="s">
        <v>52</v>
      </c>
      <c r="H2322" s="25" t="s">
        <v>103</v>
      </c>
      <c r="I2322" s="25" t="s">
        <v>793</v>
      </c>
      <c r="J2322" s="25" t="s">
        <v>794</v>
      </c>
      <c r="K2322" s="26">
        <v>0</v>
      </c>
      <c r="L2322" s="26">
        <v>22797</v>
      </c>
      <c r="M2322" s="26">
        <v>22797</v>
      </c>
      <c r="N2322" s="26">
        <v>0</v>
      </c>
      <c r="O2322" s="26">
        <v>9858.01</v>
      </c>
      <c r="P2322" s="26">
        <v>12938.99</v>
      </c>
      <c r="Q2322" s="26">
        <v>5152.24</v>
      </c>
      <c r="R2322" s="25" t="s">
        <v>1581</v>
      </c>
    </row>
    <row r="2323" spans="1:18" ht="15" customHeight="1" x14ac:dyDescent="0.25">
      <c r="A2323" s="25" t="s">
        <v>736</v>
      </c>
      <c r="B2323" s="25" t="s">
        <v>18</v>
      </c>
      <c r="C2323" s="25" t="s">
        <v>1442</v>
      </c>
      <c r="D2323" s="25" t="s">
        <v>20</v>
      </c>
      <c r="E2323" s="25" t="s">
        <v>21</v>
      </c>
      <c r="F2323" s="25" t="s">
        <v>20</v>
      </c>
      <c r="G2323" s="25" t="s">
        <v>52</v>
      </c>
      <c r="H2323" s="25" t="s">
        <v>103</v>
      </c>
      <c r="I2323" s="25" t="s">
        <v>761</v>
      </c>
      <c r="J2323" s="25" t="s">
        <v>762</v>
      </c>
      <c r="K2323" s="26">
        <v>0</v>
      </c>
      <c r="L2323" s="26">
        <v>150</v>
      </c>
      <c r="M2323" s="26">
        <v>150</v>
      </c>
      <c r="N2323" s="26">
        <v>0</v>
      </c>
      <c r="O2323" s="26">
        <v>41.79</v>
      </c>
      <c r="P2323" s="26">
        <v>108.21</v>
      </c>
      <c r="Q2323" s="26">
        <v>21.84</v>
      </c>
      <c r="R2323" s="25" t="s">
        <v>1581</v>
      </c>
    </row>
    <row r="2324" spans="1:18" ht="15" customHeight="1" x14ac:dyDescent="0.25">
      <c r="A2324" s="25" t="s">
        <v>736</v>
      </c>
      <c r="B2324" s="25" t="s">
        <v>18</v>
      </c>
      <c r="C2324" s="25" t="s">
        <v>1442</v>
      </c>
      <c r="D2324" s="25" t="s">
        <v>20</v>
      </c>
      <c r="E2324" s="25" t="s">
        <v>21</v>
      </c>
      <c r="F2324" s="25" t="s">
        <v>20</v>
      </c>
      <c r="G2324" s="25" t="s">
        <v>52</v>
      </c>
      <c r="H2324" s="25" t="s">
        <v>103</v>
      </c>
      <c r="I2324" s="25" t="s">
        <v>747</v>
      </c>
      <c r="J2324" s="25" t="s">
        <v>748</v>
      </c>
      <c r="K2324" s="26">
        <v>0</v>
      </c>
      <c r="L2324" s="26">
        <v>400</v>
      </c>
      <c r="M2324" s="26">
        <v>400</v>
      </c>
      <c r="N2324" s="26">
        <v>0</v>
      </c>
      <c r="O2324" s="26">
        <v>167.18</v>
      </c>
      <c r="P2324" s="26">
        <v>232.82</v>
      </c>
      <c r="Q2324" s="26">
        <v>87.38</v>
      </c>
      <c r="R2324" s="25" t="s">
        <v>1581</v>
      </c>
    </row>
    <row r="2325" spans="1:18" ht="15" customHeight="1" x14ac:dyDescent="0.25">
      <c r="A2325" s="25" t="s">
        <v>736</v>
      </c>
      <c r="B2325" s="25" t="s">
        <v>18</v>
      </c>
      <c r="C2325" s="25" t="s">
        <v>1442</v>
      </c>
      <c r="D2325" s="25" t="s">
        <v>20</v>
      </c>
      <c r="E2325" s="25" t="s">
        <v>21</v>
      </c>
      <c r="F2325" s="25" t="s">
        <v>20</v>
      </c>
      <c r="G2325" s="25" t="s">
        <v>52</v>
      </c>
      <c r="H2325" s="25" t="s">
        <v>103</v>
      </c>
      <c r="I2325" s="25" t="s">
        <v>751</v>
      </c>
      <c r="J2325" s="25" t="s">
        <v>752</v>
      </c>
      <c r="K2325" s="26">
        <v>0</v>
      </c>
      <c r="L2325" s="26">
        <v>2487</v>
      </c>
      <c r="M2325" s="26">
        <v>2487</v>
      </c>
      <c r="N2325" s="26">
        <v>0</v>
      </c>
      <c r="O2325" s="26">
        <v>754.14</v>
      </c>
      <c r="P2325" s="26">
        <v>1732.86</v>
      </c>
      <c r="Q2325" s="26">
        <v>394.15</v>
      </c>
      <c r="R2325" s="25" t="s">
        <v>1581</v>
      </c>
    </row>
    <row r="2326" spans="1:18" ht="15" customHeight="1" x14ac:dyDescent="0.25">
      <c r="A2326" s="25" t="s">
        <v>736</v>
      </c>
      <c r="B2326" s="25" t="s">
        <v>18</v>
      </c>
      <c r="C2326" s="25" t="s">
        <v>1442</v>
      </c>
      <c r="D2326" s="25" t="s">
        <v>20</v>
      </c>
      <c r="E2326" s="25" t="s">
        <v>21</v>
      </c>
      <c r="F2326" s="25" t="s">
        <v>20</v>
      </c>
      <c r="G2326" s="25" t="s">
        <v>52</v>
      </c>
      <c r="H2326" s="25" t="s">
        <v>103</v>
      </c>
      <c r="I2326" s="25" t="s">
        <v>833</v>
      </c>
      <c r="J2326" s="25" t="s">
        <v>834</v>
      </c>
      <c r="K2326" s="26">
        <v>0</v>
      </c>
      <c r="L2326" s="26">
        <v>4715</v>
      </c>
      <c r="M2326" s="26">
        <v>4715</v>
      </c>
      <c r="N2326" s="26">
        <v>0</v>
      </c>
      <c r="O2326" s="26">
        <v>1478.71</v>
      </c>
      <c r="P2326" s="26">
        <v>3236.29</v>
      </c>
      <c r="Q2326" s="26">
        <v>772.84</v>
      </c>
      <c r="R2326" s="25" t="s">
        <v>1581</v>
      </c>
    </row>
    <row r="2327" spans="1:18" ht="15" customHeight="1" x14ac:dyDescent="0.25">
      <c r="A2327" s="25" t="s">
        <v>736</v>
      </c>
      <c r="B2327" s="25" t="s">
        <v>18</v>
      </c>
      <c r="C2327" s="25" t="s">
        <v>1442</v>
      </c>
      <c r="D2327" s="25" t="s">
        <v>20</v>
      </c>
      <c r="E2327" s="25" t="s">
        <v>21</v>
      </c>
      <c r="F2327" s="25" t="s">
        <v>20</v>
      </c>
      <c r="G2327" s="25" t="s">
        <v>52</v>
      </c>
      <c r="H2327" s="25" t="s">
        <v>103</v>
      </c>
      <c r="I2327" s="25" t="s">
        <v>819</v>
      </c>
      <c r="J2327" s="25" t="s">
        <v>820</v>
      </c>
      <c r="K2327" s="26">
        <v>0</v>
      </c>
      <c r="L2327" s="26">
        <v>975</v>
      </c>
      <c r="M2327" s="26">
        <v>975</v>
      </c>
      <c r="N2327" s="26">
        <v>0</v>
      </c>
      <c r="O2327" s="26">
        <v>295.74</v>
      </c>
      <c r="P2327" s="26">
        <v>679.26</v>
      </c>
      <c r="Q2327" s="26">
        <v>154.57</v>
      </c>
      <c r="R2327" s="25" t="s">
        <v>1581</v>
      </c>
    </row>
    <row r="2328" spans="1:18" ht="15" customHeight="1" x14ac:dyDescent="0.25">
      <c r="A2328" s="25" t="s">
        <v>736</v>
      </c>
      <c r="B2328" s="25" t="s">
        <v>18</v>
      </c>
      <c r="C2328" s="25" t="s">
        <v>1442</v>
      </c>
      <c r="D2328" s="25" t="s">
        <v>20</v>
      </c>
      <c r="E2328" s="25" t="s">
        <v>21</v>
      </c>
      <c r="F2328" s="25" t="s">
        <v>20</v>
      </c>
      <c r="G2328" s="25" t="s">
        <v>52</v>
      </c>
      <c r="H2328" s="25" t="s">
        <v>103</v>
      </c>
      <c r="I2328" s="25" t="s">
        <v>988</v>
      </c>
      <c r="J2328" s="25" t="s">
        <v>989</v>
      </c>
      <c r="K2328" s="26">
        <v>0</v>
      </c>
      <c r="L2328" s="26">
        <v>200</v>
      </c>
      <c r="M2328" s="26">
        <v>200</v>
      </c>
      <c r="N2328" s="26">
        <v>0</v>
      </c>
      <c r="O2328" s="26">
        <v>0</v>
      </c>
      <c r="P2328" s="26">
        <v>200</v>
      </c>
      <c r="Q2328" s="26">
        <v>0</v>
      </c>
      <c r="R2328" s="25" t="s">
        <v>1581</v>
      </c>
    </row>
    <row r="2329" spans="1:18" ht="15" customHeight="1" x14ac:dyDescent="0.25">
      <c r="A2329" s="25" t="s">
        <v>736</v>
      </c>
      <c r="B2329" s="25" t="s">
        <v>18</v>
      </c>
      <c r="C2329" s="25" t="s">
        <v>1442</v>
      </c>
      <c r="D2329" s="25" t="s">
        <v>20</v>
      </c>
      <c r="E2329" s="25" t="s">
        <v>21</v>
      </c>
      <c r="F2329" s="25" t="s">
        <v>20</v>
      </c>
      <c r="G2329" s="25" t="s">
        <v>52</v>
      </c>
      <c r="H2329" s="25" t="s">
        <v>103</v>
      </c>
      <c r="I2329" s="25" t="s">
        <v>737</v>
      </c>
      <c r="J2329" s="25" t="s">
        <v>738</v>
      </c>
      <c r="K2329" s="26">
        <v>0</v>
      </c>
      <c r="L2329" s="26">
        <v>634</v>
      </c>
      <c r="M2329" s="26">
        <v>634</v>
      </c>
      <c r="N2329" s="26">
        <v>0</v>
      </c>
      <c r="O2329" s="26">
        <v>173.27</v>
      </c>
      <c r="P2329" s="26">
        <v>460.73</v>
      </c>
      <c r="Q2329" s="26">
        <v>90.56</v>
      </c>
      <c r="R2329" s="25" t="s">
        <v>1581</v>
      </c>
    </row>
    <row r="2330" spans="1:18" ht="15" customHeight="1" x14ac:dyDescent="0.25">
      <c r="A2330" s="25" t="s">
        <v>736</v>
      </c>
      <c r="B2330" s="25" t="s">
        <v>18</v>
      </c>
      <c r="C2330" s="25" t="s">
        <v>1442</v>
      </c>
      <c r="D2330" s="25" t="s">
        <v>20</v>
      </c>
      <c r="E2330" s="25" t="s">
        <v>21</v>
      </c>
      <c r="F2330" s="25" t="s">
        <v>20</v>
      </c>
      <c r="G2330" s="25" t="s">
        <v>52</v>
      </c>
      <c r="H2330" s="25" t="s">
        <v>103</v>
      </c>
      <c r="I2330" s="25" t="s">
        <v>743</v>
      </c>
      <c r="J2330" s="25" t="s">
        <v>744</v>
      </c>
      <c r="K2330" s="26">
        <v>0</v>
      </c>
      <c r="L2330" s="26">
        <v>58</v>
      </c>
      <c r="M2330" s="26">
        <v>58</v>
      </c>
      <c r="N2330" s="26">
        <v>0</v>
      </c>
      <c r="O2330" s="26">
        <v>16.05</v>
      </c>
      <c r="P2330" s="26">
        <v>41.95</v>
      </c>
      <c r="Q2330" s="26">
        <v>8.39</v>
      </c>
      <c r="R2330" s="25" t="s">
        <v>1581</v>
      </c>
    </row>
    <row r="2331" spans="1:18" ht="15" customHeight="1" x14ac:dyDescent="0.25">
      <c r="A2331" s="25" t="s">
        <v>736</v>
      </c>
      <c r="B2331" s="25" t="s">
        <v>18</v>
      </c>
      <c r="C2331" s="25" t="s">
        <v>1442</v>
      </c>
      <c r="D2331" s="25" t="s">
        <v>20</v>
      </c>
      <c r="E2331" s="25" t="s">
        <v>21</v>
      </c>
      <c r="F2331" s="25" t="s">
        <v>20</v>
      </c>
      <c r="G2331" s="25" t="s">
        <v>52</v>
      </c>
      <c r="H2331" s="25" t="s">
        <v>103</v>
      </c>
      <c r="I2331" s="25" t="s">
        <v>825</v>
      </c>
      <c r="J2331" s="25" t="s">
        <v>826</v>
      </c>
      <c r="K2331" s="26">
        <v>0</v>
      </c>
      <c r="L2331" s="26">
        <v>144</v>
      </c>
      <c r="M2331" s="26">
        <v>144</v>
      </c>
      <c r="N2331" s="26">
        <v>0</v>
      </c>
      <c r="O2331" s="26">
        <v>0</v>
      </c>
      <c r="P2331" s="26">
        <v>144</v>
      </c>
      <c r="Q2331" s="26">
        <v>0</v>
      </c>
      <c r="R2331" s="25" t="s">
        <v>1581</v>
      </c>
    </row>
    <row r="2332" spans="1:18" ht="15" customHeight="1" x14ac:dyDescent="0.25">
      <c r="A2332" s="25" t="s">
        <v>736</v>
      </c>
      <c r="B2332" s="25" t="s">
        <v>18</v>
      </c>
      <c r="C2332" s="25" t="s">
        <v>1442</v>
      </c>
      <c r="D2332" s="25" t="s">
        <v>20</v>
      </c>
      <c r="E2332" s="25" t="s">
        <v>21</v>
      </c>
      <c r="F2332" s="25" t="s">
        <v>20</v>
      </c>
      <c r="G2332" s="25" t="s">
        <v>52</v>
      </c>
      <c r="H2332" s="25" t="s">
        <v>103</v>
      </c>
      <c r="I2332" s="25" t="s">
        <v>853</v>
      </c>
      <c r="J2332" s="25" t="s">
        <v>854</v>
      </c>
      <c r="K2332" s="26">
        <v>0</v>
      </c>
      <c r="L2332" s="26">
        <v>0</v>
      </c>
      <c r="M2332" s="26">
        <v>0</v>
      </c>
      <c r="N2332" s="26">
        <v>0</v>
      </c>
      <c r="O2332" s="26">
        <v>0</v>
      </c>
      <c r="P2332" s="26">
        <v>0</v>
      </c>
      <c r="Q2332" s="26">
        <v>0</v>
      </c>
      <c r="R2332" s="25" t="s">
        <v>1581</v>
      </c>
    </row>
    <row r="2333" spans="1:18" ht="15" customHeight="1" x14ac:dyDescent="0.25">
      <c r="A2333" s="25" t="s">
        <v>736</v>
      </c>
      <c r="B2333" s="25" t="s">
        <v>18</v>
      </c>
      <c r="C2333" s="25" t="s">
        <v>1442</v>
      </c>
      <c r="D2333" s="25" t="s">
        <v>20</v>
      </c>
      <c r="E2333" s="25" t="s">
        <v>21</v>
      </c>
      <c r="F2333" s="25" t="s">
        <v>20</v>
      </c>
      <c r="G2333" s="25" t="s">
        <v>52</v>
      </c>
      <c r="H2333" s="25" t="s">
        <v>103</v>
      </c>
      <c r="I2333" s="25" t="s">
        <v>789</v>
      </c>
      <c r="J2333" s="25" t="s">
        <v>790</v>
      </c>
      <c r="K2333" s="26">
        <v>0</v>
      </c>
      <c r="L2333" s="26">
        <v>9725</v>
      </c>
      <c r="M2333" s="26">
        <v>9725</v>
      </c>
      <c r="N2333" s="26">
        <v>0</v>
      </c>
      <c r="O2333" s="26">
        <v>9725</v>
      </c>
      <c r="P2333" s="26">
        <v>0</v>
      </c>
      <c r="Q2333" s="26">
        <v>0</v>
      </c>
      <c r="R2333" s="25" t="s">
        <v>1581</v>
      </c>
    </row>
    <row r="2334" spans="1:18" ht="15" customHeight="1" x14ac:dyDescent="0.25">
      <c r="A2334" s="25" t="s">
        <v>736</v>
      </c>
      <c r="B2334" s="25" t="s">
        <v>18</v>
      </c>
      <c r="C2334" s="25" t="s">
        <v>1443</v>
      </c>
      <c r="D2334" s="25" t="s">
        <v>20</v>
      </c>
      <c r="E2334" s="25" t="s">
        <v>21</v>
      </c>
      <c r="F2334" s="25" t="s">
        <v>20</v>
      </c>
      <c r="G2334" s="25" t="s">
        <v>52</v>
      </c>
      <c r="H2334" s="25" t="s">
        <v>101</v>
      </c>
      <c r="I2334" s="25" t="s">
        <v>793</v>
      </c>
      <c r="J2334" s="25" t="s">
        <v>794</v>
      </c>
      <c r="K2334" s="26">
        <v>0</v>
      </c>
      <c r="L2334" s="26">
        <v>0</v>
      </c>
      <c r="M2334" s="26">
        <v>0</v>
      </c>
      <c r="N2334" s="26">
        <v>0</v>
      </c>
      <c r="O2334" s="26">
        <v>0</v>
      </c>
      <c r="P2334" s="26">
        <v>0</v>
      </c>
      <c r="Q2334" s="26">
        <v>0</v>
      </c>
      <c r="R2334" s="25" t="s">
        <v>1582</v>
      </c>
    </row>
    <row r="2335" spans="1:18" ht="15" customHeight="1" x14ac:dyDescent="0.25">
      <c r="A2335" s="25" t="s">
        <v>736</v>
      </c>
      <c r="B2335" s="25" t="s">
        <v>18</v>
      </c>
      <c r="C2335" s="25" t="s">
        <v>1443</v>
      </c>
      <c r="D2335" s="25" t="s">
        <v>20</v>
      </c>
      <c r="E2335" s="25" t="s">
        <v>21</v>
      </c>
      <c r="F2335" s="25" t="s">
        <v>20</v>
      </c>
      <c r="G2335" s="25" t="s">
        <v>52</v>
      </c>
      <c r="H2335" s="25" t="s">
        <v>101</v>
      </c>
      <c r="I2335" s="25" t="s">
        <v>761</v>
      </c>
      <c r="J2335" s="25" t="s">
        <v>762</v>
      </c>
      <c r="K2335" s="26">
        <v>0</v>
      </c>
      <c r="L2335" s="26">
        <v>0</v>
      </c>
      <c r="M2335" s="26">
        <v>0</v>
      </c>
      <c r="N2335" s="26">
        <v>0</v>
      </c>
      <c r="O2335" s="26">
        <v>0</v>
      </c>
      <c r="P2335" s="26">
        <v>0</v>
      </c>
      <c r="Q2335" s="26">
        <v>0</v>
      </c>
      <c r="R2335" s="25" t="s">
        <v>1582</v>
      </c>
    </row>
    <row r="2336" spans="1:18" ht="15" customHeight="1" x14ac:dyDescent="0.25">
      <c r="A2336" s="25" t="s">
        <v>736</v>
      </c>
      <c r="B2336" s="25" t="s">
        <v>18</v>
      </c>
      <c r="C2336" s="25" t="s">
        <v>1443</v>
      </c>
      <c r="D2336" s="25" t="s">
        <v>20</v>
      </c>
      <c r="E2336" s="25" t="s">
        <v>21</v>
      </c>
      <c r="F2336" s="25" t="s">
        <v>20</v>
      </c>
      <c r="G2336" s="25" t="s">
        <v>52</v>
      </c>
      <c r="H2336" s="25" t="s">
        <v>101</v>
      </c>
      <c r="I2336" s="25" t="s">
        <v>751</v>
      </c>
      <c r="J2336" s="25" t="s">
        <v>752</v>
      </c>
      <c r="K2336" s="26">
        <v>0</v>
      </c>
      <c r="L2336" s="26">
        <v>0</v>
      </c>
      <c r="M2336" s="26">
        <v>0</v>
      </c>
      <c r="N2336" s="26">
        <v>0</v>
      </c>
      <c r="O2336" s="26">
        <v>0</v>
      </c>
      <c r="P2336" s="26">
        <v>0</v>
      </c>
      <c r="Q2336" s="26">
        <v>0</v>
      </c>
      <c r="R2336" s="25" t="s">
        <v>1582</v>
      </c>
    </row>
    <row r="2337" spans="1:18" ht="15" customHeight="1" x14ac:dyDescent="0.25">
      <c r="A2337" s="25" t="s">
        <v>736</v>
      </c>
      <c r="B2337" s="25" t="s">
        <v>18</v>
      </c>
      <c r="C2337" s="25" t="s">
        <v>1443</v>
      </c>
      <c r="D2337" s="25" t="s">
        <v>20</v>
      </c>
      <c r="E2337" s="25" t="s">
        <v>21</v>
      </c>
      <c r="F2337" s="25" t="s">
        <v>20</v>
      </c>
      <c r="G2337" s="25" t="s">
        <v>52</v>
      </c>
      <c r="H2337" s="25" t="s">
        <v>101</v>
      </c>
      <c r="I2337" s="25" t="s">
        <v>833</v>
      </c>
      <c r="J2337" s="25" t="s">
        <v>834</v>
      </c>
      <c r="K2337" s="26">
        <v>0</v>
      </c>
      <c r="L2337" s="26">
        <v>0</v>
      </c>
      <c r="M2337" s="26">
        <v>0</v>
      </c>
      <c r="N2337" s="26">
        <v>0</v>
      </c>
      <c r="O2337" s="26">
        <v>0</v>
      </c>
      <c r="P2337" s="26">
        <v>0</v>
      </c>
      <c r="Q2337" s="26">
        <v>0</v>
      </c>
      <c r="R2337" s="25" t="s">
        <v>1582</v>
      </c>
    </row>
    <row r="2338" spans="1:18" ht="15" customHeight="1" x14ac:dyDescent="0.25">
      <c r="A2338" s="25" t="s">
        <v>736</v>
      </c>
      <c r="B2338" s="25" t="s">
        <v>18</v>
      </c>
      <c r="C2338" s="25" t="s">
        <v>1443</v>
      </c>
      <c r="D2338" s="25" t="s">
        <v>20</v>
      </c>
      <c r="E2338" s="25" t="s">
        <v>21</v>
      </c>
      <c r="F2338" s="25" t="s">
        <v>20</v>
      </c>
      <c r="G2338" s="25" t="s">
        <v>52</v>
      </c>
      <c r="H2338" s="25" t="s">
        <v>101</v>
      </c>
      <c r="I2338" s="25" t="s">
        <v>819</v>
      </c>
      <c r="J2338" s="25" t="s">
        <v>820</v>
      </c>
      <c r="K2338" s="26">
        <v>0</v>
      </c>
      <c r="L2338" s="26">
        <v>0</v>
      </c>
      <c r="M2338" s="26">
        <v>0</v>
      </c>
      <c r="N2338" s="26">
        <v>0</v>
      </c>
      <c r="O2338" s="26">
        <v>0</v>
      </c>
      <c r="P2338" s="26">
        <v>0</v>
      </c>
      <c r="Q2338" s="26">
        <v>0</v>
      </c>
      <c r="R2338" s="25" t="s">
        <v>1582</v>
      </c>
    </row>
    <row r="2339" spans="1:18" ht="15" customHeight="1" x14ac:dyDescent="0.25">
      <c r="A2339" s="25" t="s">
        <v>736</v>
      </c>
      <c r="B2339" s="25" t="s">
        <v>18</v>
      </c>
      <c r="C2339" s="25" t="s">
        <v>1443</v>
      </c>
      <c r="D2339" s="25" t="s">
        <v>20</v>
      </c>
      <c r="E2339" s="25" t="s">
        <v>21</v>
      </c>
      <c r="F2339" s="25" t="s">
        <v>20</v>
      </c>
      <c r="G2339" s="25" t="s">
        <v>52</v>
      </c>
      <c r="H2339" s="25" t="s">
        <v>101</v>
      </c>
      <c r="I2339" s="25" t="s">
        <v>988</v>
      </c>
      <c r="J2339" s="25" t="s">
        <v>989</v>
      </c>
      <c r="K2339" s="26">
        <v>0</v>
      </c>
      <c r="L2339" s="26">
        <v>0</v>
      </c>
      <c r="M2339" s="26">
        <v>0</v>
      </c>
      <c r="N2339" s="26">
        <v>0</v>
      </c>
      <c r="O2339" s="26">
        <v>0</v>
      </c>
      <c r="P2339" s="26">
        <v>0</v>
      </c>
      <c r="Q2339" s="26">
        <v>0</v>
      </c>
      <c r="R2339" s="25" t="s">
        <v>1582</v>
      </c>
    </row>
    <row r="2340" spans="1:18" ht="15" customHeight="1" x14ac:dyDescent="0.25">
      <c r="A2340" s="25" t="s">
        <v>736</v>
      </c>
      <c r="B2340" s="25" t="s">
        <v>18</v>
      </c>
      <c r="C2340" s="25" t="s">
        <v>1443</v>
      </c>
      <c r="D2340" s="25" t="s">
        <v>20</v>
      </c>
      <c r="E2340" s="25" t="s">
        <v>21</v>
      </c>
      <c r="F2340" s="25" t="s">
        <v>20</v>
      </c>
      <c r="G2340" s="25" t="s">
        <v>52</v>
      </c>
      <c r="H2340" s="25" t="s">
        <v>101</v>
      </c>
      <c r="I2340" s="25" t="s">
        <v>737</v>
      </c>
      <c r="J2340" s="25" t="s">
        <v>738</v>
      </c>
      <c r="K2340" s="26">
        <v>0</v>
      </c>
      <c r="L2340" s="26">
        <v>0</v>
      </c>
      <c r="M2340" s="26">
        <v>0</v>
      </c>
      <c r="N2340" s="26">
        <v>0</v>
      </c>
      <c r="O2340" s="26">
        <v>0</v>
      </c>
      <c r="P2340" s="26">
        <v>0</v>
      </c>
      <c r="Q2340" s="26">
        <v>0</v>
      </c>
      <c r="R2340" s="25" t="s">
        <v>1582</v>
      </c>
    </row>
    <row r="2341" spans="1:18" ht="15" customHeight="1" x14ac:dyDescent="0.25">
      <c r="A2341" s="25" t="s">
        <v>736</v>
      </c>
      <c r="B2341" s="25" t="s">
        <v>18</v>
      </c>
      <c r="C2341" s="25" t="s">
        <v>1443</v>
      </c>
      <c r="D2341" s="25" t="s">
        <v>20</v>
      </c>
      <c r="E2341" s="25" t="s">
        <v>21</v>
      </c>
      <c r="F2341" s="25" t="s">
        <v>20</v>
      </c>
      <c r="G2341" s="25" t="s">
        <v>52</v>
      </c>
      <c r="H2341" s="25" t="s">
        <v>101</v>
      </c>
      <c r="I2341" s="25" t="s">
        <v>743</v>
      </c>
      <c r="J2341" s="25" t="s">
        <v>744</v>
      </c>
      <c r="K2341" s="26">
        <v>0</v>
      </c>
      <c r="L2341" s="26">
        <v>0</v>
      </c>
      <c r="M2341" s="26">
        <v>0</v>
      </c>
      <c r="N2341" s="26">
        <v>0</v>
      </c>
      <c r="O2341" s="26">
        <v>0</v>
      </c>
      <c r="P2341" s="26">
        <v>0</v>
      </c>
      <c r="Q2341" s="26">
        <v>0</v>
      </c>
      <c r="R2341" s="25" t="s">
        <v>1582</v>
      </c>
    </row>
    <row r="2342" spans="1:18" ht="15" customHeight="1" x14ac:dyDescent="0.25">
      <c r="A2342" s="25" t="s">
        <v>736</v>
      </c>
      <c r="B2342" s="25" t="s">
        <v>18</v>
      </c>
      <c r="C2342" s="25" t="s">
        <v>1443</v>
      </c>
      <c r="D2342" s="25" t="s">
        <v>20</v>
      </c>
      <c r="E2342" s="25" t="s">
        <v>21</v>
      </c>
      <c r="F2342" s="25" t="s">
        <v>20</v>
      </c>
      <c r="G2342" s="25" t="s">
        <v>52</v>
      </c>
      <c r="H2342" s="25" t="s">
        <v>101</v>
      </c>
      <c r="I2342" s="25" t="s">
        <v>872</v>
      </c>
      <c r="J2342" s="25" t="s">
        <v>873</v>
      </c>
      <c r="K2342" s="26">
        <v>0</v>
      </c>
      <c r="L2342" s="26">
        <v>0</v>
      </c>
      <c r="M2342" s="26">
        <v>0</v>
      </c>
      <c r="N2342" s="26">
        <v>0</v>
      </c>
      <c r="O2342" s="26">
        <v>0</v>
      </c>
      <c r="P2342" s="26">
        <v>0</v>
      </c>
      <c r="Q2342" s="26">
        <v>0</v>
      </c>
      <c r="R2342" s="25" t="s">
        <v>1582</v>
      </c>
    </row>
    <row r="2343" spans="1:18" ht="15" customHeight="1" x14ac:dyDescent="0.25">
      <c r="A2343" s="25" t="s">
        <v>736</v>
      </c>
      <c r="B2343" s="25" t="s">
        <v>18</v>
      </c>
      <c r="C2343" s="25" t="s">
        <v>1443</v>
      </c>
      <c r="D2343" s="25" t="s">
        <v>20</v>
      </c>
      <c r="E2343" s="25" t="s">
        <v>21</v>
      </c>
      <c r="F2343" s="25" t="s">
        <v>20</v>
      </c>
      <c r="G2343" s="25" t="s">
        <v>52</v>
      </c>
      <c r="H2343" s="25" t="s">
        <v>101</v>
      </c>
      <c r="I2343" s="25" t="s">
        <v>789</v>
      </c>
      <c r="J2343" s="25" t="s">
        <v>790</v>
      </c>
      <c r="K2343" s="26">
        <v>0</v>
      </c>
      <c r="L2343" s="26">
        <v>0</v>
      </c>
      <c r="M2343" s="26">
        <v>0</v>
      </c>
      <c r="N2343" s="26">
        <v>0</v>
      </c>
      <c r="O2343" s="26">
        <v>800</v>
      </c>
      <c r="P2343" s="26">
        <v>-800</v>
      </c>
      <c r="Q2343" s="26">
        <v>0</v>
      </c>
      <c r="R2343" s="25" t="s">
        <v>1582</v>
      </c>
    </row>
    <row r="2344" spans="1:18" ht="15" customHeight="1" x14ac:dyDescent="0.25">
      <c r="A2344" s="25" t="s">
        <v>736</v>
      </c>
      <c r="B2344" s="25" t="s">
        <v>18</v>
      </c>
      <c r="C2344" s="25" t="s">
        <v>51</v>
      </c>
      <c r="D2344" s="25" t="s">
        <v>20</v>
      </c>
      <c r="E2344" s="25" t="s">
        <v>21</v>
      </c>
      <c r="F2344" s="25" t="s">
        <v>20</v>
      </c>
      <c r="G2344" s="25" t="s">
        <v>52</v>
      </c>
      <c r="H2344" s="25" t="s">
        <v>40</v>
      </c>
      <c r="I2344" s="25" t="s">
        <v>793</v>
      </c>
      <c r="J2344" s="25" t="s">
        <v>794</v>
      </c>
      <c r="K2344" s="26">
        <v>0</v>
      </c>
      <c r="L2344" s="26">
        <v>35000</v>
      </c>
      <c r="M2344" s="26">
        <v>35000</v>
      </c>
      <c r="N2344" s="26">
        <v>0</v>
      </c>
      <c r="O2344" s="26">
        <v>0</v>
      </c>
      <c r="P2344" s="26">
        <v>35000</v>
      </c>
      <c r="Q2344" s="26">
        <v>0</v>
      </c>
      <c r="R2344" s="25" t="s">
        <v>1583</v>
      </c>
    </row>
    <row r="2345" spans="1:18" ht="15" customHeight="1" x14ac:dyDescent="0.25">
      <c r="A2345" s="25" t="s">
        <v>736</v>
      </c>
      <c r="B2345" s="25" t="s">
        <v>18</v>
      </c>
      <c r="C2345" s="25" t="s">
        <v>51</v>
      </c>
      <c r="D2345" s="25" t="s">
        <v>20</v>
      </c>
      <c r="E2345" s="25" t="s">
        <v>21</v>
      </c>
      <c r="F2345" s="25" t="s">
        <v>20</v>
      </c>
      <c r="G2345" s="25" t="s">
        <v>52</v>
      </c>
      <c r="H2345" s="25" t="s">
        <v>40</v>
      </c>
      <c r="I2345" s="25" t="s">
        <v>761</v>
      </c>
      <c r="J2345" s="25" t="s">
        <v>762</v>
      </c>
      <c r="K2345" s="26">
        <v>0</v>
      </c>
      <c r="L2345" s="26">
        <v>250</v>
      </c>
      <c r="M2345" s="26">
        <v>250</v>
      </c>
      <c r="N2345" s="26">
        <v>0</v>
      </c>
      <c r="O2345" s="26">
        <v>0</v>
      </c>
      <c r="P2345" s="26">
        <v>250</v>
      </c>
      <c r="Q2345" s="26">
        <v>0</v>
      </c>
      <c r="R2345" s="25" t="s">
        <v>1583</v>
      </c>
    </row>
    <row r="2346" spans="1:18" ht="15" customHeight="1" x14ac:dyDescent="0.25">
      <c r="A2346" s="25" t="s">
        <v>736</v>
      </c>
      <c r="B2346" s="25" t="s">
        <v>18</v>
      </c>
      <c r="C2346" s="25" t="s">
        <v>51</v>
      </c>
      <c r="D2346" s="25" t="s">
        <v>20</v>
      </c>
      <c r="E2346" s="25" t="s">
        <v>21</v>
      </c>
      <c r="F2346" s="25" t="s">
        <v>20</v>
      </c>
      <c r="G2346" s="25" t="s">
        <v>52</v>
      </c>
      <c r="H2346" s="25" t="s">
        <v>40</v>
      </c>
      <c r="I2346" s="25" t="s">
        <v>747</v>
      </c>
      <c r="J2346" s="25" t="s">
        <v>748</v>
      </c>
      <c r="K2346" s="26">
        <v>0</v>
      </c>
      <c r="L2346" s="26">
        <v>100</v>
      </c>
      <c r="M2346" s="26">
        <v>100</v>
      </c>
      <c r="N2346" s="26">
        <v>0</v>
      </c>
      <c r="O2346" s="26">
        <v>0</v>
      </c>
      <c r="P2346" s="26">
        <v>100</v>
      </c>
      <c r="Q2346" s="26">
        <v>0</v>
      </c>
      <c r="R2346" s="25" t="s">
        <v>1583</v>
      </c>
    </row>
    <row r="2347" spans="1:18" ht="15" customHeight="1" x14ac:dyDescent="0.25">
      <c r="A2347" s="25" t="s">
        <v>736</v>
      </c>
      <c r="B2347" s="25" t="s">
        <v>18</v>
      </c>
      <c r="C2347" s="25" t="s">
        <v>51</v>
      </c>
      <c r="D2347" s="25" t="s">
        <v>20</v>
      </c>
      <c r="E2347" s="25" t="s">
        <v>21</v>
      </c>
      <c r="F2347" s="25" t="s">
        <v>20</v>
      </c>
      <c r="G2347" s="25" t="s">
        <v>52</v>
      </c>
      <c r="H2347" s="25" t="s">
        <v>40</v>
      </c>
      <c r="I2347" s="25" t="s">
        <v>751</v>
      </c>
      <c r="J2347" s="25" t="s">
        <v>752</v>
      </c>
      <c r="K2347" s="26">
        <v>0</v>
      </c>
      <c r="L2347" s="26">
        <v>2676</v>
      </c>
      <c r="M2347" s="26">
        <v>2676</v>
      </c>
      <c r="N2347" s="26">
        <v>0</v>
      </c>
      <c r="O2347" s="26">
        <v>0</v>
      </c>
      <c r="P2347" s="26">
        <v>2676</v>
      </c>
      <c r="Q2347" s="26">
        <v>0</v>
      </c>
      <c r="R2347" s="25" t="s">
        <v>1583</v>
      </c>
    </row>
    <row r="2348" spans="1:18" ht="15" customHeight="1" x14ac:dyDescent="0.25">
      <c r="A2348" s="25" t="s">
        <v>736</v>
      </c>
      <c r="B2348" s="25" t="s">
        <v>18</v>
      </c>
      <c r="C2348" s="25" t="s">
        <v>51</v>
      </c>
      <c r="D2348" s="25" t="s">
        <v>20</v>
      </c>
      <c r="E2348" s="25" t="s">
        <v>21</v>
      </c>
      <c r="F2348" s="25" t="s">
        <v>20</v>
      </c>
      <c r="G2348" s="25" t="s">
        <v>52</v>
      </c>
      <c r="H2348" s="25" t="s">
        <v>40</v>
      </c>
      <c r="I2348" s="25" t="s">
        <v>833</v>
      </c>
      <c r="J2348" s="25" t="s">
        <v>834</v>
      </c>
      <c r="K2348" s="26">
        <v>0</v>
      </c>
      <c r="L2348" s="26">
        <v>4900</v>
      </c>
      <c r="M2348" s="26">
        <v>4900</v>
      </c>
      <c r="N2348" s="26">
        <v>0</v>
      </c>
      <c r="O2348" s="26">
        <v>0</v>
      </c>
      <c r="P2348" s="26">
        <v>4900</v>
      </c>
      <c r="Q2348" s="26">
        <v>0</v>
      </c>
      <c r="R2348" s="25" t="s">
        <v>1583</v>
      </c>
    </row>
    <row r="2349" spans="1:18" ht="15" customHeight="1" x14ac:dyDescent="0.25">
      <c r="A2349" s="25" t="s">
        <v>736</v>
      </c>
      <c r="B2349" s="25" t="s">
        <v>18</v>
      </c>
      <c r="C2349" s="25" t="s">
        <v>51</v>
      </c>
      <c r="D2349" s="25" t="s">
        <v>20</v>
      </c>
      <c r="E2349" s="25" t="s">
        <v>21</v>
      </c>
      <c r="F2349" s="25" t="s">
        <v>20</v>
      </c>
      <c r="G2349" s="25" t="s">
        <v>52</v>
      </c>
      <c r="H2349" s="25" t="s">
        <v>40</v>
      </c>
      <c r="I2349" s="25" t="s">
        <v>819</v>
      </c>
      <c r="J2349" s="25" t="s">
        <v>820</v>
      </c>
      <c r="K2349" s="26">
        <v>0</v>
      </c>
      <c r="L2349" s="26">
        <v>1400</v>
      </c>
      <c r="M2349" s="26">
        <v>1400</v>
      </c>
      <c r="N2349" s="26">
        <v>0</v>
      </c>
      <c r="O2349" s="26">
        <v>0</v>
      </c>
      <c r="P2349" s="26">
        <v>1400</v>
      </c>
      <c r="Q2349" s="26">
        <v>0</v>
      </c>
      <c r="R2349" s="25" t="s">
        <v>1583</v>
      </c>
    </row>
    <row r="2350" spans="1:18" ht="15" customHeight="1" x14ac:dyDescent="0.25">
      <c r="A2350" s="25" t="s">
        <v>736</v>
      </c>
      <c r="B2350" s="25" t="s">
        <v>18</v>
      </c>
      <c r="C2350" s="25" t="s">
        <v>51</v>
      </c>
      <c r="D2350" s="25" t="s">
        <v>20</v>
      </c>
      <c r="E2350" s="25" t="s">
        <v>21</v>
      </c>
      <c r="F2350" s="25" t="s">
        <v>20</v>
      </c>
      <c r="G2350" s="25" t="s">
        <v>52</v>
      </c>
      <c r="H2350" s="25" t="s">
        <v>40</v>
      </c>
      <c r="I2350" s="25" t="s">
        <v>988</v>
      </c>
      <c r="J2350" s="25" t="s">
        <v>989</v>
      </c>
      <c r="K2350" s="26">
        <v>0</v>
      </c>
      <c r="L2350" s="26">
        <v>3250</v>
      </c>
      <c r="M2350" s="26">
        <v>3250</v>
      </c>
      <c r="N2350" s="26">
        <v>0</v>
      </c>
      <c r="O2350" s="26">
        <v>0</v>
      </c>
      <c r="P2350" s="26">
        <v>3250</v>
      </c>
      <c r="Q2350" s="26">
        <v>0</v>
      </c>
      <c r="R2350" s="25" t="s">
        <v>1583</v>
      </c>
    </row>
    <row r="2351" spans="1:18" ht="15" customHeight="1" x14ac:dyDescent="0.25">
      <c r="A2351" s="25" t="s">
        <v>736</v>
      </c>
      <c r="B2351" s="25" t="s">
        <v>18</v>
      </c>
      <c r="C2351" s="25" t="s">
        <v>51</v>
      </c>
      <c r="D2351" s="25" t="s">
        <v>20</v>
      </c>
      <c r="E2351" s="25" t="s">
        <v>21</v>
      </c>
      <c r="F2351" s="25" t="s">
        <v>20</v>
      </c>
      <c r="G2351" s="25" t="s">
        <v>52</v>
      </c>
      <c r="H2351" s="25" t="s">
        <v>40</v>
      </c>
      <c r="I2351" s="25" t="s">
        <v>737</v>
      </c>
      <c r="J2351" s="25" t="s">
        <v>738</v>
      </c>
      <c r="K2351" s="26">
        <v>0</v>
      </c>
      <c r="L2351" s="26">
        <v>650</v>
      </c>
      <c r="M2351" s="26">
        <v>650</v>
      </c>
      <c r="N2351" s="26">
        <v>0</v>
      </c>
      <c r="O2351" s="26">
        <v>0</v>
      </c>
      <c r="P2351" s="26">
        <v>650</v>
      </c>
      <c r="Q2351" s="26">
        <v>0</v>
      </c>
      <c r="R2351" s="25" t="s">
        <v>1583</v>
      </c>
    </row>
    <row r="2352" spans="1:18" ht="15" customHeight="1" x14ac:dyDescent="0.25">
      <c r="A2352" s="25" t="s">
        <v>736</v>
      </c>
      <c r="B2352" s="25" t="s">
        <v>18</v>
      </c>
      <c r="C2352" s="25" t="s">
        <v>51</v>
      </c>
      <c r="D2352" s="25" t="s">
        <v>20</v>
      </c>
      <c r="E2352" s="25" t="s">
        <v>21</v>
      </c>
      <c r="F2352" s="25" t="s">
        <v>20</v>
      </c>
      <c r="G2352" s="25" t="s">
        <v>52</v>
      </c>
      <c r="H2352" s="25" t="s">
        <v>40</v>
      </c>
      <c r="I2352" s="25" t="s">
        <v>743</v>
      </c>
      <c r="J2352" s="25" t="s">
        <v>744</v>
      </c>
      <c r="K2352" s="26">
        <v>0</v>
      </c>
      <c r="L2352" s="26">
        <v>60</v>
      </c>
      <c r="M2352" s="26">
        <v>60</v>
      </c>
      <c r="N2352" s="26">
        <v>0</v>
      </c>
      <c r="O2352" s="26">
        <v>0</v>
      </c>
      <c r="P2352" s="26">
        <v>60</v>
      </c>
      <c r="Q2352" s="26">
        <v>0</v>
      </c>
      <c r="R2352" s="25" t="s">
        <v>1583</v>
      </c>
    </row>
    <row r="2353" spans="1:18" ht="15" customHeight="1" x14ac:dyDescent="0.25">
      <c r="A2353" s="25" t="s">
        <v>736</v>
      </c>
      <c r="B2353" s="25" t="s">
        <v>18</v>
      </c>
      <c r="C2353" s="25" t="s">
        <v>51</v>
      </c>
      <c r="D2353" s="25" t="s">
        <v>20</v>
      </c>
      <c r="E2353" s="25" t="s">
        <v>21</v>
      </c>
      <c r="F2353" s="25" t="s">
        <v>20</v>
      </c>
      <c r="G2353" s="25" t="s">
        <v>52</v>
      </c>
      <c r="H2353" s="25" t="s">
        <v>40</v>
      </c>
      <c r="I2353" s="25" t="s">
        <v>825</v>
      </c>
      <c r="J2353" s="25" t="s">
        <v>826</v>
      </c>
      <c r="K2353" s="26">
        <v>0</v>
      </c>
      <c r="L2353" s="26">
        <v>70</v>
      </c>
      <c r="M2353" s="26">
        <v>70</v>
      </c>
      <c r="N2353" s="26">
        <v>0</v>
      </c>
      <c r="O2353" s="26">
        <v>0</v>
      </c>
      <c r="P2353" s="26">
        <v>70</v>
      </c>
      <c r="Q2353" s="26">
        <v>0</v>
      </c>
      <c r="R2353" s="25" t="s">
        <v>1583</v>
      </c>
    </row>
    <row r="2354" spans="1:18" ht="15" customHeight="1" x14ac:dyDescent="0.25">
      <c r="A2354" s="25" t="s">
        <v>736</v>
      </c>
      <c r="B2354" s="25" t="s">
        <v>18</v>
      </c>
      <c r="C2354" s="25" t="s">
        <v>51</v>
      </c>
      <c r="D2354" s="25" t="s">
        <v>20</v>
      </c>
      <c r="E2354" s="25" t="s">
        <v>21</v>
      </c>
      <c r="F2354" s="25" t="s">
        <v>20</v>
      </c>
      <c r="G2354" s="25" t="s">
        <v>52</v>
      </c>
      <c r="H2354" s="25" t="s">
        <v>40</v>
      </c>
      <c r="I2354" s="25" t="s">
        <v>845</v>
      </c>
      <c r="J2354" s="25" t="s">
        <v>846</v>
      </c>
      <c r="K2354" s="26">
        <v>0</v>
      </c>
      <c r="L2354" s="26">
        <v>500</v>
      </c>
      <c r="M2354" s="26">
        <v>500</v>
      </c>
      <c r="N2354" s="26">
        <v>0</v>
      </c>
      <c r="O2354" s="26">
        <v>0</v>
      </c>
      <c r="P2354" s="26">
        <v>500</v>
      </c>
      <c r="Q2354" s="26">
        <v>0</v>
      </c>
      <c r="R2354" s="25" t="s">
        <v>1583</v>
      </c>
    </row>
    <row r="2355" spans="1:18" ht="15" customHeight="1" x14ac:dyDescent="0.25">
      <c r="A2355" s="25" t="s">
        <v>736</v>
      </c>
      <c r="B2355" s="25" t="s">
        <v>18</v>
      </c>
      <c r="C2355" s="25" t="s">
        <v>51</v>
      </c>
      <c r="D2355" s="25" t="s">
        <v>20</v>
      </c>
      <c r="E2355" s="25" t="s">
        <v>21</v>
      </c>
      <c r="F2355" s="25" t="s">
        <v>20</v>
      </c>
      <c r="G2355" s="25" t="s">
        <v>52</v>
      </c>
      <c r="H2355" s="25" t="s">
        <v>40</v>
      </c>
      <c r="I2355" s="25" t="s">
        <v>884</v>
      </c>
      <c r="J2355" s="25" t="s">
        <v>885</v>
      </c>
      <c r="K2355" s="26">
        <v>0</v>
      </c>
      <c r="L2355" s="26">
        <v>380</v>
      </c>
      <c r="M2355" s="26">
        <v>380</v>
      </c>
      <c r="N2355" s="26">
        <v>0</v>
      </c>
      <c r="O2355" s="26">
        <v>205.35</v>
      </c>
      <c r="P2355" s="26">
        <v>174.65</v>
      </c>
      <c r="Q2355" s="26">
        <v>20.16</v>
      </c>
      <c r="R2355" s="25" t="s">
        <v>1583</v>
      </c>
    </row>
    <row r="2356" spans="1:18" ht="15" customHeight="1" x14ac:dyDescent="0.25">
      <c r="A2356" s="25" t="s">
        <v>736</v>
      </c>
      <c r="B2356" s="25" t="s">
        <v>18</v>
      </c>
      <c r="C2356" s="25" t="s">
        <v>51</v>
      </c>
      <c r="D2356" s="25" t="s">
        <v>20</v>
      </c>
      <c r="E2356" s="25" t="s">
        <v>21</v>
      </c>
      <c r="F2356" s="25" t="s">
        <v>20</v>
      </c>
      <c r="G2356" s="25" t="s">
        <v>52</v>
      </c>
      <c r="H2356" s="25" t="s">
        <v>40</v>
      </c>
      <c r="I2356" s="25" t="s">
        <v>853</v>
      </c>
      <c r="J2356" s="25" t="s">
        <v>854</v>
      </c>
      <c r="K2356" s="26">
        <v>0</v>
      </c>
      <c r="L2356" s="26">
        <v>50</v>
      </c>
      <c r="M2356" s="26">
        <v>50</v>
      </c>
      <c r="N2356" s="26">
        <v>0</v>
      </c>
      <c r="O2356" s="26">
        <v>0</v>
      </c>
      <c r="P2356" s="26">
        <v>50</v>
      </c>
      <c r="Q2356" s="26">
        <v>0</v>
      </c>
      <c r="R2356" s="25" t="s">
        <v>1583</v>
      </c>
    </row>
    <row r="2357" spans="1:18" ht="15" customHeight="1" x14ac:dyDescent="0.25">
      <c r="A2357" s="25" t="s">
        <v>736</v>
      </c>
      <c r="B2357" s="25" t="s">
        <v>18</v>
      </c>
      <c r="C2357" s="25" t="s">
        <v>55</v>
      </c>
      <c r="D2357" s="25" t="s">
        <v>20</v>
      </c>
      <c r="E2357" s="25" t="s">
        <v>21</v>
      </c>
      <c r="F2357" s="25" t="s">
        <v>20</v>
      </c>
      <c r="G2357" s="25" t="s">
        <v>52</v>
      </c>
      <c r="H2357" s="25" t="s">
        <v>36</v>
      </c>
      <c r="I2357" s="25" t="s">
        <v>793</v>
      </c>
      <c r="J2357" s="25" t="s">
        <v>794</v>
      </c>
      <c r="K2357" s="26">
        <v>36128</v>
      </c>
      <c r="L2357" s="26">
        <v>-5058</v>
      </c>
      <c r="M2357" s="26">
        <v>31070</v>
      </c>
      <c r="N2357" s="26">
        <v>0</v>
      </c>
      <c r="O2357" s="26">
        <v>0</v>
      </c>
      <c r="P2357" s="26">
        <v>31070</v>
      </c>
      <c r="Q2357" s="26">
        <v>0</v>
      </c>
      <c r="R2357" s="25" t="s">
        <v>1584</v>
      </c>
    </row>
    <row r="2358" spans="1:18" ht="15" customHeight="1" x14ac:dyDescent="0.25">
      <c r="A2358" s="25" t="s">
        <v>736</v>
      </c>
      <c r="B2358" s="25" t="s">
        <v>18</v>
      </c>
      <c r="C2358" s="25" t="s">
        <v>55</v>
      </c>
      <c r="D2358" s="25" t="s">
        <v>20</v>
      </c>
      <c r="E2358" s="25" t="s">
        <v>21</v>
      </c>
      <c r="F2358" s="25" t="s">
        <v>20</v>
      </c>
      <c r="G2358" s="25" t="s">
        <v>52</v>
      </c>
      <c r="H2358" s="25" t="s">
        <v>36</v>
      </c>
      <c r="I2358" s="25" t="s">
        <v>761</v>
      </c>
      <c r="J2358" s="25" t="s">
        <v>762</v>
      </c>
      <c r="K2358" s="26">
        <v>0</v>
      </c>
      <c r="L2358" s="26">
        <v>100</v>
      </c>
      <c r="M2358" s="26">
        <v>100</v>
      </c>
      <c r="N2358" s="26">
        <v>0</v>
      </c>
      <c r="O2358" s="26">
        <v>0</v>
      </c>
      <c r="P2358" s="26">
        <v>100</v>
      </c>
      <c r="Q2358" s="26">
        <v>0</v>
      </c>
      <c r="R2358" s="25" t="s">
        <v>1584</v>
      </c>
    </row>
    <row r="2359" spans="1:18" ht="15" customHeight="1" x14ac:dyDescent="0.25">
      <c r="A2359" s="25" t="s">
        <v>736</v>
      </c>
      <c r="B2359" s="25" t="s">
        <v>18</v>
      </c>
      <c r="C2359" s="25" t="s">
        <v>55</v>
      </c>
      <c r="D2359" s="25" t="s">
        <v>20</v>
      </c>
      <c r="E2359" s="25" t="s">
        <v>21</v>
      </c>
      <c r="F2359" s="25" t="s">
        <v>20</v>
      </c>
      <c r="G2359" s="25" t="s">
        <v>52</v>
      </c>
      <c r="H2359" s="25" t="s">
        <v>36</v>
      </c>
      <c r="I2359" s="25" t="s">
        <v>747</v>
      </c>
      <c r="J2359" s="25" t="s">
        <v>748</v>
      </c>
      <c r="K2359" s="26">
        <v>0</v>
      </c>
      <c r="L2359" s="26">
        <v>100</v>
      </c>
      <c r="M2359" s="26">
        <v>100</v>
      </c>
      <c r="N2359" s="26">
        <v>0</v>
      </c>
      <c r="O2359" s="26">
        <v>0</v>
      </c>
      <c r="P2359" s="26">
        <v>100</v>
      </c>
      <c r="Q2359" s="26">
        <v>0</v>
      </c>
      <c r="R2359" s="25" t="s">
        <v>1584</v>
      </c>
    </row>
    <row r="2360" spans="1:18" ht="15" customHeight="1" x14ac:dyDescent="0.25">
      <c r="A2360" s="25" t="s">
        <v>736</v>
      </c>
      <c r="B2360" s="25" t="s">
        <v>18</v>
      </c>
      <c r="C2360" s="25" t="s">
        <v>55</v>
      </c>
      <c r="D2360" s="25" t="s">
        <v>20</v>
      </c>
      <c r="E2360" s="25" t="s">
        <v>21</v>
      </c>
      <c r="F2360" s="25" t="s">
        <v>20</v>
      </c>
      <c r="G2360" s="25" t="s">
        <v>52</v>
      </c>
      <c r="H2360" s="25" t="s">
        <v>36</v>
      </c>
      <c r="I2360" s="25" t="s">
        <v>751</v>
      </c>
      <c r="J2360" s="25" t="s">
        <v>752</v>
      </c>
      <c r="K2360" s="26">
        <v>2764</v>
      </c>
      <c r="L2360" s="26">
        <v>-719</v>
      </c>
      <c r="M2360" s="26">
        <v>2045</v>
      </c>
      <c r="N2360" s="26">
        <v>0</v>
      </c>
      <c r="O2360" s="26">
        <v>0</v>
      </c>
      <c r="P2360" s="26">
        <v>2045</v>
      </c>
      <c r="Q2360" s="26">
        <v>0</v>
      </c>
      <c r="R2360" s="25" t="s">
        <v>1584</v>
      </c>
    </row>
    <row r="2361" spans="1:18" ht="15" customHeight="1" x14ac:dyDescent="0.25">
      <c r="A2361" s="25" t="s">
        <v>736</v>
      </c>
      <c r="B2361" s="25" t="s">
        <v>18</v>
      </c>
      <c r="C2361" s="25" t="s">
        <v>55</v>
      </c>
      <c r="D2361" s="25" t="s">
        <v>20</v>
      </c>
      <c r="E2361" s="25" t="s">
        <v>21</v>
      </c>
      <c r="F2361" s="25" t="s">
        <v>20</v>
      </c>
      <c r="G2361" s="25" t="s">
        <v>52</v>
      </c>
      <c r="H2361" s="25" t="s">
        <v>36</v>
      </c>
      <c r="I2361" s="25" t="s">
        <v>833</v>
      </c>
      <c r="J2361" s="25" t="s">
        <v>834</v>
      </c>
      <c r="K2361" s="26">
        <v>5239</v>
      </c>
      <c r="L2361" s="26">
        <v>-1364</v>
      </c>
      <c r="M2361" s="26">
        <v>3875</v>
      </c>
      <c r="N2361" s="26">
        <v>0</v>
      </c>
      <c r="O2361" s="26">
        <v>0</v>
      </c>
      <c r="P2361" s="26">
        <v>3875</v>
      </c>
      <c r="Q2361" s="26">
        <v>0</v>
      </c>
      <c r="R2361" s="25" t="s">
        <v>1584</v>
      </c>
    </row>
    <row r="2362" spans="1:18" ht="15" customHeight="1" x14ac:dyDescent="0.25">
      <c r="A2362" s="25" t="s">
        <v>736</v>
      </c>
      <c r="B2362" s="25" t="s">
        <v>18</v>
      </c>
      <c r="C2362" s="25" t="s">
        <v>55</v>
      </c>
      <c r="D2362" s="25" t="s">
        <v>20</v>
      </c>
      <c r="E2362" s="25" t="s">
        <v>21</v>
      </c>
      <c r="F2362" s="25" t="s">
        <v>20</v>
      </c>
      <c r="G2362" s="25" t="s">
        <v>52</v>
      </c>
      <c r="H2362" s="25" t="s">
        <v>36</v>
      </c>
      <c r="I2362" s="25" t="s">
        <v>819</v>
      </c>
      <c r="J2362" s="25" t="s">
        <v>820</v>
      </c>
      <c r="K2362" s="26">
        <v>1084</v>
      </c>
      <c r="L2362" s="26">
        <v>-282</v>
      </c>
      <c r="M2362" s="26">
        <v>802</v>
      </c>
      <c r="N2362" s="26">
        <v>0</v>
      </c>
      <c r="O2362" s="26">
        <v>0</v>
      </c>
      <c r="P2362" s="26">
        <v>802</v>
      </c>
      <c r="Q2362" s="26">
        <v>0</v>
      </c>
      <c r="R2362" s="25" t="s">
        <v>1584</v>
      </c>
    </row>
    <row r="2363" spans="1:18" ht="15" customHeight="1" x14ac:dyDescent="0.25">
      <c r="A2363" s="25" t="s">
        <v>736</v>
      </c>
      <c r="B2363" s="25" t="s">
        <v>18</v>
      </c>
      <c r="C2363" s="25" t="s">
        <v>55</v>
      </c>
      <c r="D2363" s="25" t="s">
        <v>20</v>
      </c>
      <c r="E2363" s="25" t="s">
        <v>21</v>
      </c>
      <c r="F2363" s="25" t="s">
        <v>20</v>
      </c>
      <c r="G2363" s="25" t="s">
        <v>52</v>
      </c>
      <c r="H2363" s="25" t="s">
        <v>36</v>
      </c>
      <c r="I2363" s="25" t="s">
        <v>988</v>
      </c>
      <c r="J2363" s="25" t="s">
        <v>989</v>
      </c>
      <c r="K2363" s="26">
        <v>600</v>
      </c>
      <c r="L2363" s="26">
        <v>-84</v>
      </c>
      <c r="M2363" s="26">
        <v>516</v>
      </c>
      <c r="N2363" s="26">
        <v>0</v>
      </c>
      <c r="O2363" s="26">
        <v>0</v>
      </c>
      <c r="P2363" s="26">
        <v>516</v>
      </c>
      <c r="Q2363" s="26">
        <v>0</v>
      </c>
      <c r="R2363" s="25" t="s">
        <v>1584</v>
      </c>
    </row>
    <row r="2364" spans="1:18" ht="15" customHeight="1" x14ac:dyDescent="0.25">
      <c r="A2364" s="25" t="s">
        <v>736</v>
      </c>
      <c r="B2364" s="25" t="s">
        <v>18</v>
      </c>
      <c r="C2364" s="25" t="s">
        <v>55</v>
      </c>
      <c r="D2364" s="25" t="s">
        <v>20</v>
      </c>
      <c r="E2364" s="25" t="s">
        <v>21</v>
      </c>
      <c r="F2364" s="25" t="s">
        <v>20</v>
      </c>
      <c r="G2364" s="25" t="s">
        <v>52</v>
      </c>
      <c r="H2364" s="25" t="s">
        <v>36</v>
      </c>
      <c r="I2364" s="25" t="s">
        <v>737</v>
      </c>
      <c r="J2364" s="25" t="s">
        <v>738</v>
      </c>
      <c r="K2364" s="26">
        <v>634</v>
      </c>
      <c r="L2364" s="26">
        <v>-588</v>
      </c>
      <c r="M2364" s="26">
        <v>46</v>
      </c>
      <c r="N2364" s="26">
        <v>0</v>
      </c>
      <c r="O2364" s="26">
        <v>0</v>
      </c>
      <c r="P2364" s="26">
        <v>46</v>
      </c>
      <c r="Q2364" s="26">
        <v>0</v>
      </c>
      <c r="R2364" s="25" t="s">
        <v>1584</v>
      </c>
    </row>
    <row r="2365" spans="1:18" ht="15" customHeight="1" x14ac:dyDescent="0.25">
      <c r="A2365" s="25" t="s">
        <v>736</v>
      </c>
      <c r="B2365" s="25" t="s">
        <v>18</v>
      </c>
      <c r="C2365" s="25" t="s">
        <v>55</v>
      </c>
      <c r="D2365" s="25" t="s">
        <v>20</v>
      </c>
      <c r="E2365" s="25" t="s">
        <v>21</v>
      </c>
      <c r="F2365" s="25" t="s">
        <v>20</v>
      </c>
      <c r="G2365" s="25" t="s">
        <v>52</v>
      </c>
      <c r="H2365" s="25" t="s">
        <v>36</v>
      </c>
      <c r="I2365" s="25" t="s">
        <v>743</v>
      </c>
      <c r="J2365" s="25" t="s">
        <v>744</v>
      </c>
      <c r="K2365" s="26">
        <v>58</v>
      </c>
      <c r="L2365" s="26">
        <v>-8</v>
      </c>
      <c r="M2365" s="26">
        <v>50</v>
      </c>
      <c r="N2365" s="26">
        <v>0</v>
      </c>
      <c r="O2365" s="26">
        <v>0</v>
      </c>
      <c r="P2365" s="26">
        <v>50</v>
      </c>
      <c r="Q2365" s="26">
        <v>0</v>
      </c>
      <c r="R2365" s="25" t="s">
        <v>1584</v>
      </c>
    </row>
    <row r="2366" spans="1:18" ht="15" customHeight="1" x14ac:dyDescent="0.25">
      <c r="A2366" s="25" t="s">
        <v>736</v>
      </c>
      <c r="B2366" s="25" t="s">
        <v>18</v>
      </c>
      <c r="C2366" s="25" t="s">
        <v>55</v>
      </c>
      <c r="D2366" s="25" t="s">
        <v>20</v>
      </c>
      <c r="E2366" s="25" t="s">
        <v>21</v>
      </c>
      <c r="F2366" s="25" t="s">
        <v>20</v>
      </c>
      <c r="G2366" s="25" t="s">
        <v>52</v>
      </c>
      <c r="H2366" s="25" t="s">
        <v>36</v>
      </c>
      <c r="I2366" s="25" t="s">
        <v>825</v>
      </c>
      <c r="J2366" s="25" t="s">
        <v>826</v>
      </c>
      <c r="K2366" s="26">
        <v>144</v>
      </c>
      <c r="L2366" s="26">
        <v>-20</v>
      </c>
      <c r="M2366" s="26">
        <v>124</v>
      </c>
      <c r="N2366" s="26">
        <v>0</v>
      </c>
      <c r="O2366" s="26">
        <v>0</v>
      </c>
      <c r="P2366" s="26">
        <v>124</v>
      </c>
      <c r="Q2366" s="26">
        <v>0</v>
      </c>
      <c r="R2366" s="25" t="s">
        <v>1584</v>
      </c>
    </row>
    <row r="2367" spans="1:18" ht="15" customHeight="1" x14ac:dyDescent="0.25">
      <c r="A2367" s="25" t="s">
        <v>736</v>
      </c>
      <c r="B2367" s="25" t="s">
        <v>18</v>
      </c>
      <c r="C2367" s="25" t="s">
        <v>55</v>
      </c>
      <c r="D2367" s="25" t="s">
        <v>20</v>
      </c>
      <c r="E2367" s="25" t="s">
        <v>21</v>
      </c>
      <c r="F2367" s="25" t="s">
        <v>20</v>
      </c>
      <c r="G2367" s="25" t="s">
        <v>52</v>
      </c>
      <c r="H2367" s="25" t="s">
        <v>36</v>
      </c>
      <c r="I2367" s="25" t="s">
        <v>845</v>
      </c>
      <c r="J2367" s="25" t="s">
        <v>846</v>
      </c>
      <c r="K2367" s="26">
        <v>0</v>
      </c>
      <c r="L2367" s="26">
        <v>500</v>
      </c>
      <c r="M2367" s="26">
        <v>500</v>
      </c>
      <c r="N2367" s="26">
        <v>0</v>
      </c>
      <c r="O2367" s="26">
        <v>0</v>
      </c>
      <c r="P2367" s="26">
        <v>500</v>
      </c>
      <c r="Q2367" s="26">
        <v>0</v>
      </c>
      <c r="R2367" s="25" t="s">
        <v>1584</v>
      </c>
    </row>
    <row r="2368" spans="1:18" ht="15" customHeight="1" x14ac:dyDescent="0.25">
      <c r="A2368" s="25" t="s">
        <v>736</v>
      </c>
      <c r="B2368" s="25" t="s">
        <v>18</v>
      </c>
      <c r="C2368" s="25" t="s">
        <v>55</v>
      </c>
      <c r="D2368" s="25" t="s">
        <v>20</v>
      </c>
      <c r="E2368" s="25" t="s">
        <v>21</v>
      </c>
      <c r="F2368" s="25" t="s">
        <v>20</v>
      </c>
      <c r="G2368" s="25" t="s">
        <v>52</v>
      </c>
      <c r="H2368" s="25" t="s">
        <v>36</v>
      </c>
      <c r="I2368" s="25" t="s">
        <v>769</v>
      </c>
      <c r="J2368" s="25" t="s">
        <v>770</v>
      </c>
      <c r="K2368" s="26">
        <v>2000</v>
      </c>
      <c r="L2368" s="26">
        <v>0</v>
      </c>
      <c r="M2368" s="26">
        <v>2000</v>
      </c>
      <c r="N2368" s="26">
        <v>0</v>
      </c>
      <c r="O2368" s="26">
        <v>0</v>
      </c>
      <c r="P2368" s="26">
        <v>2000</v>
      </c>
      <c r="Q2368" s="26">
        <v>0</v>
      </c>
      <c r="R2368" s="25" t="s">
        <v>1584</v>
      </c>
    </row>
    <row r="2369" spans="1:18" ht="15" customHeight="1" x14ac:dyDescent="0.25">
      <c r="A2369" s="25" t="s">
        <v>736</v>
      </c>
      <c r="B2369" s="25" t="s">
        <v>18</v>
      </c>
      <c r="C2369" s="25" t="s">
        <v>55</v>
      </c>
      <c r="D2369" s="25" t="s">
        <v>20</v>
      </c>
      <c r="E2369" s="25" t="s">
        <v>21</v>
      </c>
      <c r="F2369" s="25" t="s">
        <v>20</v>
      </c>
      <c r="G2369" s="25" t="s">
        <v>52</v>
      </c>
      <c r="H2369" s="25" t="s">
        <v>36</v>
      </c>
      <c r="I2369" s="25" t="s">
        <v>884</v>
      </c>
      <c r="J2369" s="25" t="s">
        <v>885</v>
      </c>
      <c r="K2369" s="26">
        <v>5000</v>
      </c>
      <c r="L2369" s="26">
        <v>0</v>
      </c>
      <c r="M2369" s="26">
        <v>5000</v>
      </c>
      <c r="N2369" s="26">
        <v>0</v>
      </c>
      <c r="O2369" s="26">
        <v>3.32</v>
      </c>
      <c r="P2369" s="26">
        <v>4996.68</v>
      </c>
      <c r="Q2369" s="26">
        <v>0</v>
      </c>
      <c r="R2369" s="25" t="s">
        <v>1584</v>
      </c>
    </row>
    <row r="2370" spans="1:18" ht="15" customHeight="1" x14ac:dyDescent="0.25">
      <c r="A2370" s="25" t="s">
        <v>736</v>
      </c>
      <c r="B2370" s="25" t="s">
        <v>18</v>
      </c>
      <c r="C2370" s="25" t="s">
        <v>55</v>
      </c>
      <c r="D2370" s="25" t="s">
        <v>20</v>
      </c>
      <c r="E2370" s="25" t="s">
        <v>21</v>
      </c>
      <c r="F2370" s="25" t="s">
        <v>20</v>
      </c>
      <c r="G2370" s="25" t="s">
        <v>52</v>
      </c>
      <c r="H2370" s="25" t="s">
        <v>36</v>
      </c>
      <c r="I2370" s="25" t="s">
        <v>853</v>
      </c>
      <c r="J2370" s="25" t="s">
        <v>854</v>
      </c>
      <c r="K2370" s="26">
        <v>200</v>
      </c>
      <c r="L2370" s="26">
        <v>0</v>
      </c>
      <c r="M2370" s="26">
        <v>200</v>
      </c>
      <c r="N2370" s="26">
        <v>0</v>
      </c>
      <c r="O2370" s="26">
        <v>52</v>
      </c>
      <c r="P2370" s="26">
        <v>148</v>
      </c>
      <c r="Q2370" s="26">
        <v>10.220000000000001</v>
      </c>
      <c r="R2370" s="25" t="s">
        <v>1584</v>
      </c>
    </row>
    <row r="2371" spans="1:18" ht="15" customHeight="1" x14ac:dyDescent="0.25">
      <c r="A2371" s="25" t="s">
        <v>736</v>
      </c>
      <c r="B2371" s="25" t="s">
        <v>18</v>
      </c>
      <c r="C2371" s="25" t="s">
        <v>55</v>
      </c>
      <c r="D2371" s="25" t="s">
        <v>20</v>
      </c>
      <c r="E2371" s="25" t="s">
        <v>21</v>
      </c>
      <c r="F2371" s="25" t="s">
        <v>20</v>
      </c>
      <c r="G2371" s="25" t="s">
        <v>52</v>
      </c>
      <c r="H2371" s="25" t="s">
        <v>36</v>
      </c>
      <c r="I2371" s="25" t="s">
        <v>789</v>
      </c>
      <c r="J2371" s="25" t="s">
        <v>790</v>
      </c>
      <c r="K2371" s="26">
        <v>149198</v>
      </c>
      <c r="L2371" s="26">
        <v>-147519</v>
      </c>
      <c r="M2371" s="26">
        <v>1679</v>
      </c>
      <c r="N2371" s="26">
        <v>0</v>
      </c>
      <c r="O2371" s="26">
        <v>0</v>
      </c>
      <c r="P2371" s="26">
        <v>1679</v>
      </c>
      <c r="Q2371" s="26">
        <v>0</v>
      </c>
      <c r="R2371" s="25" t="s">
        <v>1584</v>
      </c>
    </row>
    <row r="2372" spans="1:18" ht="15" customHeight="1" x14ac:dyDescent="0.25">
      <c r="A2372" s="25" t="s">
        <v>736</v>
      </c>
      <c r="B2372" s="25" t="s">
        <v>18</v>
      </c>
      <c r="C2372" s="25" t="s">
        <v>1390</v>
      </c>
      <c r="D2372" s="25" t="s">
        <v>20</v>
      </c>
      <c r="E2372" s="25" t="s">
        <v>21</v>
      </c>
      <c r="F2372" s="25" t="s">
        <v>20</v>
      </c>
      <c r="G2372" s="25" t="s">
        <v>215</v>
      </c>
      <c r="H2372" s="25" t="s">
        <v>105</v>
      </c>
      <c r="I2372" s="25" t="s">
        <v>793</v>
      </c>
      <c r="J2372" s="25" t="s">
        <v>794</v>
      </c>
      <c r="K2372" s="26">
        <v>0</v>
      </c>
      <c r="L2372" s="26">
        <v>0</v>
      </c>
      <c r="M2372" s="26">
        <v>0</v>
      </c>
      <c r="N2372" s="26">
        <v>0</v>
      </c>
      <c r="O2372" s="26">
        <v>0</v>
      </c>
      <c r="P2372" s="26">
        <v>0</v>
      </c>
      <c r="Q2372" s="26">
        <v>0</v>
      </c>
      <c r="R2372" s="25" t="s">
        <v>1585</v>
      </c>
    </row>
    <row r="2373" spans="1:18" ht="15" customHeight="1" x14ac:dyDescent="0.25">
      <c r="A2373" s="25" t="s">
        <v>736</v>
      </c>
      <c r="B2373" s="25" t="s">
        <v>18</v>
      </c>
      <c r="C2373" s="25" t="s">
        <v>1390</v>
      </c>
      <c r="D2373" s="25" t="s">
        <v>20</v>
      </c>
      <c r="E2373" s="25" t="s">
        <v>21</v>
      </c>
      <c r="F2373" s="25" t="s">
        <v>20</v>
      </c>
      <c r="G2373" s="25" t="s">
        <v>215</v>
      </c>
      <c r="H2373" s="25" t="s">
        <v>105</v>
      </c>
      <c r="I2373" s="25" t="s">
        <v>761</v>
      </c>
      <c r="J2373" s="25" t="s">
        <v>762</v>
      </c>
      <c r="K2373" s="26">
        <v>0</v>
      </c>
      <c r="L2373" s="26">
        <v>0</v>
      </c>
      <c r="M2373" s="26">
        <v>0</v>
      </c>
      <c r="N2373" s="26">
        <v>0</v>
      </c>
      <c r="O2373" s="26">
        <v>0</v>
      </c>
      <c r="P2373" s="26">
        <v>0</v>
      </c>
      <c r="Q2373" s="26">
        <v>0</v>
      </c>
      <c r="R2373" s="25" t="s">
        <v>1585</v>
      </c>
    </row>
    <row r="2374" spans="1:18" ht="15" customHeight="1" x14ac:dyDescent="0.25">
      <c r="A2374" s="25" t="s">
        <v>736</v>
      </c>
      <c r="B2374" s="25" t="s">
        <v>18</v>
      </c>
      <c r="C2374" s="25" t="s">
        <v>1390</v>
      </c>
      <c r="D2374" s="25" t="s">
        <v>20</v>
      </c>
      <c r="E2374" s="25" t="s">
        <v>21</v>
      </c>
      <c r="F2374" s="25" t="s">
        <v>20</v>
      </c>
      <c r="G2374" s="25" t="s">
        <v>215</v>
      </c>
      <c r="H2374" s="25" t="s">
        <v>105</v>
      </c>
      <c r="I2374" s="25" t="s">
        <v>751</v>
      </c>
      <c r="J2374" s="25" t="s">
        <v>752</v>
      </c>
      <c r="K2374" s="26">
        <v>0</v>
      </c>
      <c r="L2374" s="26">
        <v>0</v>
      </c>
      <c r="M2374" s="26">
        <v>0</v>
      </c>
      <c r="N2374" s="26">
        <v>0</v>
      </c>
      <c r="O2374" s="26">
        <v>0</v>
      </c>
      <c r="P2374" s="26">
        <v>0</v>
      </c>
      <c r="Q2374" s="26">
        <v>0</v>
      </c>
      <c r="R2374" s="25" t="s">
        <v>1585</v>
      </c>
    </row>
    <row r="2375" spans="1:18" ht="15" customHeight="1" x14ac:dyDescent="0.25">
      <c r="A2375" s="25" t="s">
        <v>736</v>
      </c>
      <c r="B2375" s="25" t="s">
        <v>18</v>
      </c>
      <c r="C2375" s="25" t="s">
        <v>1390</v>
      </c>
      <c r="D2375" s="25" t="s">
        <v>20</v>
      </c>
      <c r="E2375" s="25" t="s">
        <v>21</v>
      </c>
      <c r="F2375" s="25" t="s">
        <v>20</v>
      </c>
      <c r="G2375" s="25" t="s">
        <v>215</v>
      </c>
      <c r="H2375" s="25" t="s">
        <v>105</v>
      </c>
      <c r="I2375" s="25" t="s">
        <v>833</v>
      </c>
      <c r="J2375" s="25" t="s">
        <v>834</v>
      </c>
      <c r="K2375" s="26">
        <v>0</v>
      </c>
      <c r="L2375" s="26">
        <v>0</v>
      </c>
      <c r="M2375" s="26">
        <v>0</v>
      </c>
      <c r="N2375" s="26">
        <v>0</v>
      </c>
      <c r="O2375" s="26">
        <v>0</v>
      </c>
      <c r="P2375" s="26">
        <v>0</v>
      </c>
      <c r="Q2375" s="26">
        <v>0</v>
      </c>
      <c r="R2375" s="25" t="s">
        <v>1585</v>
      </c>
    </row>
    <row r="2376" spans="1:18" ht="15" customHeight="1" x14ac:dyDescent="0.25">
      <c r="A2376" s="25" t="s">
        <v>736</v>
      </c>
      <c r="B2376" s="25" t="s">
        <v>18</v>
      </c>
      <c r="C2376" s="25" t="s">
        <v>1390</v>
      </c>
      <c r="D2376" s="25" t="s">
        <v>20</v>
      </c>
      <c r="E2376" s="25" t="s">
        <v>21</v>
      </c>
      <c r="F2376" s="25" t="s">
        <v>20</v>
      </c>
      <c r="G2376" s="25" t="s">
        <v>215</v>
      </c>
      <c r="H2376" s="25" t="s">
        <v>105</v>
      </c>
      <c r="I2376" s="25" t="s">
        <v>819</v>
      </c>
      <c r="J2376" s="25" t="s">
        <v>820</v>
      </c>
      <c r="K2376" s="26">
        <v>0</v>
      </c>
      <c r="L2376" s="26">
        <v>0</v>
      </c>
      <c r="M2376" s="26">
        <v>0</v>
      </c>
      <c r="N2376" s="26">
        <v>0</v>
      </c>
      <c r="O2376" s="26">
        <v>0</v>
      </c>
      <c r="P2376" s="26">
        <v>0</v>
      </c>
      <c r="Q2376" s="26">
        <v>0</v>
      </c>
      <c r="R2376" s="25" t="s">
        <v>1585</v>
      </c>
    </row>
    <row r="2377" spans="1:18" ht="15" customHeight="1" x14ac:dyDescent="0.25">
      <c r="A2377" s="25" t="s">
        <v>736</v>
      </c>
      <c r="B2377" s="25" t="s">
        <v>18</v>
      </c>
      <c r="C2377" s="25" t="s">
        <v>1390</v>
      </c>
      <c r="D2377" s="25" t="s">
        <v>20</v>
      </c>
      <c r="E2377" s="25" t="s">
        <v>21</v>
      </c>
      <c r="F2377" s="25" t="s">
        <v>20</v>
      </c>
      <c r="G2377" s="25" t="s">
        <v>215</v>
      </c>
      <c r="H2377" s="25" t="s">
        <v>105</v>
      </c>
      <c r="I2377" s="25" t="s">
        <v>988</v>
      </c>
      <c r="J2377" s="25" t="s">
        <v>989</v>
      </c>
      <c r="K2377" s="26">
        <v>0</v>
      </c>
      <c r="L2377" s="26">
        <v>0</v>
      </c>
      <c r="M2377" s="26">
        <v>0</v>
      </c>
      <c r="N2377" s="26">
        <v>0</v>
      </c>
      <c r="O2377" s="26">
        <v>0</v>
      </c>
      <c r="P2377" s="26">
        <v>0</v>
      </c>
      <c r="Q2377" s="26">
        <v>0</v>
      </c>
      <c r="R2377" s="25" t="s">
        <v>1585</v>
      </c>
    </row>
    <row r="2378" spans="1:18" ht="15" customHeight="1" x14ac:dyDescent="0.25">
      <c r="A2378" s="25" t="s">
        <v>736</v>
      </c>
      <c r="B2378" s="25" t="s">
        <v>18</v>
      </c>
      <c r="C2378" s="25" t="s">
        <v>1390</v>
      </c>
      <c r="D2378" s="25" t="s">
        <v>20</v>
      </c>
      <c r="E2378" s="25" t="s">
        <v>21</v>
      </c>
      <c r="F2378" s="25" t="s">
        <v>20</v>
      </c>
      <c r="G2378" s="25" t="s">
        <v>215</v>
      </c>
      <c r="H2378" s="25" t="s">
        <v>105</v>
      </c>
      <c r="I2378" s="25" t="s">
        <v>737</v>
      </c>
      <c r="J2378" s="25" t="s">
        <v>738</v>
      </c>
      <c r="K2378" s="26">
        <v>0</v>
      </c>
      <c r="L2378" s="26">
        <v>0</v>
      </c>
      <c r="M2378" s="26">
        <v>0</v>
      </c>
      <c r="N2378" s="26">
        <v>0</v>
      </c>
      <c r="O2378" s="26">
        <v>0</v>
      </c>
      <c r="P2378" s="26">
        <v>0</v>
      </c>
      <c r="Q2378" s="26">
        <v>0</v>
      </c>
      <c r="R2378" s="25" t="s">
        <v>1585</v>
      </c>
    </row>
    <row r="2379" spans="1:18" ht="15" customHeight="1" x14ac:dyDescent="0.25">
      <c r="A2379" s="25" t="s">
        <v>736</v>
      </c>
      <c r="B2379" s="25" t="s">
        <v>18</v>
      </c>
      <c r="C2379" s="25" t="s">
        <v>1390</v>
      </c>
      <c r="D2379" s="25" t="s">
        <v>20</v>
      </c>
      <c r="E2379" s="25" t="s">
        <v>21</v>
      </c>
      <c r="F2379" s="25" t="s">
        <v>20</v>
      </c>
      <c r="G2379" s="25" t="s">
        <v>215</v>
      </c>
      <c r="H2379" s="25" t="s">
        <v>105</v>
      </c>
      <c r="I2379" s="25" t="s">
        <v>743</v>
      </c>
      <c r="J2379" s="25" t="s">
        <v>744</v>
      </c>
      <c r="K2379" s="26">
        <v>0</v>
      </c>
      <c r="L2379" s="26">
        <v>0</v>
      </c>
      <c r="M2379" s="26">
        <v>0</v>
      </c>
      <c r="N2379" s="26">
        <v>0</v>
      </c>
      <c r="O2379" s="26">
        <v>0</v>
      </c>
      <c r="P2379" s="26">
        <v>0</v>
      </c>
      <c r="Q2379" s="26">
        <v>0</v>
      </c>
      <c r="R2379" s="25" t="s">
        <v>1585</v>
      </c>
    </row>
    <row r="2380" spans="1:18" ht="15" customHeight="1" x14ac:dyDescent="0.25">
      <c r="A2380" s="25" t="s">
        <v>736</v>
      </c>
      <c r="B2380" s="25" t="s">
        <v>18</v>
      </c>
      <c r="C2380" s="25" t="s">
        <v>1402</v>
      </c>
      <c r="D2380" s="25" t="s">
        <v>20</v>
      </c>
      <c r="E2380" s="25" t="s">
        <v>21</v>
      </c>
      <c r="F2380" s="25" t="s">
        <v>20</v>
      </c>
      <c r="G2380" s="25" t="s">
        <v>215</v>
      </c>
      <c r="H2380" s="25" t="s">
        <v>103</v>
      </c>
      <c r="I2380" s="25" t="s">
        <v>793</v>
      </c>
      <c r="J2380" s="25" t="s">
        <v>794</v>
      </c>
      <c r="K2380" s="26">
        <v>0</v>
      </c>
      <c r="L2380" s="26">
        <v>3384</v>
      </c>
      <c r="M2380" s="26">
        <v>3384</v>
      </c>
      <c r="N2380" s="26">
        <v>0</v>
      </c>
      <c r="O2380" s="26">
        <v>3384</v>
      </c>
      <c r="P2380" s="26">
        <v>0</v>
      </c>
      <c r="Q2380" s="26">
        <v>0</v>
      </c>
      <c r="R2380" s="25" t="s">
        <v>1586</v>
      </c>
    </row>
    <row r="2381" spans="1:18" ht="15" customHeight="1" x14ac:dyDescent="0.25">
      <c r="A2381" s="25" t="s">
        <v>736</v>
      </c>
      <c r="B2381" s="25" t="s">
        <v>18</v>
      </c>
      <c r="C2381" s="25" t="s">
        <v>1402</v>
      </c>
      <c r="D2381" s="25" t="s">
        <v>20</v>
      </c>
      <c r="E2381" s="25" t="s">
        <v>21</v>
      </c>
      <c r="F2381" s="25" t="s">
        <v>20</v>
      </c>
      <c r="G2381" s="25" t="s">
        <v>215</v>
      </c>
      <c r="H2381" s="25" t="s">
        <v>103</v>
      </c>
      <c r="I2381" s="25" t="s">
        <v>761</v>
      </c>
      <c r="J2381" s="25" t="s">
        <v>762</v>
      </c>
      <c r="K2381" s="26">
        <v>0</v>
      </c>
      <c r="L2381" s="26">
        <v>15</v>
      </c>
      <c r="M2381" s="26">
        <v>15</v>
      </c>
      <c r="N2381" s="26">
        <v>0</v>
      </c>
      <c r="O2381" s="26">
        <v>15</v>
      </c>
      <c r="P2381" s="26">
        <v>0</v>
      </c>
      <c r="Q2381" s="26">
        <v>0</v>
      </c>
      <c r="R2381" s="25" t="s">
        <v>1586</v>
      </c>
    </row>
    <row r="2382" spans="1:18" ht="15" customHeight="1" x14ac:dyDescent="0.25">
      <c r="A2382" s="25" t="s">
        <v>736</v>
      </c>
      <c r="B2382" s="25" t="s">
        <v>18</v>
      </c>
      <c r="C2382" s="25" t="s">
        <v>1402</v>
      </c>
      <c r="D2382" s="25" t="s">
        <v>20</v>
      </c>
      <c r="E2382" s="25" t="s">
        <v>21</v>
      </c>
      <c r="F2382" s="25" t="s">
        <v>20</v>
      </c>
      <c r="G2382" s="25" t="s">
        <v>215</v>
      </c>
      <c r="H2382" s="25" t="s">
        <v>103</v>
      </c>
      <c r="I2382" s="25" t="s">
        <v>751</v>
      </c>
      <c r="J2382" s="25" t="s">
        <v>752</v>
      </c>
      <c r="K2382" s="26">
        <v>0</v>
      </c>
      <c r="L2382" s="26">
        <v>259</v>
      </c>
      <c r="M2382" s="26">
        <v>259</v>
      </c>
      <c r="N2382" s="26">
        <v>0</v>
      </c>
      <c r="O2382" s="26">
        <v>259</v>
      </c>
      <c r="P2382" s="26">
        <v>0</v>
      </c>
      <c r="Q2382" s="26">
        <v>0</v>
      </c>
      <c r="R2382" s="25" t="s">
        <v>1586</v>
      </c>
    </row>
    <row r="2383" spans="1:18" ht="15" customHeight="1" x14ac:dyDescent="0.25">
      <c r="A2383" s="25" t="s">
        <v>736</v>
      </c>
      <c r="B2383" s="25" t="s">
        <v>18</v>
      </c>
      <c r="C2383" s="25" t="s">
        <v>1402</v>
      </c>
      <c r="D2383" s="25" t="s">
        <v>20</v>
      </c>
      <c r="E2383" s="25" t="s">
        <v>21</v>
      </c>
      <c r="F2383" s="25" t="s">
        <v>20</v>
      </c>
      <c r="G2383" s="25" t="s">
        <v>215</v>
      </c>
      <c r="H2383" s="25" t="s">
        <v>103</v>
      </c>
      <c r="I2383" s="25" t="s">
        <v>833</v>
      </c>
      <c r="J2383" s="25" t="s">
        <v>834</v>
      </c>
      <c r="K2383" s="26">
        <v>0</v>
      </c>
      <c r="L2383" s="26">
        <v>491</v>
      </c>
      <c r="M2383" s="26">
        <v>491</v>
      </c>
      <c r="N2383" s="26">
        <v>0</v>
      </c>
      <c r="O2383" s="26">
        <v>491</v>
      </c>
      <c r="P2383" s="26">
        <v>0</v>
      </c>
      <c r="Q2383" s="26">
        <v>0</v>
      </c>
      <c r="R2383" s="25" t="s">
        <v>1586</v>
      </c>
    </row>
    <row r="2384" spans="1:18" ht="15" customHeight="1" x14ac:dyDescent="0.25">
      <c r="A2384" s="25" t="s">
        <v>736</v>
      </c>
      <c r="B2384" s="25" t="s">
        <v>18</v>
      </c>
      <c r="C2384" s="25" t="s">
        <v>1402</v>
      </c>
      <c r="D2384" s="25" t="s">
        <v>20</v>
      </c>
      <c r="E2384" s="25" t="s">
        <v>21</v>
      </c>
      <c r="F2384" s="25" t="s">
        <v>20</v>
      </c>
      <c r="G2384" s="25" t="s">
        <v>215</v>
      </c>
      <c r="H2384" s="25" t="s">
        <v>103</v>
      </c>
      <c r="I2384" s="25" t="s">
        <v>819</v>
      </c>
      <c r="J2384" s="25" t="s">
        <v>820</v>
      </c>
      <c r="K2384" s="26">
        <v>0</v>
      </c>
      <c r="L2384" s="26">
        <v>102</v>
      </c>
      <c r="M2384" s="26">
        <v>102</v>
      </c>
      <c r="N2384" s="26">
        <v>0</v>
      </c>
      <c r="O2384" s="26">
        <v>102</v>
      </c>
      <c r="P2384" s="26">
        <v>0</v>
      </c>
      <c r="Q2384" s="26">
        <v>0</v>
      </c>
      <c r="R2384" s="25" t="s">
        <v>1586</v>
      </c>
    </row>
    <row r="2385" spans="1:18" ht="15" customHeight="1" x14ac:dyDescent="0.25">
      <c r="A2385" s="25" t="s">
        <v>736</v>
      </c>
      <c r="B2385" s="25" t="s">
        <v>18</v>
      </c>
      <c r="C2385" s="25" t="s">
        <v>1402</v>
      </c>
      <c r="D2385" s="25" t="s">
        <v>20</v>
      </c>
      <c r="E2385" s="25" t="s">
        <v>21</v>
      </c>
      <c r="F2385" s="25" t="s">
        <v>20</v>
      </c>
      <c r="G2385" s="25" t="s">
        <v>215</v>
      </c>
      <c r="H2385" s="25" t="s">
        <v>103</v>
      </c>
      <c r="I2385" s="25" t="s">
        <v>988</v>
      </c>
      <c r="J2385" s="25" t="s">
        <v>989</v>
      </c>
      <c r="K2385" s="26">
        <v>0</v>
      </c>
      <c r="L2385" s="26">
        <v>848</v>
      </c>
      <c r="M2385" s="26">
        <v>848</v>
      </c>
      <c r="N2385" s="26">
        <v>0</v>
      </c>
      <c r="O2385" s="26">
        <v>848</v>
      </c>
      <c r="P2385" s="26">
        <v>0</v>
      </c>
      <c r="Q2385" s="26">
        <v>0</v>
      </c>
      <c r="R2385" s="25" t="s">
        <v>1586</v>
      </c>
    </row>
    <row r="2386" spans="1:18" ht="15" customHeight="1" x14ac:dyDescent="0.25">
      <c r="A2386" s="25" t="s">
        <v>736</v>
      </c>
      <c r="B2386" s="25" t="s">
        <v>18</v>
      </c>
      <c r="C2386" s="25" t="s">
        <v>1402</v>
      </c>
      <c r="D2386" s="25" t="s">
        <v>20</v>
      </c>
      <c r="E2386" s="25" t="s">
        <v>21</v>
      </c>
      <c r="F2386" s="25" t="s">
        <v>20</v>
      </c>
      <c r="G2386" s="25" t="s">
        <v>215</v>
      </c>
      <c r="H2386" s="25" t="s">
        <v>103</v>
      </c>
      <c r="I2386" s="25" t="s">
        <v>737</v>
      </c>
      <c r="J2386" s="25" t="s">
        <v>738</v>
      </c>
      <c r="K2386" s="26">
        <v>0</v>
      </c>
      <c r="L2386" s="26">
        <v>37</v>
      </c>
      <c r="M2386" s="26">
        <v>37</v>
      </c>
      <c r="N2386" s="26">
        <v>0</v>
      </c>
      <c r="O2386" s="26">
        <v>37</v>
      </c>
      <c r="P2386" s="26">
        <v>0</v>
      </c>
      <c r="Q2386" s="26">
        <v>0</v>
      </c>
      <c r="R2386" s="25" t="s">
        <v>1586</v>
      </c>
    </row>
    <row r="2387" spans="1:18" ht="15" customHeight="1" x14ac:dyDescent="0.25">
      <c r="A2387" s="25" t="s">
        <v>736</v>
      </c>
      <c r="B2387" s="25" t="s">
        <v>18</v>
      </c>
      <c r="C2387" s="25" t="s">
        <v>1402</v>
      </c>
      <c r="D2387" s="25" t="s">
        <v>20</v>
      </c>
      <c r="E2387" s="25" t="s">
        <v>21</v>
      </c>
      <c r="F2387" s="25" t="s">
        <v>20</v>
      </c>
      <c r="G2387" s="25" t="s">
        <v>215</v>
      </c>
      <c r="H2387" s="25" t="s">
        <v>103</v>
      </c>
      <c r="I2387" s="25" t="s">
        <v>743</v>
      </c>
      <c r="J2387" s="25" t="s">
        <v>744</v>
      </c>
      <c r="K2387" s="26">
        <v>0</v>
      </c>
      <c r="L2387" s="26">
        <v>9</v>
      </c>
      <c r="M2387" s="26">
        <v>9</v>
      </c>
      <c r="N2387" s="26">
        <v>0</v>
      </c>
      <c r="O2387" s="26">
        <v>8.9499999999999993</v>
      </c>
      <c r="P2387" s="26">
        <v>0.05</v>
      </c>
      <c r="Q2387" s="26">
        <v>0</v>
      </c>
      <c r="R2387" s="25" t="s">
        <v>1586</v>
      </c>
    </row>
    <row r="2388" spans="1:18" ht="15" customHeight="1" x14ac:dyDescent="0.25">
      <c r="A2388" s="25" t="s">
        <v>736</v>
      </c>
      <c r="B2388" s="25" t="s">
        <v>18</v>
      </c>
      <c r="C2388" s="25" t="s">
        <v>1402</v>
      </c>
      <c r="D2388" s="25" t="s">
        <v>20</v>
      </c>
      <c r="E2388" s="25" t="s">
        <v>21</v>
      </c>
      <c r="F2388" s="25" t="s">
        <v>20</v>
      </c>
      <c r="G2388" s="25" t="s">
        <v>215</v>
      </c>
      <c r="H2388" s="25" t="s">
        <v>103</v>
      </c>
      <c r="I2388" s="25" t="s">
        <v>753</v>
      </c>
      <c r="J2388" s="25" t="s">
        <v>754</v>
      </c>
      <c r="K2388" s="26">
        <v>0</v>
      </c>
      <c r="L2388" s="26">
        <v>0</v>
      </c>
      <c r="M2388" s="26">
        <v>0</v>
      </c>
      <c r="N2388" s="26">
        <v>0</v>
      </c>
      <c r="O2388" s="26">
        <v>0</v>
      </c>
      <c r="P2388" s="26">
        <v>0</v>
      </c>
      <c r="Q2388" s="26">
        <v>0</v>
      </c>
      <c r="R2388" s="25" t="s">
        <v>1586</v>
      </c>
    </row>
    <row r="2389" spans="1:18" ht="15" customHeight="1" x14ac:dyDescent="0.25">
      <c r="A2389" s="25" t="s">
        <v>736</v>
      </c>
      <c r="B2389" s="25" t="s">
        <v>18</v>
      </c>
      <c r="C2389" s="25" t="s">
        <v>1744</v>
      </c>
      <c r="D2389" s="25" t="s">
        <v>20</v>
      </c>
      <c r="E2389" s="25" t="s">
        <v>21</v>
      </c>
      <c r="F2389" s="25" t="s">
        <v>20</v>
      </c>
      <c r="G2389" s="25" t="s">
        <v>215</v>
      </c>
      <c r="H2389" s="25" t="s">
        <v>101</v>
      </c>
      <c r="I2389" s="25" t="s">
        <v>793</v>
      </c>
      <c r="J2389" s="25" t="s">
        <v>794</v>
      </c>
      <c r="K2389" s="26">
        <v>0</v>
      </c>
      <c r="L2389" s="26">
        <v>30875</v>
      </c>
      <c r="M2389" s="26">
        <v>30875</v>
      </c>
      <c r="N2389" s="26">
        <v>0</v>
      </c>
      <c r="O2389" s="26">
        <v>10648.41</v>
      </c>
      <c r="P2389" s="26">
        <v>20226.59</v>
      </c>
      <c r="Q2389" s="26">
        <v>7488.88</v>
      </c>
      <c r="R2389" s="25" t="s">
        <v>1745</v>
      </c>
    </row>
    <row r="2390" spans="1:18" ht="15" customHeight="1" x14ac:dyDescent="0.25">
      <c r="A2390" s="25" t="s">
        <v>736</v>
      </c>
      <c r="B2390" s="25" t="s">
        <v>18</v>
      </c>
      <c r="C2390" s="25" t="s">
        <v>1744</v>
      </c>
      <c r="D2390" s="25" t="s">
        <v>20</v>
      </c>
      <c r="E2390" s="25" t="s">
        <v>21</v>
      </c>
      <c r="F2390" s="25" t="s">
        <v>20</v>
      </c>
      <c r="G2390" s="25" t="s">
        <v>215</v>
      </c>
      <c r="H2390" s="25" t="s">
        <v>101</v>
      </c>
      <c r="I2390" s="25" t="s">
        <v>761</v>
      </c>
      <c r="J2390" s="25" t="s">
        <v>762</v>
      </c>
      <c r="K2390" s="26">
        <v>0</v>
      </c>
      <c r="L2390" s="26">
        <v>135</v>
      </c>
      <c r="M2390" s="26">
        <v>135</v>
      </c>
      <c r="N2390" s="26">
        <v>0</v>
      </c>
      <c r="O2390" s="26">
        <v>69.010000000000005</v>
      </c>
      <c r="P2390" s="26">
        <v>65.989999999999995</v>
      </c>
      <c r="Q2390" s="26">
        <v>32.72</v>
      </c>
      <c r="R2390" s="25" t="s">
        <v>1745</v>
      </c>
    </row>
    <row r="2391" spans="1:18" ht="15" customHeight="1" x14ac:dyDescent="0.25">
      <c r="A2391" s="25" t="s">
        <v>736</v>
      </c>
      <c r="B2391" s="25" t="s">
        <v>18</v>
      </c>
      <c r="C2391" s="25" t="s">
        <v>1744</v>
      </c>
      <c r="D2391" s="25" t="s">
        <v>20</v>
      </c>
      <c r="E2391" s="25" t="s">
        <v>21</v>
      </c>
      <c r="F2391" s="25" t="s">
        <v>20</v>
      </c>
      <c r="G2391" s="25" t="s">
        <v>215</v>
      </c>
      <c r="H2391" s="25" t="s">
        <v>101</v>
      </c>
      <c r="I2391" s="25" t="s">
        <v>751</v>
      </c>
      <c r="J2391" s="25" t="s">
        <v>752</v>
      </c>
      <c r="K2391" s="26">
        <v>0</v>
      </c>
      <c r="L2391" s="26">
        <v>2362</v>
      </c>
      <c r="M2391" s="26">
        <v>2362</v>
      </c>
      <c r="N2391" s="26">
        <v>0</v>
      </c>
      <c r="O2391" s="26">
        <v>1208.19</v>
      </c>
      <c r="P2391" s="26">
        <v>1153.81</v>
      </c>
      <c r="Q2391" s="26">
        <v>572.9</v>
      </c>
      <c r="R2391" s="25" t="s">
        <v>1745</v>
      </c>
    </row>
    <row r="2392" spans="1:18" ht="15" customHeight="1" x14ac:dyDescent="0.25">
      <c r="A2392" s="25" t="s">
        <v>736</v>
      </c>
      <c r="B2392" s="25" t="s">
        <v>18</v>
      </c>
      <c r="C2392" s="25" t="s">
        <v>1744</v>
      </c>
      <c r="D2392" s="25" t="s">
        <v>20</v>
      </c>
      <c r="E2392" s="25" t="s">
        <v>21</v>
      </c>
      <c r="F2392" s="25" t="s">
        <v>20</v>
      </c>
      <c r="G2392" s="25" t="s">
        <v>215</v>
      </c>
      <c r="H2392" s="25" t="s">
        <v>101</v>
      </c>
      <c r="I2392" s="25" t="s">
        <v>833</v>
      </c>
      <c r="J2392" s="25" t="s">
        <v>834</v>
      </c>
      <c r="K2392" s="26">
        <v>0</v>
      </c>
      <c r="L2392" s="26">
        <v>4477</v>
      </c>
      <c r="M2392" s="26">
        <v>4477</v>
      </c>
      <c r="N2392" s="26">
        <v>0</v>
      </c>
      <c r="O2392" s="26">
        <v>2290.04</v>
      </c>
      <c r="P2392" s="26">
        <v>2186.96</v>
      </c>
      <c r="Q2392" s="26">
        <v>1085.8900000000001</v>
      </c>
      <c r="R2392" s="25" t="s">
        <v>1745</v>
      </c>
    </row>
    <row r="2393" spans="1:18" ht="15" customHeight="1" x14ac:dyDescent="0.25">
      <c r="A2393" s="25" t="s">
        <v>736</v>
      </c>
      <c r="B2393" s="25" t="s">
        <v>18</v>
      </c>
      <c r="C2393" s="25" t="s">
        <v>1744</v>
      </c>
      <c r="D2393" s="25" t="s">
        <v>20</v>
      </c>
      <c r="E2393" s="25" t="s">
        <v>21</v>
      </c>
      <c r="F2393" s="25" t="s">
        <v>20</v>
      </c>
      <c r="G2393" s="25" t="s">
        <v>215</v>
      </c>
      <c r="H2393" s="25" t="s">
        <v>101</v>
      </c>
      <c r="I2393" s="25" t="s">
        <v>819</v>
      </c>
      <c r="J2393" s="25" t="s">
        <v>820</v>
      </c>
      <c r="K2393" s="26">
        <v>0</v>
      </c>
      <c r="L2393" s="26">
        <v>927</v>
      </c>
      <c r="M2393" s="26">
        <v>927</v>
      </c>
      <c r="N2393" s="26">
        <v>0</v>
      </c>
      <c r="O2393" s="26">
        <v>473.8</v>
      </c>
      <c r="P2393" s="26">
        <v>453.2</v>
      </c>
      <c r="Q2393" s="26">
        <v>224.67</v>
      </c>
      <c r="R2393" s="25" t="s">
        <v>1745</v>
      </c>
    </row>
    <row r="2394" spans="1:18" ht="15" customHeight="1" x14ac:dyDescent="0.25">
      <c r="A2394" s="25" t="s">
        <v>736</v>
      </c>
      <c r="B2394" s="25" t="s">
        <v>18</v>
      </c>
      <c r="C2394" s="25" t="s">
        <v>1744</v>
      </c>
      <c r="D2394" s="25" t="s">
        <v>20</v>
      </c>
      <c r="E2394" s="25" t="s">
        <v>21</v>
      </c>
      <c r="F2394" s="25" t="s">
        <v>20</v>
      </c>
      <c r="G2394" s="25" t="s">
        <v>215</v>
      </c>
      <c r="H2394" s="25" t="s">
        <v>101</v>
      </c>
      <c r="I2394" s="25" t="s">
        <v>988</v>
      </c>
      <c r="J2394" s="25" t="s">
        <v>989</v>
      </c>
      <c r="K2394" s="26">
        <v>0</v>
      </c>
      <c r="L2394" s="26">
        <v>6735</v>
      </c>
      <c r="M2394" s="26">
        <v>6735</v>
      </c>
      <c r="N2394" s="26">
        <v>0</v>
      </c>
      <c r="O2394" s="26">
        <v>4034.78</v>
      </c>
      <c r="P2394" s="26">
        <v>2700.22</v>
      </c>
      <c r="Q2394" s="26">
        <v>1913.21</v>
      </c>
      <c r="R2394" s="25" t="s">
        <v>1745</v>
      </c>
    </row>
    <row r="2395" spans="1:18" ht="15" customHeight="1" x14ac:dyDescent="0.25">
      <c r="A2395" s="25" t="s">
        <v>736</v>
      </c>
      <c r="B2395" s="25" t="s">
        <v>18</v>
      </c>
      <c r="C2395" s="25" t="s">
        <v>1744</v>
      </c>
      <c r="D2395" s="25" t="s">
        <v>20</v>
      </c>
      <c r="E2395" s="25" t="s">
        <v>21</v>
      </c>
      <c r="F2395" s="25" t="s">
        <v>20</v>
      </c>
      <c r="G2395" s="25" t="s">
        <v>215</v>
      </c>
      <c r="H2395" s="25" t="s">
        <v>101</v>
      </c>
      <c r="I2395" s="25" t="s">
        <v>737</v>
      </c>
      <c r="J2395" s="25" t="s">
        <v>738</v>
      </c>
      <c r="K2395" s="26">
        <v>0</v>
      </c>
      <c r="L2395" s="26">
        <v>339</v>
      </c>
      <c r="M2395" s="26">
        <v>339</v>
      </c>
      <c r="N2395" s="26">
        <v>0</v>
      </c>
      <c r="O2395" s="26">
        <v>157.07</v>
      </c>
      <c r="P2395" s="26">
        <v>181.93</v>
      </c>
      <c r="Q2395" s="26">
        <v>74.48</v>
      </c>
      <c r="R2395" s="25" t="s">
        <v>1745</v>
      </c>
    </row>
    <row r="2396" spans="1:18" ht="15" customHeight="1" x14ac:dyDescent="0.25">
      <c r="A2396" s="25" t="s">
        <v>736</v>
      </c>
      <c r="B2396" s="25" t="s">
        <v>18</v>
      </c>
      <c r="C2396" s="25" t="s">
        <v>1744</v>
      </c>
      <c r="D2396" s="25" t="s">
        <v>20</v>
      </c>
      <c r="E2396" s="25" t="s">
        <v>21</v>
      </c>
      <c r="F2396" s="25" t="s">
        <v>20</v>
      </c>
      <c r="G2396" s="25" t="s">
        <v>215</v>
      </c>
      <c r="H2396" s="25" t="s">
        <v>101</v>
      </c>
      <c r="I2396" s="25" t="s">
        <v>743</v>
      </c>
      <c r="J2396" s="25" t="s">
        <v>744</v>
      </c>
      <c r="K2396" s="26">
        <v>0</v>
      </c>
      <c r="L2396" s="26">
        <v>52</v>
      </c>
      <c r="M2396" s="26">
        <v>52</v>
      </c>
      <c r="N2396" s="26">
        <v>0</v>
      </c>
      <c r="O2396" s="26">
        <v>26.5</v>
      </c>
      <c r="P2396" s="26">
        <v>25.5</v>
      </c>
      <c r="Q2396" s="26">
        <v>12.57</v>
      </c>
      <c r="R2396" s="25" t="s">
        <v>1745</v>
      </c>
    </row>
    <row r="2397" spans="1:18" ht="15" customHeight="1" x14ac:dyDescent="0.25">
      <c r="A2397" s="25" t="s">
        <v>736</v>
      </c>
      <c r="B2397" s="25" t="s">
        <v>18</v>
      </c>
      <c r="C2397" s="25" t="s">
        <v>1744</v>
      </c>
      <c r="D2397" s="25" t="s">
        <v>20</v>
      </c>
      <c r="E2397" s="25" t="s">
        <v>21</v>
      </c>
      <c r="F2397" s="25" t="s">
        <v>20</v>
      </c>
      <c r="G2397" s="25" t="s">
        <v>215</v>
      </c>
      <c r="H2397" s="25" t="s">
        <v>101</v>
      </c>
      <c r="I2397" s="25" t="s">
        <v>787</v>
      </c>
      <c r="J2397" s="25" t="s">
        <v>788</v>
      </c>
      <c r="K2397" s="26">
        <v>0</v>
      </c>
      <c r="L2397" s="26">
        <v>1000</v>
      </c>
      <c r="M2397" s="26">
        <v>1000</v>
      </c>
      <c r="N2397" s="26">
        <v>0</v>
      </c>
      <c r="O2397" s="26">
        <v>185.19</v>
      </c>
      <c r="P2397" s="26">
        <v>814.81</v>
      </c>
      <c r="Q2397" s="26">
        <v>0</v>
      </c>
      <c r="R2397" s="25" t="s">
        <v>1745</v>
      </c>
    </row>
    <row r="2398" spans="1:18" ht="15" customHeight="1" x14ac:dyDescent="0.25">
      <c r="A2398" s="25" t="s">
        <v>736</v>
      </c>
      <c r="B2398" s="25" t="s">
        <v>18</v>
      </c>
      <c r="C2398" s="25" t="s">
        <v>1397</v>
      </c>
      <c r="D2398" s="25" t="s">
        <v>20</v>
      </c>
      <c r="E2398" s="25" t="s">
        <v>21</v>
      </c>
      <c r="F2398" s="25" t="s">
        <v>20</v>
      </c>
      <c r="G2398" s="25" t="s">
        <v>215</v>
      </c>
      <c r="H2398" s="25" t="s">
        <v>40</v>
      </c>
      <c r="I2398" s="25" t="s">
        <v>793</v>
      </c>
      <c r="J2398" s="25" t="s">
        <v>794</v>
      </c>
      <c r="K2398" s="26">
        <v>0</v>
      </c>
      <c r="L2398" s="26">
        <v>16000</v>
      </c>
      <c r="M2398" s="26">
        <v>16000</v>
      </c>
      <c r="N2398" s="26">
        <v>0</v>
      </c>
      <c r="O2398" s="26">
        <v>0</v>
      </c>
      <c r="P2398" s="26">
        <v>16000</v>
      </c>
      <c r="Q2398" s="26">
        <v>0</v>
      </c>
      <c r="R2398" s="25" t="s">
        <v>1587</v>
      </c>
    </row>
    <row r="2399" spans="1:18" ht="15" customHeight="1" x14ac:dyDescent="0.25">
      <c r="A2399" s="25" t="s">
        <v>736</v>
      </c>
      <c r="B2399" s="25" t="s">
        <v>18</v>
      </c>
      <c r="C2399" s="25" t="s">
        <v>1397</v>
      </c>
      <c r="D2399" s="25" t="s">
        <v>20</v>
      </c>
      <c r="E2399" s="25" t="s">
        <v>21</v>
      </c>
      <c r="F2399" s="25" t="s">
        <v>20</v>
      </c>
      <c r="G2399" s="25" t="s">
        <v>215</v>
      </c>
      <c r="H2399" s="25" t="s">
        <v>40</v>
      </c>
      <c r="I2399" s="25" t="s">
        <v>761</v>
      </c>
      <c r="J2399" s="25" t="s">
        <v>762</v>
      </c>
      <c r="K2399" s="26">
        <v>0</v>
      </c>
      <c r="L2399" s="26">
        <v>157</v>
      </c>
      <c r="M2399" s="26">
        <v>157</v>
      </c>
      <c r="N2399" s="26">
        <v>0</v>
      </c>
      <c r="O2399" s="26">
        <v>0</v>
      </c>
      <c r="P2399" s="26">
        <v>157</v>
      </c>
      <c r="Q2399" s="26">
        <v>0</v>
      </c>
      <c r="R2399" s="25" t="s">
        <v>1587</v>
      </c>
    </row>
    <row r="2400" spans="1:18" ht="15" customHeight="1" x14ac:dyDescent="0.25">
      <c r="A2400" s="25" t="s">
        <v>736</v>
      </c>
      <c r="B2400" s="25" t="s">
        <v>18</v>
      </c>
      <c r="C2400" s="25" t="s">
        <v>1397</v>
      </c>
      <c r="D2400" s="25" t="s">
        <v>20</v>
      </c>
      <c r="E2400" s="25" t="s">
        <v>21</v>
      </c>
      <c r="F2400" s="25" t="s">
        <v>20</v>
      </c>
      <c r="G2400" s="25" t="s">
        <v>215</v>
      </c>
      <c r="H2400" s="25" t="s">
        <v>40</v>
      </c>
      <c r="I2400" s="25" t="s">
        <v>751</v>
      </c>
      <c r="J2400" s="25" t="s">
        <v>752</v>
      </c>
      <c r="K2400" s="26">
        <v>0</v>
      </c>
      <c r="L2400" s="26">
        <v>1225</v>
      </c>
      <c r="M2400" s="26">
        <v>1225</v>
      </c>
      <c r="N2400" s="26">
        <v>0</v>
      </c>
      <c r="O2400" s="26">
        <v>0</v>
      </c>
      <c r="P2400" s="26">
        <v>1225</v>
      </c>
      <c r="Q2400" s="26">
        <v>0</v>
      </c>
      <c r="R2400" s="25" t="s">
        <v>1587</v>
      </c>
    </row>
    <row r="2401" spans="1:18" ht="15" customHeight="1" x14ac:dyDescent="0.25">
      <c r="A2401" s="25" t="s">
        <v>736</v>
      </c>
      <c r="B2401" s="25" t="s">
        <v>18</v>
      </c>
      <c r="C2401" s="25" t="s">
        <v>1397</v>
      </c>
      <c r="D2401" s="25" t="s">
        <v>20</v>
      </c>
      <c r="E2401" s="25" t="s">
        <v>21</v>
      </c>
      <c r="F2401" s="25" t="s">
        <v>20</v>
      </c>
      <c r="G2401" s="25" t="s">
        <v>215</v>
      </c>
      <c r="H2401" s="25" t="s">
        <v>40</v>
      </c>
      <c r="I2401" s="25" t="s">
        <v>833</v>
      </c>
      <c r="J2401" s="25" t="s">
        <v>834</v>
      </c>
      <c r="K2401" s="26">
        <v>0</v>
      </c>
      <c r="L2401" s="26">
        <v>2250</v>
      </c>
      <c r="M2401" s="26">
        <v>2250</v>
      </c>
      <c r="N2401" s="26">
        <v>0</v>
      </c>
      <c r="O2401" s="26">
        <v>0</v>
      </c>
      <c r="P2401" s="26">
        <v>2250</v>
      </c>
      <c r="Q2401" s="26">
        <v>0</v>
      </c>
      <c r="R2401" s="25" t="s">
        <v>1587</v>
      </c>
    </row>
    <row r="2402" spans="1:18" ht="15" customHeight="1" x14ac:dyDescent="0.25">
      <c r="A2402" s="25" t="s">
        <v>736</v>
      </c>
      <c r="B2402" s="25" t="s">
        <v>18</v>
      </c>
      <c r="C2402" s="25" t="s">
        <v>1397</v>
      </c>
      <c r="D2402" s="25" t="s">
        <v>20</v>
      </c>
      <c r="E2402" s="25" t="s">
        <v>21</v>
      </c>
      <c r="F2402" s="25" t="s">
        <v>20</v>
      </c>
      <c r="G2402" s="25" t="s">
        <v>215</v>
      </c>
      <c r="H2402" s="25" t="s">
        <v>40</v>
      </c>
      <c r="I2402" s="25" t="s">
        <v>819</v>
      </c>
      <c r="J2402" s="25" t="s">
        <v>820</v>
      </c>
      <c r="K2402" s="26">
        <v>0</v>
      </c>
      <c r="L2402" s="26">
        <v>640</v>
      </c>
      <c r="M2402" s="26">
        <v>640</v>
      </c>
      <c r="N2402" s="26">
        <v>0</v>
      </c>
      <c r="O2402" s="26">
        <v>0</v>
      </c>
      <c r="P2402" s="26">
        <v>640</v>
      </c>
      <c r="Q2402" s="26">
        <v>0</v>
      </c>
      <c r="R2402" s="25" t="s">
        <v>1587</v>
      </c>
    </row>
    <row r="2403" spans="1:18" ht="15" customHeight="1" x14ac:dyDescent="0.25">
      <c r="A2403" s="25" t="s">
        <v>736</v>
      </c>
      <c r="B2403" s="25" t="s">
        <v>18</v>
      </c>
      <c r="C2403" s="25" t="s">
        <v>1397</v>
      </c>
      <c r="D2403" s="25" t="s">
        <v>20</v>
      </c>
      <c r="E2403" s="25" t="s">
        <v>21</v>
      </c>
      <c r="F2403" s="25" t="s">
        <v>20</v>
      </c>
      <c r="G2403" s="25" t="s">
        <v>215</v>
      </c>
      <c r="H2403" s="25" t="s">
        <v>40</v>
      </c>
      <c r="I2403" s="25" t="s">
        <v>988</v>
      </c>
      <c r="J2403" s="25" t="s">
        <v>989</v>
      </c>
      <c r="K2403" s="26">
        <v>0</v>
      </c>
      <c r="L2403" s="26">
        <v>4100</v>
      </c>
      <c r="M2403" s="26">
        <v>4100</v>
      </c>
      <c r="N2403" s="26">
        <v>0</v>
      </c>
      <c r="O2403" s="26">
        <v>0</v>
      </c>
      <c r="P2403" s="26">
        <v>4100</v>
      </c>
      <c r="Q2403" s="26">
        <v>0</v>
      </c>
      <c r="R2403" s="25" t="s">
        <v>1587</v>
      </c>
    </row>
    <row r="2404" spans="1:18" ht="15" customHeight="1" x14ac:dyDescent="0.25">
      <c r="A2404" s="25" t="s">
        <v>736</v>
      </c>
      <c r="B2404" s="25" t="s">
        <v>18</v>
      </c>
      <c r="C2404" s="25" t="s">
        <v>1397</v>
      </c>
      <c r="D2404" s="25" t="s">
        <v>20</v>
      </c>
      <c r="E2404" s="25" t="s">
        <v>21</v>
      </c>
      <c r="F2404" s="25" t="s">
        <v>20</v>
      </c>
      <c r="G2404" s="25" t="s">
        <v>215</v>
      </c>
      <c r="H2404" s="25" t="s">
        <v>40</v>
      </c>
      <c r="I2404" s="25" t="s">
        <v>737</v>
      </c>
      <c r="J2404" s="25" t="s">
        <v>738</v>
      </c>
      <c r="K2404" s="26">
        <v>0</v>
      </c>
      <c r="L2404" s="26">
        <v>200</v>
      </c>
      <c r="M2404" s="26">
        <v>200</v>
      </c>
      <c r="N2404" s="26">
        <v>0</v>
      </c>
      <c r="O2404" s="26">
        <v>0</v>
      </c>
      <c r="P2404" s="26">
        <v>200</v>
      </c>
      <c r="Q2404" s="26">
        <v>0</v>
      </c>
      <c r="R2404" s="25" t="s">
        <v>1587</v>
      </c>
    </row>
    <row r="2405" spans="1:18" ht="15" customHeight="1" x14ac:dyDescent="0.25">
      <c r="A2405" s="25" t="s">
        <v>736</v>
      </c>
      <c r="B2405" s="25" t="s">
        <v>18</v>
      </c>
      <c r="C2405" s="25" t="s">
        <v>1397</v>
      </c>
      <c r="D2405" s="25" t="s">
        <v>20</v>
      </c>
      <c r="E2405" s="25" t="s">
        <v>21</v>
      </c>
      <c r="F2405" s="25" t="s">
        <v>20</v>
      </c>
      <c r="G2405" s="25" t="s">
        <v>215</v>
      </c>
      <c r="H2405" s="25" t="s">
        <v>40</v>
      </c>
      <c r="I2405" s="25" t="s">
        <v>743</v>
      </c>
      <c r="J2405" s="25" t="s">
        <v>744</v>
      </c>
      <c r="K2405" s="26">
        <v>0</v>
      </c>
      <c r="L2405" s="26">
        <v>30</v>
      </c>
      <c r="M2405" s="26">
        <v>30</v>
      </c>
      <c r="N2405" s="26">
        <v>0</v>
      </c>
      <c r="O2405" s="26">
        <v>0</v>
      </c>
      <c r="P2405" s="26">
        <v>30</v>
      </c>
      <c r="Q2405" s="26">
        <v>0</v>
      </c>
      <c r="R2405" s="25" t="s">
        <v>1587</v>
      </c>
    </row>
    <row r="2406" spans="1:18" ht="15" customHeight="1" x14ac:dyDescent="0.25">
      <c r="A2406" s="25" t="s">
        <v>736</v>
      </c>
      <c r="B2406" s="25" t="s">
        <v>18</v>
      </c>
      <c r="C2406" s="25" t="s">
        <v>1397</v>
      </c>
      <c r="D2406" s="25" t="s">
        <v>20</v>
      </c>
      <c r="E2406" s="25" t="s">
        <v>21</v>
      </c>
      <c r="F2406" s="25" t="s">
        <v>20</v>
      </c>
      <c r="G2406" s="25" t="s">
        <v>215</v>
      </c>
      <c r="H2406" s="25" t="s">
        <v>40</v>
      </c>
      <c r="I2406" s="25" t="s">
        <v>845</v>
      </c>
      <c r="J2406" s="25" t="s">
        <v>846</v>
      </c>
      <c r="K2406" s="26">
        <v>0</v>
      </c>
      <c r="L2406" s="26">
        <v>450</v>
      </c>
      <c r="M2406" s="26">
        <v>450</v>
      </c>
      <c r="N2406" s="26">
        <v>0</v>
      </c>
      <c r="O2406" s="26">
        <v>0</v>
      </c>
      <c r="P2406" s="26">
        <v>450</v>
      </c>
      <c r="Q2406" s="26">
        <v>0</v>
      </c>
      <c r="R2406" s="25" t="s">
        <v>1587</v>
      </c>
    </row>
    <row r="2407" spans="1:18" ht="15" customHeight="1" x14ac:dyDescent="0.25">
      <c r="A2407" s="25" t="s">
        <v>736</v>
      </c>
      <c r="B2407" s="25" t="s">
        <v>18</v>
      </c>
      <c r="C2407" s="25" t="s">
        <v>214</v>
      </c>
      <c r="D2407" s="25" t="s">
        <v>20</v>
      </c>
      <c r="E2407" s="25" t="s">
        <v>21</v>
      </c>
      <c r="F2407" s="25" t="s">
        <v>20</v>
      </c>
      <c r="G2407" s="25" t="s">
        <v>215</v>
      </c>
      <c r="H2407" s="25" t="s">
        <v>36</v>
      </c>
      <c r="I2407" s="25" t="s">
        <v>793</v>
      </c>
      <c r="J2407" s="25" t="s">
        <v>794</v>
      </c>
      <c r="K2407" s="26">
        <v>40051</v>
      </c>
      <c r="L2407" s="26">
        <v>-14473</v>
      </c>
      <c r="M2407" s="26">
        <v>25578</v>
      </c>
      <c r="N2407" s="26">
        <v>0</v>
      </c>
      <c r="O2407" s="26">
        <v>0</v>
      </c>
      <c r="P2407" s="26">
        <v>25578</v>
      </c>
      <c r="Q2407" s="26">
        <v>0</v>
      </c>
      <c r="R2407" s="25" t="s">
        <v>1588</v>
      </c>
    </row>
    <row r="2408" spans="1:18" ht="15" customHeight="1" x14ac:dyDescent="0.25">
      <c r="A2408" s="25" t="s">
        <v>736</v>
      </c>
      <c r="B2408" s="25" t="s">
        <v>18</v>
      </c>
      <c r="C2408" s="25" t="s">
        <v>214</v>
      </c>
      <c r="D2408" s="25" t="s">
        <v>20</v>
      </c>
      <c r="E2408" s="25" t="s">
        <v>21</v>
      </c>
      <c r="F2408" s="25" t="s">
        <v>20</v>
      </c>
      <c r="G2408" s="25" t="s">
        <v>215</v>
      </c>
      <c r="H2408" s="25" t="s">
        <v>36</v>
      </c>
      <c r="I2408" s="25" t="s">
        <v>761</v>
      </c>
      <c r="J2408" s="25" t="s">
        <v>762</v>
      </c>
      <c r="K2408" s="26">
        <v>0</v>
      </c>
      <c r="L2408" s="26">
        <v>100</v>
      </c>
      <c r="M2408" s="26">
        <v>100</v>
      </c>
      <c r="N2408" s="26">
        <v>0</v>
      </c>
      <c r="O2408" s="26">
        <v>0</v>
      </c>
      <c r="P2408" s="26">
        <v>100</v>
      </c>
      <c r="Q2408" s="26">
        <v>0</v>
      </c>
      <c r="R2408" s="25" t="s">
        <v>1588</v>
      </c>
    </row>
    <row r="2409" spans="1:18" ht="15" customHeight="1" x14ac:dyDescent="0.25">
      <c r="A2409" s="25" t="s">
        <v>736</v>
      </c>
      <c r="B2409" s="25" t="s">
        <v>18</v>
      </c>
      <c r="C2409" s="25" t="s">
        <v>214</v>
      </c>
      <c r="D2409" s="25" t="s">
        <v>20</v>
      </c>
      <c r="E2409" s="25" t="s">
        <v>21</v>
      </c>
      <c r="F2409" s="25" t="s">
        <v>20</v>
      </c>
      <c r="G2409" s="25" t="s">
        <v>215</v>
      </c>
      <c r="H2409" s="25" t="s">
        <v>36</v>
      </c>
      <c r="I2409" s="25" t="s">
        <v>751</v>
      </c>
      <c r="J2409" s="25" t="s">
        <v>752</v>
      </c>
      <c r="K2409" s="26">
        <v>3064</v>
      </c>
      <c r="L2409" s="26">
        <v>-1089</v>
      </c>
      <c r="M2409" s="26">
        <v>1975</v>
      </c>
      <c r="N2409" s="26">
        <v>0</v>
      </c>
      <c r="O2409" s="26">
        <v>0</v>
      </c>
      <c r="P2409" s="26">
        <v>1975</v>
      </c>
      <c r="Q2409" s="26">
        <v>0</v>
      </c>
      <c r="R2409" s="25" t="s">
        <v>1588</v>
      </c>
    </row>
    <row r="2410" spans="1:18" ht="15" customHeight="1" x14ac:dyDescent="0.25">
      <c r="A2410" s="25" t="s">
        <v>736</v>
      </c>
      <c r="B2410" s="25" t="s">
        <v>18</v>
      </c>
      <c r="C2410" s="25" t="s">
        <v>214</v>
      </c>
      <c r="D2410" s="25" t="s">
        <v>20</v>
      </c>
      <c r="E2410" s="25" t="s">
        <v>21</v>
      </c>
      <c r="F2410" s="25" t="s">
        <v>20</v>
      </c>
      <c r="G2410" s="25" t="s">
        <v>215</v>
      </c>
      <c r="H2410" s="25" t="s">
        <v>36</v>
      </c>
      <c r="I2410" s="25" t="s">
        <v>833</v>
      </c>
      <c r="J2410" s="25" t="s">
        <v>834</v>
      </c>
      <c r="K2410" s="26">
        <v>5807</v>
      </c>
      <c r="L2410" s="26">
        <v>-2066</v>
      </c>
      <c r="M2410" s="26">
        <v>3741</v>
      </c>
      <c r="N2410" s="26">
        <v>0</v>
      </c>
      <c r="O2410" s="26">
        <v>0</v>
      </c>
      <c r="P2410" s="26">
        <v>3741</v>
      </c>
      <c r="Q2410" s="26">
        <v>0</v>
      </c>
      <c r="R2410" s="25" t="s">
        <v>1588</v>
      </c>
    </row>
    <row r="2411" spans="1:18" ht="15" customHeight="1" x14ac:dyDescent="0.25">
      <c r="A2411" s="25" t="s">
        <v>736</v>
      </c>
      <c r="B2411" s="25" t="s">
        <v>18</v>
      </c>
      <c r="C2411" s="25" t="s">
        <v>214</v>
      </c>
      <c r="D2411" s="25" t="s">
        <v>20</v>
      </c>
      <c r="E2411" s="25" t="s">
        <v>21</v>
      </c>
      <c r="F2411" s="25" t="s">
        <v>20</v>
      </c>
      <c r="G2411" s="25" t="s">
        <v>215</v>
      </c>
      <c r="H2411" s="25" t="s">
        <v>36</v>
      </c>
      <c r="I2411" s="25" t="s">
        <v>819</v>
      </c>
      <c r="J2411" s="25" t="s">
        <v>820</v>
      </c>
      <c r="K2411" s="26">
        <v>1202</v>
      </c>
      <c r="L2411" s="26">
        <v>-427</v>
      </c>
      <c r="M2411" s="26">
        <v>775</v>
      </c>
      <c r="N2411" s="26">
        <v>0</v>
      </c>
      <c r="O2411" s="26">
        <v>0</v>
      </c>
      <c r="P2411" s="26">
        <v>775</v>
      </c>
      <c r="Q2411" s="26">
        <v>0</v>
      </c>
      <c r="R2411" s="25" t="s">
        <v>1588</v>
      </c>
    </row>
    <row r="2412" spans="1:18" ht="15" customHeight="1" x14ac:dyDescent="0.25">
      <c r="A2412" s="25" t="s">
        <v>736</v>
      </c>
      <c r="B2412" s="25" t="s">
        <v>18</v>
      </c>
      <c r="C2412" s="25" t="s">
        <v>214</v>
      </c>
      <c r="D2412" s="25" t="s">
        <v>20</v>
      </c>
      <c r="E2412" s="25" t="s">
        <v>21</v>
      </c>
      <c r="F2412" s="25" t="s">
        <v>20</v>
      </c>
      <c r="G2412" s="25" t="s">
        <v>215</v>
      </c>
      <c r="H2412" s="25" t="s">
        <v>36</v>
      </c>
      <c r="I2412" s="25" t="s">
        <v>988</v>
      </c>
      <c r="J2412" s="25" t="s">
        <v>989</v>
      </c>
      <c r="K2412" s="26">
        <v>10037</v>
      </c>
      <c r="L2412" s="26">
        <v>-3512</v>
      </c>
      <c r="M2412" s="26">
        <v>6525</v>
      </c>
      <c r="N2412" s="26">
        <v>0</v>
      </c>
      <c r="O2412" s="26">
        <v>0</v>
      </c>
      <c r="P2412" s="26">
        <v>6525</v>
      </c>
      <c r="Q2412" s="26">
        <v>0</v>
      </c>
      <c r="R2412" s="25" t="s">
        <v>1588</v>
      </c>
    </row>
    <row r="2413" spans="1:18" ht="15" customHeight="1" x14ac:dyDescent="0.25">
      <c r="A2413" s="25" t="s">
        <v>736</v>
      </c>
      <c r="B2413" s="25" t="s">
        <v>18</v>
      </c>
      <c r="C2413" s="25" t="s">
        <v>214</v>
      </c>
      <c r="D2413" s="25" t="s">
        <v>20</v>
      </c>
      <c r="E2413" s="25" t="s">
        <v>21</v>
      </c>
      <c r="F2413" s="25" t="s">
        <v>20</v>
      </c>
      <c r="G2413" s="25" t="s">
        <v>215</v>
      </c>
      <c r="H2413" s="25" t="s">
        <v>36</v>
      </c>
      <c r="I2413" s="25" t="s">
        <v>737</v>
      </c>
      <c r="J2413" s="25" t="s">
        <v>738</v>
      </c>
      <c r="K2413" s="26">
        <v>440</v>
      </c>
      <c r="L2413" s="26">
        <v>-154</v>
      </c>
      <c r="M2413" s="26">
        <v>286</v>
      </c>
      <c r="N2413" s="26">
        <v>0</v>
      </c>
      <c r="O2413" s="26">
        <v>0</v>
      </c>
      <c r="P2413" s="26">
        <v>286</v>
      </c>
      <c r="Q2413" s="26">
        <v>0</v>
      </c>
      <c r="R2413" s="25" t="s">
        <v>1588</v>
      </c>
    </row>
    <row r="2414" spans="1:18" ht="15" customHeight="1" x14ac:dyDescent="0.25">
      <c r="A2414" s="25" t="s">
        <v>736</v>
      </c>
      <c r="B2414" s="25" t="s">
        <v>18</v>
      </c>
      <c r="C2414" s="25" t="s">
        <v>214</v>
      </c>
      <c r="D2414" s="25" t="s">
        <v>20</v>
      </c>
      <c r="E2414" s="25" t="s">
        <v>21</v>
      </c>
      <c r="F2414" s="25" t="s">
        <v>20</v>
      </c>
      <c r="G2414" s="25" t="s">
        <v>215</v>
      </c>
      <c r="H2414" s="25" t="s">
        <v>36</v>
      </c>
      <c r="I2414" s="25" t="s">
        <v>743</v>
      </c>
      <c r="J2414" s="25" t="s">
        <v>744</v>
      </c>
      <c r="K2414" s="26">
        <v>67</v>
      </c>
      <c r="L2414" s="26">
        <v>-22</v>
      </c>
      <c r="M2414" s="26">
        <v>45</v>
      </c>
      <c r="N2414" s="26">
        <v>0</v>
      </c>
      <c r="O2414" s="26">
        <v>0</v>
      </c>
      <c r="P2414" s="26">
        <v>45</v>
      </c>
      <c r="Q2414" s="26">
        <v>0</v>
      </c>
      <c r="R2414" s="25" t="s">
        <v>1588</v>
      </c>
    </row>
    <row r="2415" spans="1:18" ht="15" customHeight="1" x14ac:dyDescent="0.25">
      <c r="A2415" s="25" t="s">
        <v>736</v>
      </c>
      <c r="B2415" s="25" t="s">
        <v>18</v>
      </c>
      <c r="C2415" s="25" t="s">
        <v>214</v>
      </c>
      <c r="D2415" s="25" t="s">
        <v>20</v>
      </c>
      <c r="E2415" s="25" t="s">
        <v>21</v>
      </c>
      <c r="F2415" s="25" t="s">
        <v>20</v>
      </c>
      <c r="G2415" s="25" t="s">
        <v>215</v>
      </c>
      <c r="H2415" s="25" t="s">
        <v>36</v>
      </c>
      <c r="I2415" s="25" t="s">
        <v>845</v>
      </c>
      <c r="J2415" s="25" t="s">
        <v>846</v>
      </c>
      <c r="K2415" s="26">
        <v>0</v>
      </c>
      <c r="L2415" s="26">
        <v>450</v>
      </c>
      <c r="M2415" s="26">
        <v>450</v>
      </c>
      <c r="N2415" s="26">
        <v>0</v>
      </c>
      <c r="O2415" s="26">
        <v>0</v>
      </c>
      <c r="P2415" s="26">
        <v>450</v>
      </c>
      <c r="Q2415" s="26">
        <v>0</v>
      </c>
      <c r="R2415" s="25" t="s">
        <v>1588</v>
      </c>
    </row>
    <row r="2416" spans="1:18" ht="15" customHeight="1" x14ac:dyDescent="0.25">
      <c r="A2416" s="25" t="s">
        <v>736</v>
      </c>
      <c r="B2416" s="25" t="s">
        <v>18</v>
      </c>
      <c r="C2416" s="25" t="s">
        <v>214</v>
      </c>
      <c r="D2416" s="25" t="s">
        <v>20</v>
      </c>
      <c r="E2416" s="25" t="s">
        <v>21</v>
      </c>
      <c r="F2416" s="25" t="s">
        <v>20</v>
      </c>
      <c r="G2416" s="25" t="s">
        <v>215</v>
      </c>
      <c r="H2416" s="25" t="s">
        <v>36</v>
      </c>
      <c r="I2416" s="25" t="s">
        <v>789</v>
      </c>
      <c r="J2416" s="25" t="s">
        <v>790</v>
      </c>
      <c r="K2416" s="26">
        <v>51209</v>
      </c>
      <c r="L2416" s="26">
        <v>-51209</v>
      </c>
      <c r="M2416" s="26">
        <v>0</v>
      </c>
      <c r="N2416" s="26">
        <v>0</v>
      </c>
      <c r="O2416" s="26">
        <v>0</v>
      </c>
      <c r="P2416" s="26">
        <v>0</v>
      </c>
      <c r="Q2416" s="26">
        <v>0</v>
      </c>
      <c r="R2416" s="25" t="s">
        <v>1588</v>
      </c>
    </row>
    <row r="2417" spans="1:18" ht="15" customHeight="1" x14ac:dyDescent="0.25">
      <c r="A2417" s="25" t="s">
        <v>736</v>
      </c>
      <c r="B2417" s="25" t="s">
        <v>18</v>
      </c>
      <c r="C2417" s="25" t="s">
        <v>1460</v>
      </c>
      <c r="D2417" s="25" t="s">
        <v>20</v>
      </c>
      <c r="E2417" s="25" t="s">
        <v>21</v>
      </c>
      <c r="F2417" s="25" t="s">
        <v>20</v>
      </c>
      <c r="G2417" s="25" t="s">
        <v>1461</v>
      </c>
      <c r="H2417" s="25" t="s">
        <v>23</v>
      </c>
      <c r="I2417" s="25" t="s">
        <v>1456</v>
      </c>
      <c r="J2417" s="25" t="s">
        <v>1457</v>
      </c>
      <c r="K2417" s="26">
        <v>0</v>
      </c>
      <c r="L2417" s="26">
        <v>0</v>
      </c>
      <c r="M2417" s="26">
        <v>0</v>
      </c>
      <c r="N2417" s="26">
        <v>0</v>
      </c>
      <c r="O2417" s="26">
        <v>0</v>
      </c>
      <c r="P2417" s="26">
        <v>0</v>
      </c>
      <c r="Q2417" s="26">
        <v>0</v>
      </c>
      <c r="R2417" s="25" t="s">
        <v>1589</v>
      </c>
    </row>
    <row r="2418" spans="1:18" ht="15" customHeight="1" x14ac:dyDescent="0.25">
      <c r="A2418" s="25" t="s">
        <v>736</v>
      </c>
      <c r="B2418" s="25" t="s">
        <v>18</v>
      </c>
      <c r="C2418" s="25" t="s">
        <v>1696</v>
      </c>
      <c r="D2418" s="25" t="s">
        <v>20</v>
      </c>
      <c r="E2418" s="25" t="s">
        <v>21</v>
      </c>
      <c r="F2418" s="25" t="s">
        <v>69</v>
      </c>
      <c r="G2418" s="25" t="s">
        <v>23</v>
      </c>
      <c r="H2418" s="25" t="s">
        <v>23</v>
      </c>
      <c r="I2418" s="25" t="s">
        <v>769</v>
      </c>
      <c r="J2418" s="25" t="s">
        <v>770</v>
      </c>
      <c r="K2418" s="26">
        <v>0</v>
      </c>
      <c r="L2418" s="26">
        <v>21000</v>
      </c>
      <c r="M2418" s="26">
        <v>21000</v>
      </c>
      <c r="N2418" s="26">
        <v>0</v>
      </c>
      <c r="O2418" s="26">
        <v>0</v>
      </c>
      <c r="P2418" s="26">
        <v>21000</v>
      </c>
      <c r="Q2418" s="26">
        <v>0</v>
      </c>
      <c r="R2418" s="25" t="s">
        <v>1697</v>
      </c>
    </row>
    <row r="2419" spans="1:18" ht="15" customHeight="1" x14ac:dyDescent="0.25">
      <c r="A2419" s="25" t="s">
        <v>736</v>
      </c>
      <c r="B2419" s="25" t="s">
        <v>18</v>
      </c>
      <c r="C2419" s="25" t="s">
        <v>1696</v>
      </c>
      <c r="D2419" s="25" t="s">
        <v>20</v>
      </c>
      <c r="E2419" s="25" t="s">
        <v>21</v>
      </c>
      <c r="F2419" s="25" t="s">
        <v>69</v>
      </c>
      <c r="G2419" s="25" t="s">
        <v>23</v>
      </c>
      <c r="H2419" s="25" t="s">
        <v>23</v>
      </c>
      <c r="I2419" s="25" t="s">
        <v>1405</v>
      </c>
      <c r="J2419" s="25" t="s">
        <v>1406</v>
      </c>
      <c r="K2419" s="26">
        <v>0</v>
      </c>
      <c r="L2419" s="26">
        <v>32000</v>
      </c>
      <c r="M2419" s="26">
        <v>32000</v>
      </c>
      <c r="N2419" s="26">
        <v>2603.96</v>
      </c>
      <c r="O2419" s="26">
        <v>908.66</v>
      </c>
      <c r="P2419" s="26">
        <v>28487.38</v>
      </c>
      <c r="Q2419" s="26">
        <v>237.29</v>
      </c>
      <c r="R2419" s="25" t="s">
        <v>1697</v>
      </c>
    </row>
    <row r="2420" spans="1:18" ht="15" customHeight="1" x14ac:dyDescent="0.25">
      <c r="A2420" s="25" t="s">
        <v>736</v>
      </c>
      <c r="B2420" s="25" t="s">
        <v>18</v>
      </c>
      <c r="C2420" s="25" t="s">
        <v>211</v>
      </c>
      <c r="D2420" s="25" t="s">
        <v>20</v>
      </c>
      <c r="E2420" s="25" t="s">
        <v>21</v>
      </c>
      <c r="F2420" s="25" t="s">
        <v>69</v>
      </c>
      <c r="G2420" s="25" t="s">
        <v>30</v>
      </c>
      <c r="H2420" s="25" t="s">
        <v>23</v>
      </c>
      <c r="I2420" s="25" t="s">
        <v>793</v>
      </c>
      <c r="J2420" s="25" t="s">
        <v>794</v>
      </c>
      <c r="K2420" s="26">
        <v>32700</v>
      </c>
      <c r="L2420" s="26">
        <v>0</v>
      </c>
      <c r="M2420" s="26">
        <v>32700</v>
      </c>
      <c r="N2420" s="26">
        <v>0</v>
      </c>
      <c r="O2420" s="26">
        <v>19006.52</v>
      </c>
      <c r="P2420" s="26">
        <v>13693.48</v>
      </c>
      <c r="Q2420" s="26">
        <v>6965.58</v>
      </c>
      <c r="R2420" s="25" t="s">
        <v>1590</v>
      </c>
    </row>
    <row r="2421" spans="1:18" ht="15" customHeight="1" x14ac:dyDescent="0.25">
      <c r="A2421" s="25" t="s">
        <v>736</v>
      </c>
      <c r="B2421" s="25" t="s">
        <v>18</v>
      </c>
      <c r="C2421" s="25" t="s">
        <v>211</v>
      </c>
      <c r="D2421" s="25" t="s">
        <v>20</v>
      </c>
      <c r="E2421" s="25" t="s">
        <v>21</v>
      </c>
      <c r="F2421" s="25" t="s">
        <v>69</v>
      </c>
      <c r="G2421" s="25" t="s">
        <v>30</v>
      </c>
      <c r="H2421" s="25" t="s">
        <v>23</v>
      </c>
      <c r="I2421" s="25" t="s">
        <v>761</v>
      </c>
      <c r="J2421" s="25" t="s">
        <v>762</v>
      </c>
      <c r="K2421" s="26">
        <v>132</v>
      </c>
      <c r="L2421" s="26">
        <v>200</v>
      </c>
      <c r="M2421" s="26">
        <v>332</v>
      </c>
      <c r="N2421" s="26">
        <v>0</v>
      </c>
      <c r="O2421" s="26">
        <v>91.02</v>
      </c>
      <c r="P2421" s="26">
        <v>240.98</v>
      </c>
      <c r="Q2421" s="26">
        <v>24.79</v>
      </c>
      <c r="R2421" s="25" t="s">
        <v>1590</v>
      </c>
    </row>
    <row r="2422" spans="1:18" ht="15" customHeight="1" x14ac:dyDescent="0.25">
      <c r="A2422" s="25" t="s">
        <v>736</v>
      </c>
      <c r="B2422" s="25" t="s">
        <v>18</v>
      </c>
      <c r="C2422" s="25" t="s">
        <v>211</v>
      </c>
      <c r="D2422" s="25" t="s">
        <v>20</v>
      </c>
      <c r="E2422" s="25" t="s">
        <v>21</v>
      </c>
      <c r="F2422" s="25" t="s">
        <v>69</v>
      </c>
      <c r="G2422" s="25" t="s">
        <v>30</v>
      </c>
      <c r="H2422" s="25" t="s">
        <v>23</v>
      </c>
      <c r="I2422" s="25" t="s">
        <v>747</v>
      </c>
      <c r="J2422" s="25" t="s">
        <v>748</v>
      </c>
      <c r="K2422" s="26">
        <v>0</v>
      </c>
      <c r="L2422" s="26">
        <v>500</v>
      </c>
      <c r="M2422" s="26">
        <v>500</v>
      </c>
      <c r="N2422" s="26">
        <v>0</v>
      </c>
      <c r="O2422" s="26">
        <v>204.07</v>
      </c>
      <c r="P2422" s="26">
        <v>295.93</v>
      </c>
      <c r="Q2422" s="26">
        <v>99.15</v>
      </c>
      <c r="R2422" s="25" t="s">
        <v>1590</v>
      </c>
    </row>
    <row r="2423" spans="1:18" ht="15" customHeight="1" x14ac:dyDescent="0.25">
      <c r="A2423" s="25" t="s">
        <v>736</v>
      </c>
      <c r="B2423" s="25" t="s">
        <v>18</v>
      </c>
      <c r="C2423" s="25" t="s">
        <v>211</v>
      </c>
      <c r="D2423" s="25" t="s">
        <v>20</v>
      </c>
      <c r="E2423" s="25" t="s">
        <v>21</v>
      </c>
      <c r="F2423" s="25" t="s">
        <v>69</v>
      </c>
      <c r="G2423" s="25" t="s">
        <v>30</v>
      </c>
      <c r="H2423" s="25" t="s">
        <v>23</v>
      </c>
      <c r="I2423" s="25" t="s">
        <v>751</v>
      </c>
      <c r="J2423" s="25" t="s">
        <v>752</v>
      </c>
      <c r="K2423" s="26">
        <v>2501</v>
      </c>
      <c r="L2423" s="26">
        <v>0</v>
      </c>
      <c r="M2423" s="26">
        <v>2501</v>
      </c>
      <c r="N2423" s="26">
        <v>0</v>
      </c>
      <c r="O2423" s="26">
        <v>1437.39</v>
      </c>
      <c r="P2423" s="26">
        <v>1063.6099999999999</v>
      </c>
      <c r="Q2423" s="26">
        <v>529.41</v>
      </c>
      <c r="R2423" s="25" t="s">
        <v>1590</v>
      </c>
    </row>
    <row r="2424" spans="1:18" ht="15" customHeight="1" x14ac:dyDescent="0.25">
      <c r="A2424" s="25" t="s">
        <v>736</v>
      </c>
      <c r="B2424" s="25" t="s">
        <v>18</v>
      </c>
      <c r="C2424" s="25" t="s">
        <v>211</v>
      </c>
      <c r="D2424" s="25" t="s">
        <v>20</v>
      </c>
      <c r="E2424" s="25" t="s">
        <v>21</v>
      </c>
      <c r="F2424" s="25" t="s">
        <v>69</v>
      </c>
      <c r="G2424" s="25" t="s">
        <v>30</v>
      </c>
      <c r="H2424" s="25" t="s">
        <v>23</v>
      </c>
      <c r="I2424" s="25" t="s">
        <v>833</v>
      </c>
      <c r="J2424" s="25" t="s">
        <v>834</v>
      </c>
      <c r="K2424" s="26">
        <v>4741</v>
      </c>
      <c r="L2424" s="26">
        <v>0</v>
      </c>
      <c r="M2424" s="26">
        <v>4741</v>
      </c>
      <c r="N2424" s="26">
        <v>0</v>
      </c>
      <c r="O2424" s="26">
        <v>2814.8</v>
      </c>
      <c r="P2424" s="26">
        <v>1926.2</v>
      </c>
      <c r="Q2424" s="26">
        <v>1044.8399999999999</v>
      </c>
      <c r="R2424" s="25" t="s">
        <v>1590</v>
      </c>
    </row>
    <row r="2425" spans="1:18" ht="15" customHeight="1" x14ac:dyDescent="0.25">
      <c r="A2425" s="25" t="s">
        <v>736</v>
      </c>
      <c r="B2425" s="25" t="s">
        <v>18</v>
      </c>
      <c r="C2425" s="25" t="s">
        <v>211</v>
      </c>
      <c r="D2425" s="25" t="s">
        <v>20</v>
      </c>
      <c r="E2425" s="25" t="s">
        <v>21</v>
      </c>
      <c r="F2425" s="25" t="s">
        <v>69</v>
      </c>
      <c r="G2425" s="25" t="s">
        <v>30</v>
      </c>
      <c r="H2425" s="25" t="s">
        <v>23</v>
      </c>
      <c r="I2425" s="25" t="s">
        <v>819</v>
      </c>
      <c r="J2425" s="25" t="s">
        <v>820</v>
      </c>
      <c r="K2425" s="26">
        <v>981</v>
      </c>
      <c r="L2425" s="26">
        <v>0</v>
      </c>
      <c r="M2425" s="26">
        <v>981</v>
      </c>
      <c r="N2425" s="26">
        <v>0</v>
      </c>
      <c r="O2425" s="26">
        <v>570.16999999999996</v>
      </c>
      <c r="P2425" s="26">
        <v>410.83</v>
      </c>
      <c r="Q2425" s="26">
        <v>208.96</v>
      </c>
      <c r="R2425" s="25" t="s">
        <v>1590</v>
      </c>
    </row>
    <row r="2426" spans="1:18" ht="15" customHeight="1" x14ac:dyDescent="0.25">
      <c r="A2426" s="25" t="s">
        <v>736</v>
      </c>
      <c r="B2426" s="25" t="s">
        <v>18</v>
      </c>
      <c r="C2426" s="25" t="s">
        <v>211</v>
      </c>
      <c r="D2426" s="25" t="s">
        <v>20</v>
      </c>
      <c r="E2426" s="25" t="s">
        <v>21</v>
      </c>
      <c r="F2426" s="25" t="s">
        <v>69</v>
      </c>
      <c r="G2426" s="25" t="s">
        <v>30</v>
      </c>
      <c r="H2426" s="25" t="s">
        <v>23</v>
      </c>
      <c r="I2426" s="25" t="s">
        <v>988</v>
      </c>
      <c r="J2426" s="25" t="s">
        <v>989</v>
      </c>
      <c r="K2426" s="26">
        <v>4335</v>
      </c>
      <c r="L2426" s="26">
        <v>-800</v>
      </c>
      <c r="M2426" s="26">
        <v>3535</v>
      </c>
      <c r="N2426" s="26">
        <v>0</v>
      </c>
      <c r="O2426" s="26">
        <v>2056.8000000000002</v>
      </c>
      <c r="P2426" s="26">
        <v>1478.2</v>
      </c>
      <c r="Q2426" s="26">
        <v>342.8</v>
      </c>
      <c r="R2426" s="25" t="s">
        <v>1590</v>
      </c>
    </row>
    <row r="2427" spans="1:18" ht="15" customHeight="1" x14ac:dyDescent="0.25">
      <c r="A2427" s="25" t="s">
        <v>736</v>
      </c>
      <c r="B2427" s="25" t="s">
        <v>18</v>
      </c>
      <c r="C2427" s="25" t="s">
        <v>211</v>
      </c>
      <c r="D2427" s="25" t="s">
        <v>20</v>
      </c>
      <c r="E2427" s="25" t="s">
        <v>21</v>
      </c>
      <c r="F2427" s="25" t="s">
        <v>69</v>
      </c>
      <c r="G2427" s="25" t="s">
        <v>30</v>
      </c>
      <c r="H2427" s="25" t="s">
        <v>23</v>
      </c>
      <c r="I2427" s="25" t="s">
        <v>737</v>
      </c>
      <c r="J2427" s="25" t="s">
        <v>738</v>
      </c>
      <c r="K2427" s="26">
        <v>526</v>
      </c>
      <c r="L2427" s="26">
        <v>100</v>
      </c>
      <c r="M2427" s="26">
        <v>626</v>
      </c>
      <c r="N2427" s="26">
        <v>0</v>
      </c>
      <c r="O2427" s="26">
        <v>317.22000000000003</v>
      </c>
      <c r="P2427" s="26">
        <v>308.77999999999997</v>
      </c>
      <c r="Q2427" s="26">
        <v>118.46</v>
      </c>
      <c r="R2427" s="25" t="s">
        <v>1590</v>
      </c>
    </row>
    <row r="2428" spans="1:18" ht="15" customHeight="1" x14ac:dyDescent="0.25">
      <c r="A2428" s="25" t="s">
        <v>736</v>
      </c>
      <c r="B2428" s="25" t="s">
        <v>18</v>
      </c>
      <c r="C2428" s="25" t="s">
        <v>211</v>
      </c>
      <c r="D2428" s="25" t="s">
        <v>20</v>
      </c>
      <c r="E2428" s="25" t="s">
        <v>21</v>
      </c>
      <c r="F2428" s="25" t="s">
        <v>69</v>
      </c>
      <c r="G2428" s="25" t="s">
        <v>30</v>
      </c>
      <c r="H2428" s="25" t="s">
        <v>23</v>
      </c>
      <c r="I2428" s="25" t="s">
        <v>743</v>
      </c>
      <c r="J2428" s="25" t="s">
        <v>744</v>
      </c>
      <c r="K2428" s="26">
        <v>51</v>
      </c>
      <c r="L2428" s="26">
        <v>0</v>
      </c>
      <c r="M2428" s="26">
        <v>51</v>
      </c>
      <c r="N2428" s="26">
        <v>0</v>
      </c>
      <c r="O2428" s="26">
        <v>42.7</v>
      </c>
      <c r="P2428" s="26">
        <v>8.3000000000000007</v>
      </c>
      <c r="Q2428" s="26">
        <v>13.19</v>
      </c>
      <c r="R2428" s="25" t="s">
        <v>1590</v>
      </c>
    </row>
    <row r="2429" spans="1:18" ht="15" customHeight="1" x14ac:dyDescent="0.25">
      <c r="A2429" s="25" t="s">
        <v>736</v>
      </c>
      <c r="B2429" s="25" t="s">
        <v>18</v>
      </c>
      <c r="C2429" s="25" t="s">
        <v>211</v>
      </c>
      <c r="D2429" s="25" t="s">
        <v>20</v>
      </c>
      <c r="E2429" s="25" t="s">
        <v>21</v>
      </c>
      <c r="F2429" s="25" t="s">
        <v>69</v>
      </c>
      <c r="G2429" s="25" t="s">
        <v>30</v>
      </c>
      <c r="H2429" s="25" t="s">
        <v>23</v>
      </c>
      <c r="I2429" s="25" t="s">
        <v>825</v>
      </c>
      <c r="J2429" s="25" t="s">
        <v>826</v>
      </c>
      <c r="K2429" s="26">
        <v>127</v>
      </c>
      <c r="L2429" s="26">
        <v>0</v>
      </c>
      <c r="M2429" s="26">
        <v>127</v>
      </c>
      <c r="N2429" s="26">
        <v>0</v>
      </c>
      <c r="O2429" s="26">
        <v>0</v>
      </c>
      <c r="P2429" s="26">
        <v>127</v>
      </c>
      <c r="Q2429" s="26">
        <v>0</v>
      </c>
      <c r="R2429" s="25" t="s">
        <v>1590</v>
      </c>
    </row>
    <row r="2430" spans="1:18" ht="15" customHeight="1" x14ac:dyDescent="0.25">
      <c r="A2430" s="25" t="s">
        <v>736</v>
      </c>
      <c r="B2430" s="25" t="s">
        <v>18</v>
      </c>
      <c r="C2430" s="25" t="s">
        <v>211</v>
      </c>
      <c r="D2430" s="25" t="s">
        <v>20</v>
      </c>
      <c r="E2430" s="25" t="s">
        <v>21</v>
      </c>
      <c r="F2430" s="25" t="s">
        <v>69</v>
      </c>
      <c r="G2430" s="25" t="s">
        <v>30</v>
      </c>
      <c r="H2430" s="25" t="s">
        <v>23</v>
      </c>
      <c r="I2430" s="25" t="s">
        <v>781</v>
      </c>
      <c r="J2430" s="25" t="s">
        <v>782</v>
      </c>
      <c r="K2430" s="26">
        <v>1000</v>
      </c>
      <c r="L2430" s="26">
        <v>0</v>
      </c>
      <c r="M2430" s="26">
        <v>1000</v>
      </c>
      <c r="N2430" s="26">
        <v>0</v>
      </c>
      <c r="O2430" s="26">
        <v>0</v>
      </c>
      <c r="P2430" s="26">
        <v>1000</v>
      </c>
      <c r="Q2430" s="26">
        <v>0</v>
      </c>
      <c r="R2430" s="25" t="s">
        <v>1590</v>
      </c>
    </row>
    <row r="2431" spans="1:18" ht="15" customHeight="1" x14ac:dyDescent="0.25">
      <c r="A2431" s="25" t="s">
        <v>736</v>
      </c>
      <c r="B2431" s="25" t="s">
        <v>18</v>
      </c>
      <c r="C2431" s="25" t="s">
        <v>211</v>
      </c>
      <c r="D2431" s="25" t="s">
        <v>20</v>
      </c>
      <c r="E2431" s="25" t="s">
        <v>21</v>
      </c>
      <c r="F2431" s="25" t="s">
        <v>69</v>
      </c>
      <c r="G2431" s="25" t="s">
        <v>30</v>
      </c>
      <c r="H2431" s="25" t="s">
        <v>23</v>
      </c>
      <c r="I2431" s="25" t="s">
        <v>884</v>
      </c>
      <c r="J2431" s="25" t="s">
        <v>885</v>
      </c>
      <c r="K2431" s="26">
        <v>1000</v>
      </c>
      <c r="L2431" s="26">
        <v>0</v>
      </c>
      <c r="M2431" s="26">
        <v>1000</v>
      </c>
      <c r="N2431" s="26">
        <v>0</v>
      </c>
      <c r="O2431" s="26">
        <v>583.05999999999995</v>
      </c>
      <c r="P2431" s="26">
        <v>416.94</v>
      </c>
      <c r="Q2431" s="26">
        <v>44.26</v>
      </c>
      <c r="R2431" s="25" t="s">
        <v>1590</v>
      </c>
    </row>
    <row r="2432" spans="1:18" ht="15" customHeight="1" x14ac:dyDescent="0.25">
      <c r="A2432" s="25" t="s">
        <v>736</v>
      </c>
      <c r="B2432" s="25" t="s">
        <v>18</v>
      </c>
      <c r="C2432" s="25" t="s">
        <v>211</v>
      </c>
      <c r="D2432" s="25" t="s">
        <v>20</v>
      </c>
      <c r="E2432" s="25" t="s">
        <v>21</v>
      </c>
      <c r="F2432" s="25" t="s">
        <v>69</v>
      </c>
      <c r="G2432" s="25" t="s">
        <v>30</v>
      </c>
      <c r="H2432" s="25" t="s">
        <v>23</v>
      </c>
      <c r="I2432" s="25" t="s">
        <v>855</v>
      </c>
      <c r="J2432" s="25" t="s">
        <v>856</v>
      </c>
      <c r="K2432" s="26">
        <v>260181</v>
      </c>
      <c r="L2432" s="26">
        <v>0</v>
      </c>
      <c r="M2432" s="26">
        <v>260181</v>
      </c>
      <c r="N2432" s="26">
        <v>0</v>
      </c>
      <c r="O2432" s="26">
        <v>26156.52</v>
      </c>
      <c r="P2432" s="26">
        <v>234024.48</v>
      </c>
      <c r="Q2432" s="26">
        <v>2463.23</v>
      </c>
      <c r="R2432" s="25" t="s">
        <v>1590</v>
      </c>
    </row>
    <row r="2433" spans="1:18" ht="15" customHeight="1" x14ac:dyDescent="0.25">
      <c r="A2433" s="25" t="s">
        <v>736</v>
      </c>
      <c r="B2433" s="25" t="s">
        <v>18</v>
      </c>
      <c r="C2433" s="25" t="s">
        <v>211</v>
      </c>
      <c r="D2433" s="25" t="s">
        <v>20</v>
      </c>
      <c r="E2433" s="25" t="s">
        <v>21</v>
      </c>
      <c r="F2433" s="25" t="s">
        <v>69</v>
      </c>
      <c r="G2433" s="25" t="s">
        <v>30</v>
      </c>
      <c r="H2433" s="25" t="s">
        <v>23</v>
      </c>
      <c r="I2433" s="25" t="s">
        <v>1458</v>
      </c>
      <c r="J2433" s="25" t="s">
        <v>1459</v>
      </c>
      <c r="K2433" s="26">
        <v>16500</v>
      </c>
      <c r="L2433" s="26">
        <v>0</v>
      </c>
      <c r="M2433" s="26">
        <v>16500</v>
      </c>
      <c r="N2433" s="26">
        <v>0</v>
      </c>
      <c r="O2433" s="26">
        <v>0</v>
      </c>
      <c r="P2433" s="26">
        <v>16500</v>
      </c>
      <c r="Q2433" s="26">
        <v>0</v>
      </c>
      <c r="R2433" s="25" t="s">
        <v>1590</v>
      </c>
    </row>
    <row r="2434" spans="1:18" ht="15" customHeight="1" x14ac:dyDescent="0.25">
      <c r="A2434" s="25" t="s">
        <v>736</v>
      </c>
      <c r="B2434" s="25" t="s">
        <v>18</v>
      </c>
      <c r="C2434" s="25" t="s">
        <v>68</v>
      </c>
      <c r="D2434" s="25" t="s">
        <v>20</v>
      </c>
      <c r="E2434" s="25" t="s">
        <v>21</v>
      </c>
      <c r="F2434" s="25" t="s">
        <v>69</v>
      </c>
      <c r="G2434" s="25" t="s">
        <v>70</v>
      </c>
      <c r="H2434" s="25" t="s">
        <v>23</v>
      </c>
      <c r="I2434" s="25" t="s">
        <v>793</v>
      </c>
      <c r="J2434" s="25" t="s">
        <v>794</v>
      </c>
      <c r="K2434" s="26">
        <v>34730</v>
      </c>
      <c r="L2434" s="26">
        <v>0</v>
      </c>
      <c r="M2434" s="26">
        <v>34730</v>
      </c>
      <c r="N2434" s="26">
        <v>0</v>
      </c>
      <c r="O2434" s="26">
        <v>13676.46</v>
      </c>
      <c r="P2434" s="26">
        <v>21053.54</v>
      </c>
      <c r="Q2434" s="26">
        <v>2193.5</v>
      </c>
      <c r="R2434" s="25" t="s">
        <v>1591</v>
      </c>
    </row>
    <row r="2435" spans="1:18" ht="15" customHeight="1" x14ac:dyDescent="0.25">
      <c r="A2435" s="25" t="s">
        <v>736</v>
      </c>
      <c r="B2435" s="25" t="s">
        <v>18</v>
      </c>
      <c r="C2435" s="25" t="s">
        <v>68</v>
      </c>
      <c r="D2435" s="25" t="s">
        <v>20</v>
      </c>
      <c r="E2435" s="25" t="s">
        <v>21</v>
      </c>
      <c r="F2435" s="25" t="s">
        <v>69</v>
      </c>
      <c r="G2435" s="25" t="s">
        <v>70</v>
      </c>
      <c r="H2435" s="25" t="s">
        <v>23</v>
      </c>
      <c r="I2435" s="25" t="s">
        <v>761</v>
      </c>
      <c r="J2435" s="25" t="s">
        <v>762</v>
      </c>
      <c r="K2435" s="26">
        <v>136</v>
      </c>
      <c r="L2435" s="26">
        <v>0</v>
      </c>
      <c r="M2435" s="26">
        <v>136</v>
      </c>
      <c r="N2435" s="26">
        <v>0</v>
      </c>
      <c r="O2435" s="26">
        <v>80</v>
      </c>
      <c r="P2435" s="26">
        <v>56</v>
      </c>
      <c r="Q2435" s="26">
        <v>0</v>
      </c>
      <c r="R2435" s="25" t="s">
        <v>1591</v>
      </c>
    </row>
    <row r="2436" spans="1:18" ht="15" customHeight="1" x14ac:dyDescent="0.25">
      <c r="A2436" s="25" t="s">
        <v>736</v>
      </c>
      <c r="B2436" s="25" t="s">
        <v>18</v>
      </c>
      <c r="C2436" s="25" t="s">
        <v>68</v>
      </c>
      <c r="D2436" s="25" t="s">
        <v>20</v>
      </c>
      <c r="E2436" s="25" t="s">
        <v>21</v>
      </c>
      <c r="F2436" s="25" t="s">
        <v>69</v>
      </c>
      <c r="G2436" s="25" t="s">
        <v>70</v>
      </c>
      <c r="H2436" s="25" t="s">
        <v>23</v>
      </c>
      <c r="I2436" s="25" t="s">
        <v>747</v>
      </c>
      <c r="J2436" s="25" t="s">
        <v>748</v>
      </c>
      <c r="K2436" s="26">
        <v>0</v>
      </c>
      <c r="L2436" s="26">
        <v>0</v>
      </c>
      <c r="M2436" s="26">
        <v>0</v>
      </c>
      <c r="N2436" s="26">
        <v>0</v>
      </c>
      <c r="O2436" s="26">
        <v>0</v>
      </c>
      <c r="P2436" s="26">
        <v>0</v>
      </c>
      <c r="Q2436" s="26">
        <v>0</v>
      </c>
      <c r="R2436" s="25" t="s">
        <v>1591</v>
      </c>
    </row>
    <row r="2437" spans="1:18" ht="15" customHeight="1" x14ac:dyDescent="0.25">
      <c r="A2437" s="25" t="s">
        <v>736</v>
      </c>
      <c r="B2437" s="25" t="s">
        <v>18</v>
      </c>
      <c r="C2437" s="25" t="s">
        <v>68</v>
      </c>
      <c r="D2437" s="25" t="s">
        <v>20</v>
      </c>
      <c r="E2437" s="25" t="s">
        <v>21</v>
      </c>
      <c r="F2437" s="25" t="s">
        <v>69</v>
      </c>
      <c r="G2437" s="25" t="s">
        <v>70</v>
      </c>
      <c r="H2437" s="25" t="s">
        <v>23</v>
      </c>
      <c r="I2437" s="25" t="s">
        <v>751</v>
      </c>
      <c r="J2437" s="25" t="s">
        <v>752</v>
      </c>
      <c r="K2437" s="26">
        <v>2657</v>
      </c>
      <c r="L2437" s="26">
        <v>0</v>
      </c>
      <c r="M2437" s="26">
        <v>2657</v>
      </c>
      <c r="N2437" s="26">
        <v>0</v>
      </c>
      <c r="O2437" s="26">
        <v>1015.34</v>
      </c>
      <c r="P2437" s="26">
        <v>1641.66</v>
      </c>
      <c r="Q2437" s="26">
        <v>161.27000000000001</v>
      </c>
      <c r="R2437" s="25" t="s">
        <v>1591</v>
      </c>
    </row>
    <row r="2438" spans="1:18" ht="15" customHeight="1" x14ac:dyDescent="0.25">
      <c r="A2438" s="25" t="s">
        <v>736</v>
      </c>
      <c r="B2438" s="25" t="s">
        <v>18</v>
      </c>
      <c r="C2438" s="25" t="s">
        <v>68</v>
      </c>
      <c r="D2438" s="25" t="s">
        <v>20</v>
      </c>
      <c r="E2438" s="25" t="s">
        <v>21</v>
      </c>
      <c r="F2438" s="25" t="s">
        <v>69</v>
      </c>
      <c r="G2438" s="25" t="s">
        <v>70</v>
      </c>
      <c r="H2438" s="25" t="s">
        <v>23</v>
      </c>
      <c r="I2438" s="25" t="s">
        <v>1051</v>
      </c>
      <c r="J2438" s="25" t="s">
        <v>1052</v>
      </c>
      <c r="K2438" s="26">
        <v>0</v>
      </c>
      <c r="L2438" s="26">
        <v>0</v>
      </c>
      <c r="M2438" s="26">
        <v>0</v>
      </c>
      <c r="N2438" s="26">
        <v>0</v>
      </c>
      <c r="O2438" s="26">
        <v>0</v>
      </c>
      <c r="P2438" s="26">
        <v>0</v>
      </c>
      <c r="Q2438" s="26">
        <v>0</v>
      </c>
      <c r="R2438" s="25" t="s">
        <v>1591</v>
      </c>
    </row>
    <row r="2439" spans="1:18" ht="15" customHeight="1" x14ac:dyDescent="0.25">
      <c r="A2439" s="25" t="s">
        <v>736</v>
      </c>
      <c r="B2439" s="25" t="s">
        <v>18</v>
      </c>
      <c r="C2439" s="25" t="s">
        <v>68</v>
      </c>
      <c r="D2439" s="25" t="s">
        <v>20</v>
      </c>
      <c r="E2439" s="25" t="s">
        <v>21</v>
      </c>
      <c r="F2439" s="25" t="s">
        <v>69</v>
      </c>
      <c r="G2439" s="25" t="s">
        <v>70</v>
      </c>
      <c r="H2439" s="25" t="s">
        <v>23</v>
      </c>
      <c r="I2439" s="25" t="s">
        <v>833</v>
      </c>
      <c r="J2439" s="25" t="s">
        <v>834</v>
      </c>
      <c r="K2439" s="26">
        <v>5036</v>
      </c>
      <c r="L2439" s="26">
        <v>0</v>
      </c>
      <c r="M2439" s="26">
        <v>5036</v>
      </c>
      <c r="N2439" s="26">
        <v>0</v>
      </c>
      <c r="O2439" s="26">
        <v>1980.48</v>
      </c>
      <c r="P2439" s="26">
        <v>3055.52</v>
      </c>
      <c r="Q2439" s="26">
        <v>329.02</v>
      </c>
      <c r="R2439" s="25" t="s">
        <v>1591</v>
      </c>
    </row>
    <row r="2440" spans="1:18" ht="15" customHeight="1" x14ac:dyDescent="0.25">
      <c r="A2440" s="25" t="s">
        <v>736</v>
      </c>
      <c r="B2440" s="25" t="s">
        <v>18</v>
      </c>
      <c r="C2440" s="25" t="s">
        <v>68</v>
      </c>
      <c r="D2440" s="25" t="s">
        <v>20</v>
      </c>
      <c r="E2440" s="25" t="s">
        <v>21</v>
      </c>
      <c r="F2440" s="25" t="s">
        <v>69</v>
      </c>
      <c r="G2440" s="25" t="s">
        <v>70</v>
      </c>
      <c r="H2440" s="25" t="s">
        <v>23</v>
      </c>
      <c r="I2440" s="25" t="s">
        <v>819</v>
      </c>
      <c r="J2440" s="25" t="s">
        <v>820</v>
      </c>
      <c r="K2440" s="26">
        <v>1042</v>
      </c>
      <c r="L2440" s="26">
        <v>0</v>
      </c>
      <c r="M2440" s="26">
        <v>1042</v>
      </c>
      <c r="N2440" s="26">
        <v>0</v>
      </c>
      <c r="O2440" s="26">
        <v>410.27</v>
      </c>
      <c r="P2440" s="26">
        <v>631.73</v>
      </c>
      <c r="Q2440" s="26">
        <v>65.8</v>
      </c>
      <c r="R2440" s="25" t="s">
        <v>1591</v>
      </c>
    </row>
    <row r="2441" spans="1:18" ht="15" customHeight="1" x14ac:dyDescent="0.25">
      <c r="A2441" s="25" t="s">
        <v>736</v>
      </c>
      <c r="B2441" s="25" t="s">
        <v>18</v>
      </c>
      <c r="C2441" s="25" t="s">
        <v>68</v>
      </c>
      <c r="D2441" s="25" t="s">
        <v>20</v>
      </c>
      <c r="E2441" s="25" t="s">
        <v>21</v>
      </c>
      <c r="F2441" s="25" t="s">
        <v>69</v>
      </c>
      <c r="G2441" s="25" t="s">
        <v>70</v>
      </c>
      <c r="H2441" s="25" t="s">
        <v>23</v>
      </c>
      <c r="I2441" s="25" t="s">
        <v>988</v>
      </c>
      <c r="J2441" s="25" t="s">
        <v>989</v>
      </c>
      <c r="K2441" s="26">
        <v>8273</v>
      </c>
      <c r="L2441" s="26">
        <v>0</v>
      </c>
      <c r="M2441" s="26">
        <v>8273</v>
      </c>
      <c r="N2441" s="26">
        <v>0</v>
      </c>
      <c r="O2441" s="26">
        <v>4165.74</v>
      </c>
      <c r="P2441" s="26">
        <v>4107.26</v>
      </c>
      <c r="Q2441" s="26">
        <v>694.29</v>
      </c>
      <c r="R2441" s="25" t="s">
        <v>1591</v>
      </c>
    </row>
    <row r="2442" spans="1:18" ht="15" customHeight="1" x14ac:dyDescent="0.25">
      <c r="A2442" s="25" t="s">
        <v>736</v>
      </c>
      <c r="B2442" s="25" t="s">
        <v>18</v>
      </c>
      <c r="C2442" s="25" t="s">
        <v>68</v>
      </c>
      <c r="D2442" s="25" t="s">
        <v>20</v>
      </c>
      <c r="E2442" s="25" t="s">
        <v>21</v>
      </c>
      <c r="F2442" s="25" t="s">
        <v>69</v>
      </c>
      <c r="G2442" s="25" t="s">
        <v>70</v>
      </c>
      <c r="H2442" s="25" t="s">
        <v>23</v>
      </c>
      <c r="I2442" s="25" t="s">
        <v>737</v>
      </c>
      <c r="J2442" s="25" t="s">
        <v>738</v>
      </c>
      <c r="K2442" s="26">
        <v>539</v>
      </c>
      <c r="L2442" s="26">
        <v>0</v>
      </c>
      <c r="M2442" s="26">
        <v>539</v>
      </c>
      <c r="N2442" s="26">
        <v>0</v>
      </c>
      <c r="O2442" s="26">
        <v>217.71</v>
      </c>
      <c r="P2442" s="26">
        <v>321.29000000000002</v>
      </c>
      <c r="Q2442" s="26">
        <v>32.520000000000003</v>
      </c>
      <c r="R2442" s="25" t="s">
        <v>1591</v>
      </c>
    </row>
    <row r="2443" spans="1:18" ht="15" customHeight="1" x14ac:dyDescent="0.25">
      <c r="A2443" s="25" t="s">
        <v>736</v>
      </c>
      <c r="B2443" s="25" t="s">
        <v>18</v>
      </c>
      <c r="C2443" s="25" t="s">
        <v>68</v>
      </c>
      <c r="D2443" s="25" t="s">
        <v>20</v>
      </c>
      <c r="E2443" s="25" t="s">
        <v>21</v>
      </c>
      <c r="F2443" s="25" t="s">
        <v>69</v>
      </c>
      <c r="G2443" s="25" t="s">
        <v>70</v>
      </c>
      <c r="H2443" s="25" t="s">
        <v>23</v>
      </c>
      <c r="I2443" s="25" t="s">
        <v>743</v>
      </c>
      <c r="J2443" s="25" t="s">
        <v>744</v>
      </c>
      <c r="K2443" s="26">
        <v>53</v>
      </c>
      <c r="L2443" s="26">
        <v>0</v>
      </c>
      <c r="M2443" s="26">
        <v>53</v>
      </c>
      <c r="N2443" s="26">
        <v>0</v>
      </c>
      <c r="O2443" s="26">
        <v>45.21</v>
      </c>
      <c r="P2443" s="26">
        <v>7.79</v>
      </c>
      <c r="Q2443" s="26">
        <v>7.18</v>
      </c>
      <c r="R2443" s="25" t="s">
        <v>1591</v>
      </c>
    </row>
    <row r="2444" spans="1:18" ht="15" customHeight="1" x14ac:dyDescent="0.25">
      <c r="A2444" s="25" t="s">
        <v>736</v>
      </c>
      <c r="B2444" s="25" t="s">
        <v>18</v>
      </c>
      <c r="C2444" s="25" t="s">
        <v>68</v>
      </c>
      <c r="D2444" s="25" t="s">
        <v>20</v>
      </c>
      <c r="E2444" s="25" t="s">
        <v>21</v>
      </c>
      <c r="F2444" s="25" t="s">
        <v>69</v>
      </c>
      <c r="G2444" s="25" t="s">
        <v>70</v>
      </c>
      <c r="H2444" s="25" t="s">
        <v>23</v>
      </c>
      <c r="I2444" s="25" t="s">
        <v>825</v>
      </c>
      <c r="J2444" s="25" t="s">
        <v>826</v>
      </c>
      <c r="K2444" s="26">
        <v>132</v>
      </c>
      <c r="L2444" s="26">
        <v>0</v>
      </c>
      <c r="M2444" s="26">
        <v>132</v>
      </c>
      <c r="N2444" s="26">
        <v>0</v>
      </c>
      <c r="O2444" s="26">
        <v>0</v>
      </c>
      <c r="P2444" s="26">
        <v>132</v>
      </c>
      <c r="Q2444" s="26">
        <v>0</v>
      </c>
      <c r="R2444" s="25" t="s">
        <v>1591</v>
      </c>
    </row>
    <row r="2445" spans="1:18" ht="15" customHeight="1" x14ac:dyDescent="0.25">
      <c r="A2445" s="25" t="s">
        <v>736</v>
      </c>
      <c r="B2445" s="25" t="s">
        <v>18</v>
      </c>
      <c r="C2445" s="25" t="s">
        <v>68</v>
      </c>
      <c r="D2445" s="25" t="s">
        <v>20</v>
      </c>
      <c r="E2445" s="25" t="s">
        <v>21</v>
      </c>
      <c r="F2445" s="25" t="s">
        <v>69</v>
      </c>
      <c r="G2445" s="25" t="s">
        <v>70</v>
      </c>
      <c r="H2445" s="25" t="s">
        <v>23</v>
      </c>
      <c r="I2445" s="25" t="s">
        <v>797</v>
      </c>
      <c r="J2445" s="25" t="s">
        <v>798</v>
      </c>
      <c r="K2445" s="26">
        <v>0</v>
      </c>
      <c r="L2445" s="26">
        <v>0</v>
      </c>
      <c r="M2445" s="26">
        <v>0</v>
      </c>
      <c r="N2445" s="26">
        <v>0</v>
      </c>
      <c r="O2445" s="26">
        <v>0</v>
      </c>
      <c r="P2445" s="26">
        <v>0</v>
      </c>
      <c r="Q2445" s="26">
        <v>0</v>
      </c>
      <c r="R2445" s="25" t="s">
        <v>1591</v>
      </c>
    </row>
    <row r="2446" spans="1:18" ht="15" customHeight="1" x14ac:dyDescent="0.25">
      <c r="A2446" s="25" t="s">
        <v>736</v>
      </c>
      <c r="B2446" s="25" t="s">
        <v>18</v>
      </c>
      <c r="C2446" s="25" t="s">
        <v>68</v>
      </c>
      <c r="D2446" s="25" t="s">
        <v>20</v>
      </c>
      <c r="E2446" s="25" t="s">
        <v>21</v>
      </c>
      <c r="F2446" s="25" t="s">
        <v>69</v>
      </c>
      <c r="G2446" s="25" t="s">
        <v>70</v>
      </c>
      <c r="H2446" s="25" t="s">
        <v>23</v>
      </c>
      <c r="I2446" s="25" t="s">
        <v>795</v>
      </c>
      <c r="J2446" s="25" t="s">
        <v>796</v>
      </c>
      <c r="K2446" s="26">
        <v>0</v>
      </c>
      <c r="L2446" s="26">
        <v>0</v>
      </c>
      <c r="M2446" s="26">
        <v>0</v>
      </c>
      <c r="N2446" s="26">
        <v>0</v>
      </c>
      <c r="O2446" s="26">
        <v>0</v>
      </c>
      <c r="P2446" s="26">
        <v>0</v>
      </c>
      <c r="Q2446" s="26">
        <v>0</v>
      </c>
      <c r="R2446" s="25" t="s">
        <v>1591</v>
      </c>
    </row>
    <row r="2447" spans="1:18" ht="15" customHeight="1" x14ac:dyDescent="0.25">
      <c r="A2447" s="25" t="s">
        <v>736</v>
      </c>
      <c r="B2447" s="25" t="s">
        <v>18</v>
      </c>
      <c r="C2447" s="25" t="s">
        <v>68</v>
      </c>
      <c r="D2447" s="25" t="s">
        <v>20</v>
      </c>
      <c r="E2447" s="25" t="s">
        <v>21</v>
      </c>
      <c r="F2447" s="25" t="s">
        <v>69</v>
      </c>
      <c r="G2447" s="25" t="s">
        <v>70</v>
      </c>
      <c r="H2447" s="25" t="s">
        <v>23</v>
      </c>
      <c r="I2447" s="25" t="s">
        <v>781</v>
      </c>
      <c r="J2447" s="25" t="s">
        <v>782</v>
      </c>
      <c r="K2447" s="26">
        <v>500</v>
      </c>
      <c r="L2447" s="26">
        <v>0</v>
      </c>
      <c r="M2447" s="26">
        <v>500</v>
      </c>
      <c r="N2447" s="26">
        <v>250</v>
      </c>
      <c r="O2447" s="26">
        <v>0</v>
      </c>
      <c r="P2447" s="26">
        <v>250</v>
      </c>
      <c r="Q2447" s="26">
        <v>0</v>
      </c>
      <c r="R2447" s="25" t="s">
        <v>1591</v>
      </c>
    </row>
    <row r="2448" spans="1:18" ht="15" customHeight="1" x14ac:dyDescent="0.25">
      <c r="A2448" s="25" t="s">
        <v>736</v>
      </c>
      <c r="B2448" s="25" t="s">
        <v>18</v>
      </c>
      <c r="C2448" s="25" t="s">
        <v>68</v>
      </c>
      <c r="D2448" s="25" t="s">
        <v>20</v>
      </c>
      <c r="E2448" s="25" t="s">
        <v>21</v>
      </c>
      <c r="F2448" s="25" t="s">
        <v>69</v>
      </c>
      <c r="G2448" s="25" t="s">
        <v>70</v>
      </c>
      <c r="H2448" s="25" t="s">
        <v>23</v>
      </c>
      <c r="I2448" s="25" t="s">
        <v>1456</v>
      </c>
      <c r="J2448" s="25" t="s">
        <v>1457</v>
      </c>
      <c r="K2448" s="26">
        <v>226022</v>
      </c>
      <c r="L2448" s="26">
        <v>0</v>
      </c>
      <c r="M2448" s="26">
        <v>226022</v>
      </c>
      <c r="N2448" s="26">
        <v>0</v>
      </c>
      <c r="O2448" s="26">
        <v>111092.5</v>
      </c>
      <c r="P2448" s="26">
        <v>114929.5</v>
      </c>
      <c r="Q2448" s="26">
        <v>0</v>
      </c>
      <c r="R2448" s="25" t="s">
        <v>1591</v>
      </c>
    </row>
    <row r="2449" spans="1:18" ht="15" customHeight="1" x14ac:dyDescent="0.25">
      <c r="A2449" s="25" t="s">
        <v>736</v>
      </c>
      <c r="B2449" s="25" t="s">
        <v>18</v>
      </c>
      <c r="C2449" s="25" t="s">
        <v>68</v>
      </c>
      <c r="D2449" s="25" t="s">
        <v>20</v>
      </c>
      <c r="E2449" s="25" t="s">
        <v>21</v>
      </c>
      <c r="F2449" s="25" t="s">
        <v>69</v>
      </c>
      <c r="G2449" s="25" t="s">
        <v>70</v>
      </c>
      <c r="H2449" s="25" t="s">
        <v>23</v>
      </c>
      <c r="I2449" s="25" t="s">
        <v>775</v>
      </c>
      <c r="J2449" s="25" t="s">
        <v>776</v>
      </c>
      <c r="K2449" s="26">
        <v>200</v>
      </c>
      <c r="L2449" s="26">
        <v>0</v>
      </c>
      <c r="M2449" s="26">
        <v>200</v>
      </c>
      <c r="N2449" s="26">
        <v>0</v>
      </c>
      <c r="O2449" s="26">
        <v>0</v>
      </c>
      <c r="P2449" s="26">
        <v>200</v>
      </c>
      <c r="Q2449" s="26">
        <v>0</v>
      </c>
      <c r="R2449" s="25" t="s">
        <v>1591</v>
      </c>
    </row>
    <row r="2450" spans="1:18" ht="15" customHeight="1" x14ac:dyDescent="0.25">
      <c r="A2450" s="25" t="s">
        <v>736</v>
      </c>
      <c r="B2450" s="25" t="s">
        <v>18</v>
      </c>
      <c r="C2450" s="25" t="s">
        <v>68</v>
      </c>
      <c r="D2450" s="25" t="s">
        <v>20</v>
      </c>
      <c r="E2450" s="25" t="s">
        <v>21</v>
      </c>
      <c r="F2450" s="25" t="s">
        <v>69</v>
      </c>
      <c r="G2450" s="25" t="s">
        <v>70</v>
      </c>
      <c r="H2450" s="25" t="s">
        <v>23</v>
      </c>
      <c r="I2450" s="25" t="s">
        <v>845</v>
      </c>
      <c r="J2450" s="25" t="s">
        <v>846</v>
      </c>
      <c r="K2450" s="26">
        <v>0</v>
      </c>
      <c r="L2450" s="26">
        <v>0</v>
      </c>
      <c r="M2450" s="26">
        <v>0</v>
      </c>
      <c r="N2450" s="26">
        <v>0</v>
      </c>
      <c r="O2450" s="26">
        <v>0</v>
      </c>
      <c r="P2450" s="26">
        <v>0</v>
      </c>
      <c r="Q2450" s="26">
        <v>0</v>
      </c>
      <c r="R2450" s="25" t="s">
        <v>1591</v>
      </c>
    </row>
    <row r="2451" spans="1:18" ht="15" customHeight="1" x14ac:dyDescent="0.25">
      <c r="A2451" s="25" t="s">
        <v>736</v>
      </c>
      <c r="B2451" s="25" t="s">
        <v>18</v>
      </c>
      <c r="C2451" s="25" t="s">
        <v>68</v>
      </c>
      <c r="D2451" s="25" t="s">
        <v>20</v>
      </c>
      <c r="E2451" s="25" t="s">
        <v>21</v>
      </c>
      <c r="F2451" s="25" t="s">
        <v>69</v>
      </c>
      <c r="G2451" s="25" t="s">
        <v>70</v>
      </c>
      <c r="H2451" s="25" t="s">
        <v>23</v>
      </c>
      <c r="I2451" s="25" t="s">
        <v>950</v>
      </c>
      <c r="J2451" s="25" t="s">
        <v>951</v>
      </c>
      <c r="K2451" s="26">
        <v>2000</v>
      </c>
      <c r="L2451" s="26">
        <v>0</v>
      </c>
      <c r="M2451" s="26">
        <v>2000</v>
      </c>
      <c r="N2451" s="26">
        <v>0</v>
      </c>
      <c r="O2451" s="26">
        <v>0</v>
      </c>
      <c r="P2451" s="26">
        <v>2000</v>
      </c>
      <c r="Q2451" s="26">
        <v>0</v>
      </c>
      <c r="R2451" s="25" t="s">
        <v>1591</v>
      </c>
    </row>
    <row r="2452" spans="1:18" ht="15" customHeight="1" x14ac:dyDescent="0.25">
      <c r="A2452" s="25" t="s">
        <v>736</v>
      </c>
      <c r="B2452" s="25" t="s">
        <v>18</v>
      </c>
      <c r="C2452" s="25" t="s">
        <v>68</v>
      </c>
      <c r="D2452" s="25" t="s">
        <v>20</v>
      </c>
      <c r="E2452" s="25" t="s">
        <v>21</v>
      </c>
      <c r="F2452" s="25" t="s">
        <v>69</v>
      </c>
      <c r="G2452" s="25" t="s">
        <v>70</v>
      </c>
      <c r="H2452" s="25" t="s">
        <v>23</v>
      </c>
      <c r="I2452" s="25" t="s">
        <v>787</v>
      </c>
      <c r="J2452" s="25" t="s">
        <v>788</v>
      </c>
      <c r="K2452" s="26">
        <v>2000</v>
      </c>
      <c r="L2452" s="26">
        <v>0</v>
      </c>
      <c r="M2452" s="26">
        <v>2000</v>
      </c>
      <c r="N2452" s="26">
        <v>0</v>
      </c>
      <c r="O2452" s="26">
        <v>319.69</v>
      </c>
      <c r="P2452" s="26">
        <v>1680.31</v>
      </c>
      <c r="Q2452" s="26">
        <v>22</v>
      </c>
      <c r="R2452" s="25" t="s">
        <v>1591</v>
      </c>
    </row>
    <row r="2453" spans="1:18" ht="15" customHeight="1" x14ac:dyDescent="0.25">
      <c r="A2453" s="25" t="s">
        <v>736</v>
      </c>
      <c r="B2453" s="25" t="s">
        <v>18</v>
      </c>
      <c r="C2453" s="25" t="s">
        <v>68</v>
      </c>
      <c r="D2453" s="25" t="s">
        <v>20</v>
      </c>
      <c r="E2453" s="25" t="s">
        <v>21</v>
      </c>
      <c r="F2453" s="25" t="s">
        <v>69</v>
      </c>
      <c r="G2453" s="25" t="s">
        <v>70</v>
      </c>
      <c r="H2453" s="25" t="s">
        <v>23</v>
      </c>
      <c r="I2453" s="25" t="s">
        <v>853</v>
      </c>
      <c r="J2453" s="25" t="s">
        <v>854</v>
      </c>
      <c r="K2453" s="26">
        <v>0</v>
      </c>
      <c r="L2453" s="26">
        <v>0</v>
      </c>
      <c r="M2453" s="26">
        <v>0</v>
      </c>
      <c r="N2453" s="26">
        <v>0</v>
      </c>
      <c r="O2453" s="26">
        <v>0</v>
      </c>
      <c r="P2453" s="26">
        <v>0</v>
      </c>
      <c r="Q2453" s="26">
        <v>0</v>
      </c>
      <c r="R2453" s="25" t="s">
        <v>1591</v>
      </c>
    </row>
    <row r="2454" spans="1:18" ht="15" customHeight="1" x14ac:dyDescent="0.25">
      <c r="A2454" s="25" t="s">
        <v>736</v>
      </c>
      <c r="B2454" s="25" t="s">
        <v>18</v>
      </c>
      <c r="C2454" s="25" t="s">
        <v>171</v>
      </c>
      <c r="D2454" s="25" t="s">
        <v>20</v>
      </c>
      <c r="E2454" s="25" t="s">
        <v>21</v>
      </c>
      <c r="F2454" s="25" t="s">
        <v>69</v>
      </c>
      <c r="G2454" s="25" t="s">
        <v>172</v>
      </c>
      <c r="H2454" s="25" t="s">
        <v>23</v>
      </c>
      <c r="I2454" s="25" t="s">
        <v>793</v>
      </c>
      <c r="J2454" s="25" t="s">
        <v>794</v>
      </c>
      <c r="K2454" s="26">
        <v>209170</v>
      </c>
      <c r="L2454" s="26">
        <v>0</v>
      </c>
      <c r="M2454" s="26">
        <v>209170</v>
      </c>
      <c r="N2454" s="26">
        <v>0</v>
      </c>
      <c r="O2454" s="26">
        <v>98393.600000000006</v>
      </c>
      <c r="P2454" s="26">
        <v>110776.4</v>
      </c>
      <c r="Q2454" s="26">
        <v>15855.11</v>
      </c>
      <c r="R2454" s="25" t="s">
        <v>1592</v>
      </c>
    </row>
    <row r="2455" spans="1:18" ht="15" customHeight="1" x14ac:dyDescent="0.25">
      <c r="A2455" s="25" t="s">
        <v>736</v>
      </c>
      <c r="B2455" s="25" t="s">
        <v>18</v>
      </c>
      <c r="C2455" s="25" t="s">
        <v>171</v>
      </c>
      <c r="D2455" s="25" t="s">
        <v>20</v>
      </c>
      <c r="E2455" s="25" t="s">
        <v>21</v>
      </c>
      <c r="F2455" s="25" t="s">
        <v>69</v>
      </c>
      <c r="G2455" s="25" t="s">
        <v>172</v>
      </c>
      <c r="H2455" s="25" t="s">
        <v>23</v>
      </c>
      <c r="I2455" s="25" t="s">
        <v>755</v>
      </c>
      <c r="J2455" s="25" t="s">
        <v>756</v>
      </c>
      <c r="K2455" s="26">
        <v>43030</v>
      </c>
      <c r="L2455" s="26">
        <v>0</v>
      </c>
      <c r="M2455" s="26">
        <v>43030</v>
      </c>
      <c r="N2455" s="26">
        <v>0</v>
      </c>
      <c r="O2455" s="26">
        <v>17913.88</v>
      </c>
      <c r="P2455" s="26">
        <v>25116.12</v>
      </c>
      <c r="Q2455" s="26">
        <v>2866.22</v>
      </c>
      <c r="R2455" s="25" t="s">
        <v>1592</v>
      </c>
    </row>
    <row r="2456" spans="1:18" ht="15" customHeight="1" x14ac:dyDescent="0.25">
      <c r="A2456" s="25" t="s">
        <v>736</v>
      </c>
      <c r="B2456" s="25" t="s">
        <v>18</v>
      </c>
      <c r="C2456" s="25" t="s">
        <v>171</v>
      </c>
      <c r="D2456" s="25" t="s">
        <v>20</v>
      </c>
      <c r="E2456" s="25" t="s">
        <v>21</v>
      </c>
      <c r="F2456" s="25" t="s">
        <v>69</v>
      </c>
      <c r="G2456" s="25" t="s">
        <v>172</v>
      </c>
      <c r="H2456" s="25" t="s">
        <v>23</v>
      </c>
      <c r="I2456" s="25" t="s">
        <v>761</v>
      </c>
      <c r="J2456" s="25" t="s">
        <v>762</v>
      </c>
      <c r="K2456" s="26">
        <v>1224</v>
      </c>
      <c r="L2456" s="26">
        <v>0</v>
      </c>
      <c r="M2456" s="26">
        <v>1224</v>
      </c>
      <c r="N2456" s="26">
        <v>0</v>
      </c>
      <c r="O2456" s="26">
        <v>260.60000000000002</v>
      </c>
      <c r="P2456" s="26">
        <v>963.4</v>
      </c>
      <c r="Q2456" s="26">
        <v>0</v>
      </c>
      <c r="R2456" s="25" t="s">
        <v>1592</v>
      </c>
    </row>
    <row r="2457" spans="1:18" ht="15" customHeight="1" x14ac:dyDescent="0.25">
      <c r="A2457" s="25" t="s">
        <v>736</v>
      </c>
      <c r="B2457" s="25" t="s">
        <v>18</v>
      </c>
      <c r="C2457" s="25" t="s">
        <v>171</v>
      </c>
      <c r="D2457" s="25" t="s">
        <v>20</v>
      </c>
      <c r="E2457" s="25" t="s">
        <v>21</v>
      </c>
      <c r="F2457" s="25" t="s">
        <v>69</v>
      </c>
      <c r="G2457" s="25" t="s">
        <v>172</v>
      </c>
      <c r="H2457" s="25" t="s">
        <v>23</v>
      </c>
      <c r="I2457" s="25" t="s">
        <v>751</v>
      </c>
      <c r="J2457" s="25" t="s">
        <v>752</v>
      </c>
      <c r="K2457" s="26">
        <v>19293</v>
      </c>
      <c r="L2457" s="26">
        <v>0</v>
      </c>
      <c r="M2457" s="26">
        <v>19293</v>
      </c>
      <c r="N2457" s="26">
        <v>0</v>
      </c>
      <c r="O2457" s="26">
        <v>8484.9699999999993</v>
      </c>
      <c r="P2457" s="26">
        <v>10808.03</v>
      </c>
      <c r="Q2457" s="26">
        <v>1357.59</v>
      </c>
      <c r="R2457" s="25" t="s">
        <v>1592</v>
      </c>
    </row>
    <row r="2458" spans="1:18" ht="15" customHeight="1" x14ac:dyDescent="0.25">
      <c r="A2458" s="25" t="s">
        <v>736</v>
      </c>
      <c r="B2458" s="25" t="s">
        <v>18</v>
      </c>
      <c r="C2458" s="25" t="s">
        <v>171</v>
      </c>
      <c r="D2458" s="25" t="s">
        <v>20</v>
      </c>
      <c r="E2458" s="25" t="s">
        <v>21</v>
      </c>
      <c r="F2458" s="25" t="s">
        <v>69</v>
      </c>
      <c r="G2458" s="25" t="s">
        <v>172</v>
      </c>
      <c r="H2458" s="25" t="s">
        <v>23</v>
      </c>
      <c r="I2458" s="25" t="s">
        <v>833</v>
      </c>
      <c r="J2458" s="25" t="s">
        <v>834</v>
      </c>
      <c r="K2458" s="26">
        <v>30330</v>
      </c>
      <c r="L2458" s="26">
        <v>0</v>
      </c>
      <c r="M2458" s="26">
        <v>30330</v>
      </c>
      <c r="N2458" s="26">
        <v>0</v>
      </c>
      <c r="O2458" s="26">
        <v>14249.02</v>
      </c>
      <c r="P2458" s="26">
        <v>16080.98</v>
      </c>
      <c r="Q2458" s="26">
        <v>2378.2600000000002</v>
      </c>
      <c r="R2458" s="25" t="s">
        <v>1592</v>
      </c>
    </row>
    <row r="2459" spans="1:18" ht="15" customHeight="1" x14ac:dyDescent="0.25">
      <c r="A2459" s="25" t="s">
        <v>736</v>
      </c>
      <c r="B2459" s="25" t="s">
        <v>18</v>
      </c>
      <c r="C2459" s="25" t="s">
        <v>171</v>
      </c>
      <c r="D2459" s="25" t="s">
        <v>20</v>
      </c>
      <c r="E2459" s="25" t="s">
        <v>21</v>
      </c>
      <c r="F2459" s="25" t="s">
        <v>69</v>
      </c>
      <c r="G2459" s="25" t="s">
        <v>172</v>
      </c>
      <c r="H2459" s="25" t="s">
        <v>23</v>
      </c>
      <c r="I2459" s="25" t="s">
        <v>819</v>
      </c>
      <c r="J2459" s="25" t="s">
        <v>820</v>
      </c>
      <c r="K2459" s="26">
        <v>7566</v>
      </c>
      <c r="L2459" s="26">
        <v>0</v>
      </c>
      <c r="M2459" s="26">
        <v>7566</v>
      </c>
      <c r="N2459" s="26">
        <v>0</v>
      </c>
      <c r="O2459" s="26">
        <v>3489.22</v>
      </c>
      <c r="P2459" s="26">
        <v>4076.78</v>
      </c>
      <c r="Q2459" s="26">
        <v>561.64</v>
      </c>
      <c r="R2459" s="25" t="s">
        <v>1592</v>
      </c>
    </row>
    <row r="2460" spans="1:18" ht="15" customHeight="1" x14ac:dyDescent="0.25">
      <c r="A2460" s="25" t="s">
        <v>736</v>
      </c>
      <c r="B2460" s="25" t="s">
        <v>18</v>
      </c>
      <c r="C2460" s="25" t="s">
        <v>171</v>
      </c>
      <c r="D2460" s="25" t="s">
        <v>20</v>
      </c>
      <c r="E2460" s="25" t="s">
        <v>21</v>
      </c>
      <c r="F2460" s="25" t="s">
        <v>69</v>
      </c>
      <c r="G2460" s="25" t="s">
        <v>172</v>
      </c>
      <c r="H2460" s="25" t="s">
        <v>23</v>
      </c>
      <c r="I2460" s="25" t="s">
        <v>988</v>
      </c>
      <c r="J2460" s="25" t="s">
        <v>989</v>
      </c>
      <c r="K2460" s="26">
        <v>64882</v>
      </c>
      <c r="L2460" s="26">
        <v>0</v>
      </c>
      <c r="M2460" s="26">
        <v>64882</v>
      </c>
      <c r="N2460" s="26">
        <v>0</v>
      </c>
      <c r="O2460" s="26">
        <v>33070.86</v>
      </c>
      <c r="P2460" s="26">
        <v>31811.14</v>
      </c>
      <c r="Q2460" s="26">
        <v>5511.81</v>
      </c>
      <c r="R2460" s="25" t="s">
        <v>1592</v>
      </c>
    </row>
    <row r="2461" spans="1:18" ht="15" customHeight="1" x14ac:dyDescent="0.25">
      <c r="A2461" s="25" t="s">
        <v>736</v>
      </c>
      <c r="B2461" s="25" t="s">
        <v>18</v>
      </c>
      <c r="C2461" s="25" t="s">
        <v>171</v>
      </c>
      <c r="D2461" s="25" t="s">
        <v>20</v>
      </c>
      <c r="E2461" s="25" t="s">
        <v>21</v>
      </c>
      <c r="F2461" s="25" t="s">
        <v>69</v>
      </c>
      <c r="G2461" s="25" t="s">
        <v>172</v>
      </c>
      <c r="H2461" s="25" t="s">
        <v>23</v>
      </c>
      <c r="I2461" s="25" t="s">
        <v>737</v>
      </c>
      <c r="J2461" s="25" t="s">
        <v>738</v>
      </c>
      <c r="K2461" s="26">
        <v>3295</v>
      </c>
      <c r="L2461" s="26">
        <v>0</v>
      </c>
      <c r="M2461" s="26">
        <v>3295</v>
      </c>
      <c r="N2461" s="26">
        <v>0</v>
      </c>
      <c r="O2461" s="26">
        <v>1625.16</v>
      </c>
      <c r="P2461" s="26">
        <v>1669.84</v>
      </c>
      <c r="Q2461" s="26">
        <v>224.23</v>
      </c>
      <c r="R2461" s="25" t="s">
        <v>1592</v>
      </c>
    </row>
    <row r="2462" spans="1:18" ht="15" customHeight="1" x14ac:dyDescent="0.25">
      <c r="A2462" s="25" t="s">
        <v>736</v>
      </c>
      <c r="B2462" s="25" t="s">
        <v>18</v>
      </c>
      <c r="C2462" s="25" t="s">
        <v>171</v>
      </c>
      <c r="D2462" s="25" t="s">
        <v>20</v>
      </c>
      <c r="E2462" s="25" t="s">
        <v>21</v>
      </c>
      <c r="F2462" s="25" t="s">
        <v>69</v>
      </c>
      <c r="G2462" s="25" t="s">
        <v>172</v>
      </c>
      <c r="H2462" s="25" t="s">
        <v>23</v>
      </c>
      <c r="I2462" s="25" t="s">
        <v>743</v>
      </c>
      <c r="J2462" s="25" t="s">
        <v>744</v>
      </c>
      <c r="K2462" s="26">
        <v>486</v>
      </c>
      <c r="L2462" s="26">
        <v>0</v>
      </c>
      <c r="M2462" s="26">
        <v>486</v>
      </c>
      <c r="N2462" s="26">
        <v>0</v>
      </c>
      <c r="O2462" s="26">
        <v>508.28</v>
      </c>
      <c r="P2462" s="26">
        <v>-22.28</v>
      </c>
      <c r="Q2462" s="26">
        <v>80.709999999999994</v>
      </c>
      <c r="R2462" s="25" t="s">
        <v>1592</v>
      </c>
    </row>
    <row r="2463" spans="1:18" ht="15" customHeight="1" x14ac:dyDescent="0.25">
      <c r="A2463" s="25" t="s">
        <v>736</v>
      </c>
      <c r="B2463" s="25" t="s">
        <v>18</v>
      </c>
      <c r="C2463" s="25" t="s">
        <v>171</v>
      </c>
      <c r="D2463" s="25" t="s">
        <v>20</v>
      </c>
      <c r="E2463" s="25" t="s">
        <v>21</v>
      </c>
      <c r="F2463" s="25" t="s">
        <v>69</v>
      </c>
      <c r="G2463" s="25" t="s">
        <v>172</v>
      </c>
      <c r="H2463" s="25" t="s">
        <v>23</v>
      </c>
      <c r="I2463" s="25" t="s">
        <v>825</v>
      </c>
      <c r="J2463" s="25" t="s">
        <v>826</v>
      </c>
      <c r="K2463" s="26">
        <v>974</v>
      </c>
      <c r="L2463" s="26">
        <v>0</v>
      </c>
      <c r="M2463" s="26">
        <v>974</v>
      </c>
      <c r="N2463" s="26">
        <v>0</v>
      </c>
      <c r="O2463" s="26">
        <v>0</v>
      </c>
      <c r="P2463" s="26">
        <v>974</v>
      </c>
      <c r="Q2463" s="26">
        <v>0</v>
      </c>
      <c r="R2463" s="25" t="s">
        <v>1592</v>
      </c>
    </row>
    <row r="2464" spans="1:18" ht="15" customHeight="1" x14ac:dyDescent="0.25">
      <c r="A2464" s="25" t="s">
        <v>736</v>
      </c>
      <c r="B2464" s="25" t="s">
        <v>18</v>
      </c>
      <c r="C2464" s="25" t="s">
        <v>171</v>
      </c>
      <c r="D2464" s="25" t="s">
        <v>20</v>
      </c>
      <c r="E2464" s="25" t="s">
        <v>21</v>
      </c>
      <c r="F2464" s="25" t="s">
        <v>69</v>
      </c>
      <c r="G2464" s="25" t="s">
        <v>172</v>
      </c>
      <c r="H2464" s="25" t="s">
        <v>23</v>
      </c>
      <c r="I2464" s="25" t="s">
        <v>841</v>
      </c>
      <c r="J2464" s="25" t="s">
        <v>842</v>
      </c>
      <c r="K2464" s="26">
        <v>1500</v>
      </c>
      <c r="L2464" s="26">
        <v>0</v>
      </c>
      <c r="M2464" s="26">
        <v>1500</v>
      </c>
      <c r="N2464" s="26">
        <v>0</v>
      </c>
      <c r="O2464" s="26">
        <v>381.26</v>
      </c>
      <c r="P2464" s="26">
        <v>1118.74</v>
      </c>
      <c r="Q2464" s="26">
        <v>0</v>
      </c>
      <c r="R2464" s="25" t="s">
        <v>1592</v>
      </c>
    </row>
    <row r="2465" spans="1:18" ht="15" customHeight="1" x14ac:dyDescent="0.25">
      <c r="A2465" s="25" t="s">
        <v>736</v>
      </c>
      <c r="B2465" s="25" t="s">
        <v>18</v>
      </c>
      <c r="C2465" s="25" t="s">
        <v>171</v>
      </c>
      <c r="D2465" s="25" t="s">
        <v>20</v>
      </c>
      <c r="E2465" s="25" t="s">
        <v>21</v>
      </c>
      <c r="F2465" s="25" t="s">
        <v>69</v>
      </c>
      <c r="G2465" s="25" t="s">
        <v>172</v>
      </c>
      <c r="H2465" s="25" t="s">
        <v>23</v>
      </c>
      <c r="I2465" s="25" t="s">
        <v>866</v>
      </c>
      <c r="J2465" s="25" t="s">
        <v>867</v>
      </c>
      <c r="K2465" s="26">
        <v>4500</v>
      </c>
      <c r="L2465" s="26">
        <v>0</v>
      </c>
      <c r="M2465" s="26">
        <v>4500</v>
      </c>
      <c r="N2465" s="26">
        <v>0</v>
      </c>
      <c r="O2465" s="26">
        <v>821.6</v>
      </c>
      <c r="P2465" s="26">
        <v>3678.4</v>
      </c>
      <c r="Q2465" s="26">
        <v>112.45</v>
      </c>
      <c r="R2465" s="25" t="s">
        <v>1592</v>
      </c>
    </row>
    <row r="2466" spans="1:18" ht="15" customHeight="1" x14ac:dyDescent="0.25">
      <c r="A2466" s="25" t="s">
        <v>736</v>
      </c>
      <c r="B2466" s="25" t="s">
        <v>18</v>
      </c>
      <c r="C2466" s="25" t="s">
        <v>171</v>
      </c>
      <c r="D2466" s="25" t="s">
        <v>20</v>
      </c>
      <c r="E2466" s="25" t="s">
        <v>21</v>
      </c>
      <c r="F2466" s="25" t="s">
        <v>69</v>
      </c>
      <c r="G2466" s="25" t="s">
        <v>172</v>
      </c>
      <c r="H2466" s="25" t="s">
        <v>23</v>
      </c>
      <c r="I2466" s="25" t="s">
        <v>1063</v>
      </c>
      <c r="J2466" s="25" t="s">
        <v>1064</v>
      </c>
      <c r="K2466" s="26">
        <v>5100</v>
      </c>
      <c r="L2466" s="26">
        <v>0</v>
      </c>
      <c r="M2466" s="26">
        <v>5100</v>
      </c>
      <c r="N2466" s="26">
        <v>734.69</v>
      </c>
      <c r="O2466" s="26">
        <v>1918.78</v>
      </c>
      <c r="P2466" s="26">
        <v>2446.5300000000002</v>
      </c>
      <c r="Q2466" s="26">
        <v>758.42</v>
      </c>
      <c r="R2466" s="25" t="s">
        <v>1592</v>
      </c>
    </row>
    <row r="2467" spans="1:18" ht="15" customHeight="1" x14ac:dyDescent="0.25">
      <c r="A2467" s="25" t="s">
        <v>736</v>
      </c>
      <c r="B2467" s="25" t="s">
        <v>18</v>
      </c>
      <c r="C2467" s="25" t="s">
        <v>171</v>
      </c>
      <c r="D2467" s="25" t="s">
        <v>20</v>
      </c>
      <c r="E2467" s="25" t="s">
        <v>21</v>
      </c>
      <c r="F2467" s="25" t="s">
        <v>69</v>
      </c>
      <c r="G2467" s="25" t="s">
        <v>172</v>
      </c>
      <c r="H2467" s="25" t="s">
        <v>23</v>
      </c>
      <c r="I2467" s="25" t="s">
        <v>870</v>
      </c>
      <c r="J2467" s="25" t="s">
        <v>871</v>
      </c>
      <c r="K2467" s="26">
        <v>4000</v>
      </c>
      <c r="L2467" s="26">
        <v>0</v>
      </c>
      <c r="M2467" s="26">
        <v>4000</v>
      </c>
      <c r="N2467" s="26">
        <v>0</v>
      </c>
      <c r="O2467" s="26">
        <v>1165.8900000000001</v>
      </c>
      <c r="P2467" s="26">
        <v>2834.11</v>
      </c>
      <c r="Q2467" s="26">
        <v>637.94000000000005</v>
      </c>
      <c r="R2467" s="25" t="s">
        <v>1592</v>
      </c>
    </row>
    <row r="2468" spans="1:18" ht="15" customHeight="1" x14ac:dyDescent="0.25">
      <c r="A2468" s="25" t="s">
        <v>736</v>
      </c>
      <c r="B2468" s="25" t="s">
        <v>18</v>
      </c>
      <c r="C2468" s="25" t="s">
        <v>171</v>
      </c>
      <c r="D2468" s="25" t="s">
        <v>20</v>
      </c>
      <c r="E2468" s="25" t="s">
        <v>21</v>
      </c>
      <c r="F2468" s="25" t="s">
        <v>69</v>
      </c>
      <c r="G2468" s="25" t="s">
        <v>172</v>
      </c>
      <c r="H2468" s="25" t="s">
        <v>23</v>
      </c>
      <c r="I2468" s="25" t="s">
        <v>872</v>
      </c>
      <c r="J2468" s="25" t="s">
        <v>873</v>
      </c>
      <c r="K2468" s="26">
        <v>0</v>
      </c>
      <c r="L2468" s="26">
        <v>0</v>
      </c>
      <c r="M2468" s="26">
        <v>0</v>
      </c>
      <c r="N2468" s="26">
        <v>0</v>
      </c>
      <c r="O2468" s="26">
        <v>0</v>
      </c>
      <c r="P2468" s="26">
        <v>0</v>
      </c>
      <c r="Q2468" s="26">
        <v>0</v>
      </c>
      <c r="R2468" s="25" t="s">
        <v>1592</v>
      </c>
    </row>
    <row r="2469" spans="1:18" ht="15" customHeight="1" x14ac:dyDescent="0.25">
      <c r="A2469" s="25" t="s">
        <v>736</v>
      </c>
      <c r="B2469" s="25" t="s">
        <v>18</v>
      </c>
      <c r="C2469" s="25" t="s">
        <v>171</v>
      </c>
      <c r="D2469" s="25" t="s">
        <v>20</v>
      </c>
      <c r="E2469" s="25" t="s">
        <v>21</v>
      </c>
      <c r="F2469" s="25" t="s">
        <v>69</v>
      </c>
      <c r="G2469" s="25" t="s">
        <v>172</v>
      </c>
      <c r="H2469" s="25" t="s">
        <v>23</v>
      </c>
      <c r="I2469" s="25" t="s">
        <v>890</v>
      </c>
      <c r="J2469" s="25" t="s">
        <v>891</v>
      </c>
      <c r="K2469" s="26">
        <v>0</v>
      </c>
      <c r="L2469" s="26">
        <v>0</v>
      </c>
      <c r="M2469" s="26">
        <v>0</v>
      </c>
      <c r="N2469" s="26">
        <v>0</v>
      </c>
      <c r="O2469" s="26">
        <v>0</v>
      </c>
      <c r="P2469" s="26">
        <v>0</v>
      </c>
      <c r="Q2469" s="26">
        <v>0</v>
      </c>
      <c r="R2469" s="25" t="s">
        <v>1592</v>
      </c>
    </row>
    <row r="2470" spans="1:18" ht="15" customHeight="1" x14ac:dyDescent="0.25">
      <c r="A2470" s="25" t="s">
        <v>736</v>
      </c>
      <c r="B2470" s="25" t="s">
        <v>18</v>
      </c>
      <c r="C2470" s="25" t="s">
        <v>171</v>
      </c>
      <c r="D2470" s="25" t="s">
        <v>20</v>
      </c>
      <c r="E2470" s="25" t="s">
        <v>21</v>
      </c>
      <c r="F2470" s="25" t="s">
        <v>69</v>
      </c>
      <c r="G2470" s="25" t="s">
        <v>172</v>
      </c>
      <c r="H2470" s="25" t="s">
        <v>23</v>
      </c>
      <c r="I2470" s="25" t="s">
        <v>1400</v>
      </c>
      <c r="J2470" s="25" t="s">
        <v>1401</v>
      </c>
      <c r="K2470" s="26">
        <v>7200</v>
      </c>
      <c r="L2470" s="26">
        <v>0</v>
      </c>
      <c r="M2470" s="26">
        <v>7200</v>
      </c>
      <c r="N2470" s="26">
        <v>810</v>
      </c>
      <c r="O2470" s="26">
        <v>3027.68</v>
      </c>
      <c r="P2470" s="26">
        <v>3362.32</v>
      </c>
      <c r="Q2470" s="26">
        <v>419.99</v>
      </c>
      <c r="R2470" s="25" t="s">
        <v>1592</v>
      </c>
    </row>
    <row r="2471" spans="1:18" ht="15" customHeight="1" x14ac:dyDescent="0.25">
      <c r="A2471" s="25" t="s">
        <v>736</v>
      </c>
      <c r="B2471" s="25" t="s">
        <v>18</v>
      </c>
      <c r="C2471" s="25" t="s">
        <v>171</v>
      </c>
      <c r="D2471" s="25" t="s">
        <v>20</v>
      </c>
      <c r="E2471" s="25" t="s">
        <v>21</v>
      </c>
      <c r="F2471" s="25" t="s">
        <v>69</v>
      </c>
      <c r="G2471" s="25" t="s">
        <v>172</v>
      </c>
      <c r="H2471" s="25" t="s">
        <v>23</v>
      </c>
      <c r="I2471" s="25" t="s">
        <v>920</v>
      </c>
      <c r="J2471" s="25" t="s">
        <v>921</v>
      </c>
      <c r="K2471" s="26">
        <v>5800</v>
      </c>
      <c r="L2471" s="26">
        <v>0</v>
      </c>
      <c r="M2471" s="26">
        <v>5800</v>
      </c>
      <c r="N2471" s="26">
        <v>0</v>
      </c>
      <c r="O2471" s="26">
        <v>1101.42</v>
      </c>
      <c r="P2471" s="26">
        <v>4698.58</v>
      </c>
      <c r="Q2471" s="26">
        <v>0</v>
      </c>
      <c r="R2471" s="25" t="s">
        <v>1592</v>
      </c>
    </row>
    <row r="2472" spans="1:18" ht="15" customHeight="1" x14ac:dyDescent="0.25">
      <c r="A2472" s="25" t="s">
        <v>736</v>
      </c>
      <c r="B2472" s="25" t="s">
        <v>18</v>
      </c>
      <c r="C2472" s="25" t="s">
        <v>171</v>
      </c>
      <c r="D2472" s="25" t="s">
        <v>20</v>
      </c>
      <c r="E2472" s="25" t="s">
        <v>21</v>
      </c>
      <c r="F2472" s="25" t="s">
        <v>69</v>
      </c>
      <c r="G2472" s="25" t="s">
        <v>172</v>
      </c>
      <c r="H2472" s="25" t="s">
        <v>23</v>
      </c>
      <c r="I2472" s="25" t="s">
        <v>1415</v>
      </c>
      <c r="J2472" s="25" t="s">
        <v>1416</v>
      </c>
      <c r="K2472" s="26">
        <v>600000</v>
      </c>
      <c r="L2472" s="26">
        <v>0</v>
      </c>
      <c r="M2472" s="26">
        <v>600000</v>
      </c>
      <c r="N2472" s="26">
        <v>82666</v>
      </c>
      <c r="O2472" s="26">
        <v>263412.58</v>
      </c>
      <c r="P2472" s="26">
        <v>253921.42</v>
      </c>
      <c r="Q2472" s="26">
        <v>25800</v>
      </c>
      <c r="R2472" s="25" t="s">
        <v>1592</v>
      </c>
    </row>
    <row r="2473" spans="1:18" ht="15" customHeight="1" x14ac:dyDescent="0.25">
      <c r="A2473" s="25" t="s">
        <v>736</v>
      </c>
      <c r="B2473" s="25" t="s">
        <v>18</v>
      </c>
      <c r="C2473" s="25" t="s">
        <v>171</v>
      </c>
      <c r="D2473" s="25" t="s">
        <v>20</v>
      </c>
      <c r="E2473" s="25" t="s">
        <v>21</v>
      </c>
      <c r="F2473" s="25" t="s">
        <v>69</v>
      </c>
      <c r="G2473" s="25" t="s">
        <v>172</v>
      </c>
      <c r="H2473" s="25" t="s">
        <v>23</v>
      </c>
      <c r="I2473" s="25" t="s">
        <v>1413</v>
      </c>
      <c r="J2473" s="25" t="s">
        <v>1414</v>
      </c>
      <c r="K2473" s="26">
        <v>80000</v>
      </c>
      <c r="L2473" s="26">
        <v>0</v>
      </c>
      <c r="M2473" s="26">
        <v>80000</v>
      </c>
      <c r="N2473" s="26">
        <v>390</v>
      </c>
      <c r="O2473" s="26">
        <v>20473.169999999998</v>
      </c>
      <c r="P2473" s="26">
        <v>59136.83</v>
      </c>
      <c r="Q2473" s="26">
        <v>4553.97</v>
      </c>
      <c r="R2473" s="25" t="s">
        <v>1592</v>
      </c>
    </row>
    <row r="2474" spans="1:18" ht="15" customHeight="1" x14ac:dyDescent="0.25">
      <c r="A2474" s="25" t="s">
        <v>736</v>
      </c>
      <c r="B2474" s="25" t="s">
        <v>18</v>
      </c>
      <c r="C2474" s="25" t="s">
        <v>171</v>
      </c>
      <c r="D2474" s="25" t="s">
        <v>20</v>
      </c>
      <c r="E2474" s="25" t="s">
        <v>21</v>
      </c>
      <c r="F2474" s="25" t="s">
        <v>69</v>
      </c>
      <c r="G2474" s="25" t="s">
        <v>172</v>
      </c>
      <c r="H2474" s="25" t="s">
        <v>23</v>
      </c>
      <c r="I2474" s="25" t="s">
        <v>775</v>
      </c>
      <c r="J2474" s="25" t="s">
        <v>776</v>
      </c>
      <c r="K2474" s="26">
        <v>7200</v>
      </c>
      <c r="L2474" s="26">
        <v>0</v>
      </c>
      <c r="M2474" s="26">
        <v>7200</v>
      </c>
      <c r="N2474" s="26">
        <v>0</v>
      </c>
      <c r="O2474" s="26">
        <v>3732</v>
      </c>
      <c r="P2474" s="26">
        <v>3468</v>
      </c>
      <c r="Q2474" s="26">
        <v>0</v>
      </c>
      <c r="R2474" s="25" t="s">
        <v>1592</v>
      </c>
    </row>
    <row r="2475" spans="1:18" ht="15" customHeight="1" x14ac:dyDescent="0.25">
      <c r="A2475" s="25" t="s">
        <v>736</v>
      </c>
      <c r="B2475" s="25" t="s">
        <v>18</v>
      </c>
      <c r="C2475" s="25" t="s">
        <v>171</v>
      </c>
      <c r="D2475" s="25" t="s">
        <v>20</v>
      </c>
      <c r="E2475" s="25" t="s">
        <v>21</v>
      </c>
      <c r="F2475" s="25" t="s">
        <v>69</v>
      </c>
      <c r="G2475" s="25" t="s">
        <v>172</v>
      </c>
      <c r="H2475" s="25" t="s">
        <v>23</v>
      </c>
      <c r="I2475" s="25" t="s">
        <v>805</v>
      </c>
      <c r="J2475" s="25" t="s">
        <v>806</v>
      </c>
      <c r="K2475" s="26">
        <v>0</v>
      </c>
      <c r="L2475" s="26">
        <v>0</v>
      </c>
      <c r="M2475" s="26">
        <v>0</v>
      </c>
      <c r="N2475" s="26">
        <v>0</v>
      </c>
      <c r="O2475" s="26">
        <v>0</v>
      </c>
      <c r="P2475" s="26">
        <v>0</v>
      </c>
      <c r="Q2475" s="26">
        <v>0</v>
      </c>
      <c r="R2475" s="25" t="s">
        <v>1592</v>
      </c>
    </row>
    <row r="2476" spans="1:18" ht="15" customHeight="1" x14ac:dyDescent="0.25">
      <c r="A2476" s="25" t="s">
        <v>736</v>
      </c>
      <c r="B2476" s="25" t="s">
        <v>18</v>
      </c>
      <c r="C2476" s="25" t="s">
        <v>171</v>
      </c>
      <c r="D2476" s="25" t="s">
        <v>20</v>
      </c>
      <c r="E2476" s="25" t="s">
        <v>21</v>
      </c>
      <c r="F2476" s="25" t="s">
        <v>69</v>
      </c>
      <c r="G2476" s="25" t="s">
        <v>172</v>
      </c>
      <c r="H2476" s="25" t="s">
        <v>23</v>
      </c>
      <c r="I2476" s="25" t="s">
        <v>898</v>
      </c>
      <c r="J2476" s="25" t="s">
        <v>899</v>
      </c>
      <c r="K2476" s="26">
        <v>0</v>
      </c>
      <c r="L2476" s="26">
        <v>0</v>
      </c>
      <c r="M2476" s="26">
        <v>0</v>
      </c>
      <c r="N2476" s="26">
        <v>0</v>
      </c>
      <c r="O2476" s="26">
        <v>0</v>
      </c>
      <c r="P2476" s="26">
        <v>0</v>
      </c>
      <c r="Q2476" s="26">
        <v>0</v>
      </c>
      <c r="R2476" s="25" t="s">
        <v>1592</v>
      </c>
    </row>
    <row r="2477" spans="1:18" ht="15" customHeight="1" x14ac:dyDescent="0.25">
      <c r="A2477" s="25" t="s">
        <v>736</v>
      </c>
      <c r="B2477" s="25" t="s">
        <v>18</v>
      </c>
      <c r="C2477" s="25" t="s">
        <v>171</v>
      </c>
      <c r="D2477" s="25" t="s">
        <v>20</v>
      </c>
      <c r="E2477" s="25" t="s">
        <v>21</v>
      </c>
      <c r="F2477" s="25" t="s">
        <v>69</v>
      </c>
      <c r="G2477" s="25" t="s">
        <v>172</v>
      </c>
      <c r="H2477" s="25" t="s">
        <v>23</v>
      </c>
      <c r="I2477" s="25" t="s">
        <v>845</v>
      </c>
      <c r="J2477" s="25" t="s">
        <v>846</v>
      </c>
      <c r="K2477" s="26">
        <v>2400</v>
      </c>
      <c r="L2477" s="26">
        <v>0</v>
      </c>
      <c r="M2477" s="26">
        <v>2400</v>
      </c>
      <c r="N2477" s="26">
        <v>0</v>
      </c>
      <c r="O2477" s="26">
        <v>0</v>
      </c>
      <c r="P2477" s="26">
        <v>2400</v>
      </c>
      <c r="Q2477" s="26">
        <v>0</v>
      </c>
      <c r="R2477" s="25" t="s">
        <v>1592</v>
      </c>
    </row>
    <row r="2478" spans="1:18" ht="15" customHeight="1" x14ac:dyDescent="0.25">
      <c r="A2478" s="25" t="s">
        <v>736</v>
      </c>
      <c r="B2478" s="25" t="s">
        <v>18</v>
      </c>
      <c r="C2478" s="25" t="s">
        <v>171</v>
      </c>
      <c r="D2478" s="25" t="s">
        <v>20</v>
      </c>
      <c r="E2478" s="25" t="s">
        <v>21</v>
      </c>
      <c r="F2478" s="25" t="s">
        <v>69</v>
      </c>
      <c r="G2478" s="25" t="s">
        <v>172</v>
      </c>
      <c r="H2478" s="25" t="s">
        <v>23</v>
      </c>
      <c r="I2478" s="25" t="s">
        <v>769</v>
      </c>
      <c r="J2478" s="25" t="s">
        <v>770</v>
      </c>
      <c r="K2478" s="26">
        <v>3400</v>
      </c>
      <c r="L2478" s="26">
        <v>0</v>
      </c>
      <c r="M2478" s="26">
        <v>3400</v>
      </c>
      <c r="N2478" s="26">
        <v>1039.5</v>
      </c>
      <c r="O2478" s="26">
        <v>2360.5</v>
      </c>
      <c r="P2478" s="26">
        <v>0</v>
      </c>
      <c r="Q2478" s="26">
        <v>802.5</v>
      </c>
      <c r="R2478" s="25" t="s">
        <v>1592</v>
      </c>
    </row>
    <row r="2479" spans="1:18" ht="15" customHeight="1" x14ac:dyDescent="0.25">
      <c r="A2479" s="25" t="s">
        <v>736</v>
      </c>
      <c r="B2479" s="25" t="s">
        <v>18</v>
      </c>
      <c r="C2479" s="25" t="s">
        <v>171</v>
      </c>
      <c r="D2479" s="25" t="s">
        <v>20</v>
      </c>
      <c r="E2479" s="25" t="s">
        <v>21</v>
      </c>
      <c r="F2479" s="25" t="s">
        <v>69</v>
      </c>
      <c r="G2479" s="25" t="s">
        <v>172</v>
      </c>
      <c r="H2479" s="25" t="s">
        <v>23</v>
      </c>
      <c r="I2479" s="25" t="s">
        <v>817</v>
      </c>
      <c r="J2479" s="25" t="s">
        <v>818</v>
      </c>
      <c r="K2479" s="26">
        <v>1450</v>
      </c>
      <c r="L2479" s="26">
        <v>0</v>
      </c>
      <c r="M2479" s="26">
        <v>1450</v>
      </c>
      <c r="N2479" s="26">
        <v>0</v>
      </c>
      <c r="O2479" s="26">
        <v>190</v>
      </c>
      <c r="P2479" s="26">
        <v>1260</v>
      </c>
      <c r="Q2479" s="26">
        <v>0</v>
      </c>
      <c r="R2479" s="25" t="s">
        <v>1592</v>
      </c>
    </row>
    <row r="2480" spans="1:18" ht="15" customHeight="1" x14ac:dyDescent="0.25">
      <c r="A2480" s="25" t="s">
        <v>736</v>
      </c>
      <c r="B2480" s="25" t="s">
        <v>18</v>
      </c>
      <c r="C2480" s="25" t="s">
        <v>171</v>
      </c>
      <c r="D2480" s="25" t="s">
        <v>20</v>
      </c>
      <c r="E2480" s="25" t="s">
        <v>21</v>
      </c>
      <c r="F2480" s="25" t="s">
        <v>69</v>
      </c>
      <c r="G2480" s="25" t="s">
        <v>172</v>
      </c>
      <c r="H2480" s="25" t="s">
        <v>23</v>
      </c>
      <c r="I2480" s="25" t="s">
        <v>1346</v>
      </c>
      <c r="J2480" s="25" t="s">
        <v>1347</v>
      </c>
      <c r="K2480" s="26">
        <v>35000</v>
      </c>
      <c r="L2480" s="26">
        <v>0</v>
      </c>
      <c r="M2480" s="26">
        <v>35000</v>
      </c>
      <c r="N2480" s="26">
        <v>15161</v>
      </c>
      <c r="O2480" s="26">
        <v>10434</v>
      </c>
      <c r="P2480" s="26">
        <v>9405</v>
      </c>
      <c r="Q2480" s="26">
        <v>5412</v>
      </c>
      <c r="R2480" s="25" t="s">
        <v>1592</v>
      </c>
    </row>
    <row r="2481" spans="1:18" ht="15" customHeight="1" x14ac:dyDescent="0.25">
      <c r="A2481" s="25" t="s">
        <v>736</v>
      </c>
      <c r="B2481" s="25" t="s">
        <v>18</v>
      </c>
      <c r="C2481" s="25" t="s">
        <v>171</v>
      </c>
      <c r="D2481" s="25" t="s">
        <v>20</v>
      </c>
      <c r="E2481" s="25" t="s">
        <v>21</v>
      </c>
      <c r="F2481" s="25" t="s">
        <v>69</v>
      </c>
      <c r="G2481" s="25" t="s">
        <v>172</v>
      </c>
      <c r="H2481" s="25" t="s">
        <v>23</v>
      </c>
      <c r="I2481" s="25" t="s">
        <v>815</v>
      </c>
      <c r="J2481" s="25" t="s">
        <v>816</v>
      </c>
      <c r="K2481" s="26">
        <v>11000</v>
      </c>
      <c r="L2481" s="26">
        <v>0</v>
      </c>
      <c r="M2481" s="26">
        <v>11000</v>
      </c>
      <c r="N2481" s="26">
        <v>2375.5</v>
      </c>
      <c r="O2481" s="26">
        <v>3024.75</v>
      </c>
      <c r="P2481" s="26">
        <v>5599.75</v>
      </c>
      <c r="Q2481" s="26">
        <v>917.25</v>
      </c>
      <c r="R2481" s="25" t="s">
        <v>1592</v>
      </c>
    </row>
    <row r="2482" spans="1:18" ht="15" customHeight="1" x14ac:dyDescent="0.25">
      <c r="A2482" s="25" t="s">
        <v>736</v>
      </c>
      <c r="B2482" s="25" t="s">
        <v>18</v>
      </c>
      <c r="C2482" s="25" t="s">
        <v>171</v>
      </c>
      <c r="D2482" s="25" t="s">
        <v>20</v>
      </c>
      <c r="E2482" s="25" t="s">
        <v>21</v>
      </c>
      <c r="F2482" s="25" t="s">
        <v>69</v>
      </c>
      <c r="G2482" s="25" t="s">
        <v>172</v>
      </c>
      <c r="H2482" s="25" t="s">
        <v>23</v>
      </c>
      <c r="I2482" s="25" t="s">
        <v>1411</v>
      </c>
      <c r="J2482" s="25" t="s">
        <v>1412</v>
      </c>
      <c r="K2482" s="26">
        <v>40850</v>
      </c>
      <c r="L2482" s="26">
        <v>0</v>
      </c>
      <c r="M2482" s="26">
        <v>40850</v>
      </c>
      <c r="N2482" s="26">
        <v>13383.69</v>
      </c>
      <c r="O2482" s="26">
        <v>26081.25</v>
      </c>
      <c r="P2482" s="26">
        <v>1385.06</v>
      </c>
      <c r="Q2482" s="26">
        <v>4869.28</v>
      </c>
      <c r="R2482" s="25" t="s">
        <v>1592</v>
      </c>
    </row>
    <row r="2483" spans="1:18" ht="15" customHeight="1" x14ac:dyDescent="0.25">
      <c r="A2483" s="25" t="s">
        <v>736</v>
      </c>
      <c r="B2483" s="25" t="s">
        <v>18</v>
      </c>
      <c r="C2483" s="25" t="s">
        <v>171</v>
      </c>
      <c r="D2483" s="25" t="s">
        <v>20</v>
      </c>
      <c r="E2483" s="25" t="s">
        <v>21</v>
      </c>
      <c r="F2483" s="25" t="s">
        <v>69</v>
      </c>
      <c r="G2483" s="25" t="s">
        <v>172</v>
      </c>
      <c r="H2483" s="25" t="s">
        <v>23</v>
      </c>
      <c r="I2483" s="25" t="s">
        <v>996</v>
      </c>
      <c r="J2483" s="25" t="s">
        <v>997</v>
      </c>
      <c r="K2483" s="26">
        <v>0</v>
      </c>
      <c r="L2483" s="26">
        <v>0</v>
      </c>
      <c r="M2483" s="26">
        <v>0</v>
      </c>
      <c r="N2483" s="26">
        <v>0</v>
      </c>
      <c r="O2483" s="26">
        <v>0</v>
      </c>
      <c r="P2483" s="26">
        <v>0</v>
      </c>
      <c r="Q2483" s="26">
        <v>0</v>
      </c>
      <c r="R2483" s="25" t="s">
        <v>1592</v>
      </c>
    </row>
    <row r="2484" spans="1:18" ht="15" customHeight="1" x14ac:dyDescent="0.25">
      <c r="A2484" s="25" t="s">
        <v>736</v>
      </c>
      <c r="B2484" s="25" t="s">
        <v>18</v>
      </c>
      <c r="C2484" s="25" t="s">
        <v>171</v>
      </c>
      <c r="D2484" s="25" t="s">
        <v>20</v>
      </c>
      <c r="E2484" s="25" t="s">
        <v>21</v>
      </c>
      <c r="F2484" s="25" t="s">
        <v>69</v>
      </c>
      <c r="G2484" s="25" t="s">
        <v>172</v>
      </c>
      <c r="H2484" s="25" t="s">
        <v>23</v>
      </c>
      <c r="I2484" s="25" t="s">
        <v>787</v>
      </c>
      <c r="J2484" s="25" t="s">
        <v>788</v>
      </c>
      <c r="K2484" s="26">
        <v>3500</v>
      </c>
      <c r="L2484" s="26">
        <v>0</v>
      </c>
      <c r="M2484" s="26">
        <v>3500</v>
      </c>
      <c r="N2484" s="26">
        <v>0</v>
      </c>
      <c r="O2484" s="26">
        <v>3423.78</v>
      </c>
      <c r="P2484" s="26">
        <v>76.22</v>
      </c>
      <c r="Q2484" s="26">
        <v>0</v>
      </c>
      <c r="R2484" s="25" t="s">
        <v>1592</v>
      </c>
    </row>
    <row r="2485" spans="1:18" ht="15" customHeight="1" x14ac:dyDescent="0.25">
      <c r="A2485" s="25" t="s">
        <v>736</v>
      </c>
      <c r="B2485" s="25" t="s">
        <v>18</v>
      </c>
      <c r="C2485" s="25" t="s">
        <v>171</v>
      </c>
      <c r="D2485" s="25" t="s">
        <v>20</v>
      </c>
      <c r="E2485" s="25" t="s">
        <v>21</v>
      </c>
      <c r="F2485" s="25" t="s">
        <v>69</v>
      </c>
      <c r="G2485" s="25" t="s">
        <v>172</v>
      </c>
      <c r="H2485" s="25" t="s">
        <v>23</v>
      </c>
      <c r="I2485" s="25" t="s">
        <v>753</v>
      </c>
      <c r="J2485" s="25" t="s">
        <v>754</v>
      </c>
      <c r="K2485" s="26">
        <v>6800</v>
      </c>
      <c r="L2485" s="26">
        <v>0</v>
      </c>
      <c r="M2485" s="26">
        <v>6800</v>
      </c>
      <c r="N2485" s="26">
        <v>46.17</v>
      </c>
      <c r="O2485" s="26">
        <v>2131.27</v>
      </c>
      <c r="P2485" s="26">
        <v>4622.5600000000004</v>
      </c>
      <c r="Q2485" s="26">
        <v>18.53</v>
      </c>
      <c r="R2485" s="25" t="s">
        <v>1592</v>
      </c>
    </row>
    <row r="2486" spans="1:18" ht="15" customHeight="1" x14ac:dyDescent="0.25">
      <c r="A2486" s="25" t="s">
        <v>736</v>
      </c>
      <c r="B2486" s="25" t="s">
        <v>18</v>
      </c>
      <c r="C2486" s="25" t="s">
        <v>171</v>
      </c>
      <c r="D2486" s="25" t="s">
        <v>20</v>
      </c>
      <c r="E2486" s="25" t="s">
        <v>21</v>
      </c>
      <c r="F2486" s="25" t="s">
        <v>69</v>
      </c>
      <c r="G2486" s="25" t="s">
        <v>172</v>
      </c>
      <c r="H2486" s="25" t="s">
        <v>23</v>
      </c>
      <c r="I2486" s="25" t="s">
        <v>807</v>
      </c>
      <c r="J2486" s="25" t="s">
        <v>808</v>
      </c>
      <c r="K2486" s="26">
        <v>1600</v>
      </c>
      <c r="L2486" s="26">
        <v>0</v>
      </c>
      <c r="M2486" s="26">
        <v>1600</v>
      </c>
      <c r="N2486" s="26">
        <v>0</v>
      </c>
      <c r="O2486" s="26">
        <v>1344.62</v>
      </c>
      <c r="P2486" s="26">
        <v>255.38</v>
      </c>
      <c r="Q2486" s="26">
        <v>121.63</v>
      </c>
      <c r="R2486" s="25" t="s">
        <v>1592</v>
      </c>
    </row>
    <row r="2487" spans="1:18" ht="15" customHeight="1" x14ac:dyDescent="0.25">
      <c r="A2487" s="25" t="s">
        <v>736</v>
      </c>
      <c r="B2487" s="25" t="s">
        <v>18</v>
      </c>
      <c r="C2487" s="25" t="s">
        <v>171</v>
      </c>
      <c r="D2487" s="25" t="s">
        <v>20</v>
      </c>
      <c r="E2487" s="25" t="s">
        <v>21</v>
      </c>
      <c r="F2487" s="25" t="s">
        <v>69</v>
      </c>
      <c r="G2487" s="25" t="s">
        <v>172</v>
      </c>
      <c r="H2487" s="25" t="s">
        <v>23</v>
      </c>
      <c r="I2487" s="25" t="s">
        <v>1403</v>
      </c>
      <c r="J2487" s="25" t="s">
        <v>1404</v>
      </c>
      <c r="K2487" s="26">
        <v>8800</v>
      </c>
      <c r="L2487" s="26">
        <v>0</v>
      </c>
      <c r="M2487" s="26">
        <v>8800</v>
      </c>
      <c r="N2487" s="26">
        <v>1000</v>
      </c>
      <c r="O2487" s="26">
        <v>4145</v>
      </c>
      <c r="P2487" s="26">
        <v>3655</v>
      </c>
      <c r="Q2487" s="26">
        <v>1000</v>
      </c>
      <c r="R2487" s="25" t="s">
        <v>1592</v>
      </c>
    </row>
    <row r="2488" spans="1:18" ht="15" customHeight="1" x14ac:dyDescent="0.25">
      <c r="A2488" s="25" t="s">
        <v>736</v>
      </c>
      <c r="B2488" s="25" t="s">
        <v>18</v>
      </c>
      <c r="C2488" s="25" t="s">
        <v>171</v>
      </c>
      <c r="D2488" s="25" t="s">
        <v>20</v>
      </c>
      <c r="E2488" s="25" t="s">
        <v>21</v>
      </c>
      <c r="F2488" s="25" t="s">
        <v>69</v>
      </c>
      <c r="G2488" s="25" t="s">
        <v>172</v>
      </c>
      <c r="H2488" s="25" t="s">
        <v>23</v>
      </c>
      <c r="I2488" s="25" t="s">
        <v>1409</v>
      </c>
      <c r="J2488" s="25" t="s">
        <v>1410</v>
      </c>
      <c r="K2488" s="26">
        <v>2900</v>
      </c>
      <c r="L2488" s="26">
        <v>1400</v>
      </c>
      <c r="M2488" s="26">
        <v>4300</v>
      </c>
      <c r="N2488" s="26">
        <v>0</v>
      </c>
      <c r="O2488" s="26">
        <v>3486.63</v>
      </c>
      <c r="P2488" s="26">
        <v>813.37</v>
      </c>
      <c r="Q2488" s="26">
        <v>1436.63</v>
      </c>
      <c r="R2488" s="25" t="s">
        <v>1592</v>
      </c>
    </row>
    <row r="2489" spans="1:18" ht="15" customHeight="1" x14ac:dyDescent="0.25">
      <c r="A2489" s="25" t="s">
        <v>736</v>
      </c>
      <c r="B2489" s="25" t="s">
        <v>18</v>
      </c>
      <c r="C2489" s="25" t="s">
        <v>171</v>
      </c>
      <c r="D2489" s="25" t="s">
        <v>20</v>
      </c>
      <c r="E2489" s="25" t="s">
        <v>21</v>
      </c>
      <c r="F2489" s="25" t="s">
        <v>69</v>
      </c>
      <c r="G2489" s="25" t="s">
        <v>172</v>
      </c>
      <c r="H2489" s="25" t="s">
        <v>23</v>
      </c>
      <c r="I2489" s="25" t="s">
        <v>1407</v>
      </c>
      <c r="J2489" s="25" t="s">
        <v>1408</v>
      </c>
      <c r="K2489" s="26">
        <v>2100</v>
      </c>
      <c r="L2489" s="26">
        <v>-1400</v>
      </c>
      <c r="M2489" s="26">
        <v>700</v>
      </c>
      <c r="N2489" s="26">
        <v>0</v>
      </c>
      <c r="O2489" s="26">
        <v>0</v>
      </c>
      <c r="P2489" s="26">
        <v>700</v>
      </c>
      <c r="Q2489" s="26">
        <v>0</v>
      </c>
      <c r="R2489" s="25" t="s">
        <v>1592</v>
      </c>
    </row>
    <row r="2490" spans="1:18" ht="15" customHeight="1" x14ac:dyDescent="0.25">
      <c r="A2490" s="25" t="s">
        <v>736</v>
      </c>
      <c r="B2490" s="25" t="s">
        <v>18</v>
      </c>
      <c r="C2490" s="25" t="s">
        <v>171</v>
      </c>
      <c r="D2490" s="25" t="s">
        <v>20</v>
      </c>
      <c r="E2490" s="25" t="s">
        <v>21</v>
      </c>
      <c r="F2490" s="25" t="s">
        <v>69</v>
      </c>
      <c r="G2490" s="25" t="s">
        <v>172</v>
      </c>
      <c r="H2490" s="25" t="s">
        <v>23</v>
      </c>
      <c r="I2490" s="25" t="s">
        <v>934</v>
      </c>
      <c r="J2490" s="25" t="s">
        <v>935</v>
      </c>
      <c r="K2490" s="26">
        <v>4100</v>
      </c>
      <c r="L2490" s="26">
        <v>0</v>
      </c>
      <c r="M2490" s="26">
        <v>4100</v>
      </c>
      <c r="N2490" s="26">
        <v>0</v>
      </c>
      <c r="O2490" s="26">
        <v>960</v>
      </c>
      <c r="P2490" s="26">
        <v>3140</v>
      </c>
      <c r="Q2490" s="26">
        <v>130</v>
      </c>
      <c r="R2490" s="25" t="s">
        <v>1592</v>
      </c>
    </row>
    <row r="2491" spans="1:18" ht="15" customHeight="1" x14ac:dyDescent="0.25">
      <c r="A2491" s="25" t="s">
        <v>736</v>
      </c>
      <c r="B2491" s="25" t="s">
        <v>18</v>
      </c>
      <c r="C2491" s="25" t="s">
        <v>171</v>
      </c>
      <c r="D2491" s="25" t="s">
        <v>20</v>
      </c>
      <c r="E2491" s="25" t="s">
        <v>21</v>
      </c>
      <c r="F2491" s="25" t="s">
        <v>69</v>
      </c>
      <c r="G2491" s="25" t="s">
        <v>172</v>
      </c>
      <c r="H2491" s="25" t="s">
        <v>23</v>
      </c>
      <c r="I2491" s="25" t="s">
        <v>903</v>
      </c>
      <c r="J2491" s="25" t="s">
        <v>904</v>
      </c>
      <c r="K2491" s="26">
        <v>0</v>
      </c>
      <c r="L2491" s="26">
        <v>0</v>
      </c>
      <c r="M2491" s="26">
        <v>0</v>
      </c>
      <c r="N2491" s="26">
        <v>0</v>
      </c>
      <c r="O2491" s="26">
        <v>0</v>
      </c>
      <c r="P2491" s="26">
        <v>0</v>
      </c>
      <c r="Q2491" s="26">
        <v>0</v>
      </c>
      <c r="R2491" s="25" t="s">
        <v>1592</v>
      </c>
    </row>
    <row r="2492" spans="1:18" ht="15" customHeight="1" x14ac:dyDescent="0.25">
      <c r="A2492" s="25" t="s">
        <v>736</v>
      </c>
      <c r="B2492" s="25" t="s">
        <v>18</v>
      </c>
      <c r="C2492" s="25" t="s">
        <v>171</v>
      </c>
      <c r="D2492" s="25" t="s">
        <v>20</v>
      </c>
      <c r="E2492" s="25" t="s">
        <v>21</v>
      </c>
      <c r="F2492" s="25" t="s">
        <v>69</v>
      </c>
      <c r="G2492" s="25" t="s">
        <v>172</v>
      </c>
      <c r="H2492" s="25" t="s">
        <v>23</v>
      </c>
      <c r="I2492" s="25" t="s">
        <v>789</v>
      </c>
      <c r="J2492" s="25" t="s">
        <v>790</v>
      </c>
      <c r="K2492" s="26">
        <v>0</v>
      </c>
      <c r="L2492" s="26">
        <v>0</v>
      </c>
      <c r="M2492" s="26">
        <v>0</v>
      </c>
      <c r="N2492" s="26">
        <v>0</v>
      </c>
      <c r="O2492" s="26">
        <v>456.17</v>
      </c>
      <c r="P2492" s="26">
        <v>-456.17</v>
      </c>
      <c r="Q2492" s="26">
        <v>30.4</v>
      </c>
      <c r="R2492" s="25" t="s">
        <v>1592</v>
      </c>
    </row>
    <row r="2493" spans="1:18" ht="15" customHeight="1" x14ac:dyDescent="0.25">
      <c r="A2493" s="25" t="s">
        <v>736</v>
      </c>
      <c r="B2493" s="25" t="s">
        <v>18</v>
      </c>
      <c r="C2493" s="25" t="s">
        <v>171</v>
      </c>
      <c r="D2493" s="25" t="s">
        <v>20</v>
      </c>
      <c r="E2493" s="25" t="s">
        <v>21</v>
      </c>
      <c r="F2493" s="25" t="s">
        <v>69</v>
      </c>
      <c r="G2493" s="25" t="s">
        <v>172</v>
      </c>
      <c r="H2493" s="25" t="s">
        <v>23</v>
      </c>
      <c r="I2493" s="25" t="s">
        <v>1405</v>
      </c>
      <c r="J2493" s="25" t="s">
        <v>1406</v>
      </c>
      <c r="K2493" s="26">
        <v>0</v>
      </c>
      <c r="L2493" s="26">
        <v>0</v>
      </c>
      <c r="M2493" s="26">
        <v>0</v>
      </c>
      <c r="N2493" s="26">
        <v>0</v>
      </c>
      <c r="O2493" s="26">
        <v>0</v>
      </c>
      <c r="P2493" s="26">
        <v>0</v>
      </c>
      <c r="Q2493" s="26">
        <v>0</v>
      </c>
      <c r="R2493" s="25" t="s">
        <v>1592</v>
      </c>
    </row>
    <row r="2494" spans="1:18" ht="15" customHeight="1" x14ac:dyDescent="0.25">
      <c r="A2494" s="25" t="s">
        <v>736</v>
      </c>
      <c r="B2494" s="25" t="s">
        <v>18</v>
      </c>
      <c r="C2494" s="25" t="s">
        <v>77</v>
      </c>
      <c r="D2494" s="25" t="s">
        <v>20</v>
      </c>
      <c r="E2494" s="25" t="s">
        <v>21</v>
      </c>
      <c r="F2494" s="25" t="s">
        <v>30</v>
      </c>
      <c r="G2494" s="25" t="s">
        <v>78</v>
      </c>
      <c r="H2494" s="25" t="s">
        <v>23</v>
      </c>
      <c r="I2494" s="25" t="s">
        <v>793</v>
      </c>
      <c r="J2494" s="25" t="s">
        <v>794</v>
      </c>
      <c r="K2494" s="26">
        <v>105926</v>
      </c>
      <c r="L2494" s="26">
        <v>0</v>
      </c>
      <c r="M2494" s="26">
        <v>105926</v>
      </c>
      <c r="N2494" s="26">
        <v>0</v>
      </c>
      <c r="O2494" s="26">
        <v>54103.91</v>
      </c>
      <c r="P2494" s="26">
        <v>51822.09</v>
      </c>
      <c r="Q2494" s="26">
        <v>8347.74</v>
      </c>
      <c r="R2494" s="25" t="s">
        <v>1593</v>
      </c>
    </row>
    <row r="2495" spans="1:18" ht="15" customHeight="1" x14ac:dyDescent="0.25">
      <c r="A2495" s="25" t="s">
        <v>736</v>
      </c>
      <c r="B2495" s="25" t="s">
        <v>18</v>
      </c>
      <c r="C2495" s="25" t="s">
        <v>77</v>
      </c>
      <c r="D2495" s="25" t="s">
        <v>20</v>
      </c>
      <c r="E2495" s="25" t="s">
        <v>21</v>
      </c>
      <c r="F2495" s="25" t="s">
        <v>30</v>
      </c>
      <c r="G2495" s="25" t="s">
        <v>78</v>
      </c>
      <c r="H2495" s="25" t="s">
        <v>23</v>
      </c>
      <c r="I2495" s="25" t="s">
        <v>755</v>
      </c>
      <c r="J2495" s="25" t="s">
        <v>756</v>
      </c>
      <c r="K2495" s="26">
        <v>30324</v>
      </c>
      <c r="L2495" s="26">
        <v>0</v>
      </c>
      <c r="M2495" s="26">
        <v>30324</v>
      </c>
      <c r="N2495" s="26">
        <v>0</v>
      </c>
      <c r="O2495" s="26">
        <v>20051.5</v>
      </c>
      <c r="P2495" s="26">
        <v>10272.5</v>
      </c>
      <c r="Q2495" s="26">
        <v>2937.99</v>
      </c>
      <c r="R2495" s="25" t="s">
        <v>1593</v>
      </c>
    </row>
    <row r="2496" spans="1:18" ht="15" customHeight="1" x14ac:dyDescent="0.25">
      <c r="A2496" s="25" t="s">
        <v>736</v>
      </c>
      <c r="B2496" s="25" t="s">
        <v>18</v>
      </c>
      <c r="C2496" s="25" t="s">
        <v>77</v>
      </c>
      <c r="D2496" s="25" t="s">
        <v>20</v>
      </c>
      <c r="E2496" s="25" t="s">
        <v>21</v>
      </c>
      <c r="F2496" s="25" t="s">
        <v>30</v>
      </c>
      <c r="G2496" s="25" t="s">
        <v>78</v>
      </c>
      <c r="H2496" s="25" t="s">
        <v>23</v>
      </c>
      <c r="I2496" s="25" t="s">
        <v>771</v>
      </c>
      <c r="J2496" s="25" t="s">
        <v>772</v>
      </c>
      <c r="K2496" s="26">
        <v>29272</v>
      </c>
      <c r="L2496" s="26">
        <v>0</v>
      </c>
      <c r="M2496" s="26">
        <v>29272</v>
      </c>
      <c r="N2496" s="26">
        <v>0</v>
      </c>
      <c r="O2496" s="26">
        <v>11801.98</v>
      </c>
      <c r="P2496" s="26">
        <v>17470.02</v>
      </c>
      <c r="Q2496" s="26">
        <v>1732.2</v>
      </c>
      <c r="R2496" s="25" t="s">
        <v>1593</v>
      </c>
    </row>
    <row r="2497" spans="1:18" ht="15" customHeight="1" x14ac:dyDescent="0.25">
      <c r="A2497" s="25" t="s">
        <v>736</v>
      </c>
      <c r="B2497" s="25" t="s">
        <v>18</v>
      </c>
      <c r="C2497" s="25" t="s">
        <v>77</v>
      </c>
      <c r="D2497" s="25" t="s">
        <v>20</v>
      </c>
      <c r="E2497" s="25" t="s">
        <v>21</v>
      </c>
      <c r="F2497" s="25" t="s">
        <v>30</v>
      </c>
      <c r="G2497" s="25" t="s">
        <v>78</v>
      </c>
      <c r="H2497" s="25" t="s">
        <v>23</v>
      </c>
      <c r="I2497" s="25" t="s">
        <v>777</v>
      </c>
      <c r="J2497" s="25" t="s">
        <v>778</v>
      </c>
      <c r="K2497" s="26">
        <v>28300</v>
      </c>
      <c r="L2497" s="26">
        <v>0</v>
      </c>
      <c r="M2497" s="26">
        <v>28300</v>
      </c>
      <c r="N2497" s="26">
        <v>0</v>
      </c>
      <c r="O2497" s="26">
        <v>11926</v>
      </c>
      <c r="P2497" s="26">
        <v>16374</v>
      </c>
      <c r="Q2497" s="26">
        <v>1492.06</v>
      </c>
      <c r="R2497" s="25" t="s">
        <v>1593</v>
      </c>
    </row>
    <row r="2498" spans="1:18" ht="15" customHeight="1" x14ac:dyDescent="0.25">
      <c r="A2498" s="25" t="s">
        <v>736</v>
      </c>
      <c r="B2498" s="25" t="s">
        <v>18</v>
      </c>
      <c r="C2498" s="25" t="s">
        <v>77</v>
      </c>
      <c r="D2498" s="25" t="s">
        <v>20</v>
      </c>
      <c r="E2498" s="25" t="s">
        <v>21</v>
      </c>
      <c r="F2498" s="25" t="s">
        <v>30</v>
      </c>
      <c r="G2498" s="25" t="s">
        <v>78</v>
      </c>
      <c r="H2498" s="25" t="s">
        <v>23</v>
      </c>
      <c r="I2498" s="25" t="s">
        <v>761</v>
      </c>
      <c r="J2498" s="25" t="s">
        <v>762</v>
      </c>
      <c r="K2498" s="26">
        <v>846</v>
      </c>
      <c r="L2498" s="26">
        <v>0</v>
      </c>
      <c r="M2498" s="26">
        <v>846</v>
      </c>
      <c r="N2498" s="26">
        <v>0</v>
      </c>
      <c r="O2498" s="26">
        <v>367.26</v>
      </c>
      <c r="P2498" s="26">
        <v>478.74</v>
      </c>
      <c r="Q2498" s="26">
        <v>0</v>
      </c>
      <c r="R2498" s="25" t="s">
        <v>1593</v>
      </c>
    </row>
    <row r="2499" spans="1:18" ht="15" customHeight="1" x14ac:dyDescent="0.25">
      <c r="A2499" s="25" t="s">
        <v>736</v>
      </c>
      <c r="B2499" s="25" t="s">
        <v>18</v>
      </c>
      <c r="C2499" s="25" t="s">
        <v>77</v>
      </c>
      <c r="D2499" s="25" t="s">
        <v>20</v>
      </c>
      <c r="E2499" s="25" t="s">
        <v>21</v>
      </c>
      <c r="F2499" s="25" t="s">
        <v>30</v>
      </c>
      <c r="G2499" s="25" t="s">
        <v>78</v>
      </c>
      <c r="H2499" s="25" t="s">
        <v>23</v>
      </c>
      <c r="I2499" s="25" t="s">
        <v>747</v>
      </c>
      <c r="J2499" s="25" t="s">
        <v>748</v>
      </c>
      <c r="K2499" s="26">
        <v>0</v>
      </c>
      <c r="L2499" s="26">
        <v>0</v>
      </c>
      <c r="M2499" s="26">
        <v>0</v>
      </c>
      <c r="N2499" s="26">
        <v>0</v>
      </c>
      <c r="O2499" s="26">
        <v>0</v>
      </c>
      <c r="P2499" s="26">
        <v>0</v>
      </c>
      <c r="Q2499" s="26">
        <v>0</v>
      </c>
      <c r="R2499" s="25" t="s">
        <v>1593</v>
      </c>
    </row>
    <row r="2500" spans="1:18" ht="15" customHeight="1" x14ac:dyDescent="0.25">
      <c r="A2500" s="25" t="s">
        <v>736</v>
      </c>
      <c r="B2500" s="25" t="s">
        <v>18</v>
      </c>
      <c r="C2500" s="25" t="s">
        <v>77</v>
      </c>
      <c r="D2500" s="25" t="s">
        <v>20</v>
      </c>
      <c r="E2500" s="25" t="s">
        <v>21</v>
      </c>
      <c r="F2500" s="25" t="s">
        <v>30</v>
      </c>
      <c r="G2500" s="25" t="s">
        <v>78</v>
      </c>
      <c r="H2500" s="25" t="s">
        <v>23</v>
      </c>
      <c r="I2500" s="25" t="s">
        <v>751</v>
      </c>
      <c r="J2500" s="25" t="s">
        <v>752</v>
      </c>
      <c r="K2500" s="26">
        <v>13948</v>
      </c>
      <c r="L2500" s="26">
        <v>0</v>
      </c>
      <c r="M2500" s="26">
        <v>13948</v>
      </c>
      <c r="N2500" s="26">
        <v>0</v>
      </c>
      <c r="O2500" s="26">
        <v>7215.69</v>
      </c>
      <c r="P2500" s="26">
        <v>6732.31</v>
      </c>
      <c r="Q2500" s="26">
        <v>1078.27</v>
      </c>
      <c r="R2500" s="25" t="s">
        <v>1593</v>
      </c>
    </row>
    <row r="2501" spans="1:18" ht="15" customHeight="1" x14ac:dyDescent="0.25">
      <c r="A2501" s="25" t="s">
        <v>736</v>
      </c>
      <c r="B2501" s="25" t="s">
        <v>18</v>
      </c>
      <c r="C2501" s="25" t="s">
        <v>77</v>
      </c>
      <c r="D2501" s="25" t="s">
        <v>20</v>
      </c>
      <c r="E2501" s="25" t="s">
        <v>21</v>
      </c>
      <c r="F2501" s="25" t="s">
        <v>30</v>
      </c>
      <c r="G2501" s="25" t="s">
        <v>78</v>
      </c>
      <c r="H2501" s="25" t="s">
        <v>23</v>
      </c>
      <c r="I2501" s="25" t="s">
        <v>833</v>
      </c>
      <c r="J2501" s="25" t="s">
        <v>834</v>
      </c>
      <c r="K2501" s="26">
        <v>15746</v>
      </c>
      <c r="L2501" s="26">
        <v>0</v>
      </c>
      <c r="M2501" s="26">
        <v>15746</v>
      </c>
      <c r="N2501" s="26">
        <v>0</v>
      </c>
      <c r="O2501" s="26">
        <v>7824.96</v>
      </c>
      <c r="P2501" s="26">
        <v>7921.04</v>
      </c>
      <c r="Q2501" s="26">
        <v>1252.1600000000001</v>
      </c>
      <c r="R2501" s="25" t="s">
        <v>1593</v>
      </c>
    </row>
    <row r="2502" spans="1:18" ht="15" customHeight="1" x14ac:dyDescent="0.25">
      <c r="A2502" s="25" t="s">
        <v>736</v>
      </c>
      <c r="B2502" s="25" t="s">
        <v>18</v>
      </c>
      <c r="C2502" s="25" t="s">
        <v>77</v>
      </c>
      <c r="D2502" s="25" t="s">
        <v>20</v>
      </c>
      <c r="E2502" s="25" t="s">
        <v>21</v>
      </c>
      <c r="F2502" s="25" t="s">
        <v>30</v>
      </c>
      <c r="G2502" s="25" t="s">
        <v>78</v>
      </c>
      <c r="H2502" s="25" t="s">
        <v>23</v>
      </c>
      <c r="I2502" s="25" t="s">
        <v>819</v>
      </c>
      <c r="J2502" s="25" t="s">
        <v>820</v>
      </c>
      <c r="K2502" s="26">
        <v>5470</v>
      </c>
      <c r="L2502" s="26">
        <v>0</v>
      </c>
      <c r="M2502" s="26">
        <v>5470</v>
      </c>
      <c r="N2502" s="26">
        <v>0</v>
      </c>
      <c r="O2502" s="26">
        <v>2936.51</v>
      </c>
      <c r="P2502" s="26">
        <v>2533.4899999999998</v>
      </c>
      <c r="Q2502" s="26">
        <v>435.3</v>
      </c>
      <c r="R2502" s="25" t="s">
        <v>1593</v>
      </c>
    </row>
    <row r="2503" spans="1:18" ht="15" customHeight="1" x14ac:dyDescent="0.25">
      <c r="A2503" s="25" t="s">
        <v>736</v>
      </c>
      <c r="B2503" s="25" t="s">
        <v>18</v>
      </c>
      <c r="C2503" s="25" t="s">
        <v>77</v>
      </c>
      <c r="D2503" s="25" t="s">
        <v>20</v>
      </c>
      <c r="E2503" s="25" t="s">
        <v>21</v>
      </c>
      <c r="F2503" s="25" t="s">
        <v>30</v>
      </c>
      <c r="G2503" s="25" t="s">
        <v>78</v>
      </c>
      <c r="H2503" s="25" t="s">
        <v>23</v>
      </c>
      <c r="I2503" s="25" t="s">
        <v>988</v>
      </c>
      <c r="J2503" s="25" t="s">
        <v>989</v>
      </c>
      <c r="K2503" s="26">
        <v>30382</v>
      </c>
      <c r="L2503" s="26">
        <v>0</v>
      </c>
      <c r="M2503" s="26">
        <v>30382</v>
      </c>
      <c r="N2503" s="26">
        <v>0</v>
      </c>
      <c r="O2503" s="26">
        <v>17472.98</v>
      </c>
      <c r="P2503" s="26">
        <v>12909.02</v>
      </c>
      <c r="Q2503" s="26">
        <v>2689.46</v>
      </c>
      <c r="R2503" s="25" t="s">
        <v>1593</v>
      </c>
    </row>
    <row r="2504" spans="1:18" ht="15" customHeight="1" x14ac:dyDescent="0.25">
      <c r="A2504" s="25" t="s">
        <v>736</v>
      </c>
      <c r="B2504" s="25" t="s">
        <v>18</v>
      </c>
      <c r="C2504" s="25" t="s">
        <v>77</v>
      </c>
      <c r="D2504" s="25" t="s">
        <v>20</v>
      </c>
      <c r="E2504" s="25" t="s">
        <v>21</v>
      </c>
      <c r="F2504" s="25" t="s">
        <v>30</v>
      </c>
      <c r="G2504" s="25" t="s">
        <v>78</v>
      </c>
      <c r="H2504" s="25" t="s">
        <v>23</v>
      </c>
      <c r="I2504" s="25" t="s">
        <v>737</v>
      </c>
      <c r="J2504" s="25" t="s">
        <v>738</v>
      </c>
      <c r="K2504" s="26">
        <v>1690</v>
      </c>
      <c r="L2504" s="26">
        <v>0</v>
      </c>
      <c r="M2504" s="26">
        <v>1690</v>
      </c>
      <c r="N2504" s="26">
        <v>0</v>
      </c>
      <c r="O2504" s="26">
        <v>960.93</v>
      </c>
      <c r="P2504" s="26">
        <v>729.07</v>
      </c>
      <c r="Q2504" s="26">
        <v>137.07</v>
      </c>
      <c r="R2504" s="25" t="s">
        <v>1593</v>
      </c>
    </row>
    <row r="2505" spans="1:18" ht="15" customHeight="1" x14ac:dyDescent="0.25">
      <c r="A2505" s="25" t="s">
        <v>736</v>
      </c>
      <c r="B2505" s="25" t="s">
        <v>18</v>
      </c>
      <c r="C2505" s="25" t="s">
        <v>77</v>
      </c>
      <c r="D2505" s="25" t="s">
        <v>20</v>
      </c>
      <c r="E2505" s="25" t="s">
        <v>21</v>
      </c>
      <c r="F2505" s="25" t="s">
        <v>30</v>
      </c>
      <c r="G2505" s="25" t="s">
        <v>78</v>
      </c>
      <c r="H2505" s="25" t="s">
        <v>23</v>
      </c>
      <c r="I2505" s="25" t="s">
        <v>743</v>
      </c>
      <c r="J2505" s="25" t="s">
        <v>744</v>
      </c>
      <c r="K2505" s="26">
        <v>259</v>
      </c>
      <c r="L2505" s="26">
        <v>0</v>
      </c>
      <c r="M2505" s="26">
        <v>259</v>
      </c>
      <c r="N2505" s="26">
        <v>0</v>
      </c>
      <c r="O2505" s="26">
        <v>294.24</v>
      </c>
      <c r="P2505" s="26">
        <v>-35.24</v>
      </c>
      <c r="Q2505" s="26">
        <v>44.51</v>
      </c>
      <c r="R2505" s="25" t="s">
        <v>1593</v>
      </c>
    </row>
    <row r="2506" spans="1:18" ht="15" customHeight="1" x14ac:dyDescent="0.25">
      <c r="A2506" s="25" t="s">
        <v>736</v>
      </c>
      <c r="B2506" s="25" t="s">
        <v>18</v>
      </c>
      <c r="C2506" s="25" t="s">
        <v>77</v>
      </c>
      <c r="D2506" s="25" t="s">
        <v>20</v>
      </c>
      <c r="E2506" s="25" t="s">
        <v>21</v>
      </c>
      <c r="F2506" s="25" t="s">
        <v>30</v>
      </c>
      <c r="G2506" s="25" t="s">
        <v>78</v>
      </c>
      <c r="H2506" s="25" t="s">
        <v>23</v>
      </c>
      <c r="I2506" s="25" t="s">
        <v>825</v>
      </c>
      <c r="J2506" s="25" t="s">
        <v>826</v>
      </c>
      <c r="K2506" s="26">
        <v>1171</v>
      </c>
      <c r="L2506" s="26">
        <v>0</v>
      </c>
      <c r="M2506" s="26">
        <v>1171</v>
      </c>
      <c r="N2506" s="26">
        <v>0</v>
      </c>
      <c r="O2506" s="26">
        <v>0</v>
      </c>
      <c r="P2506" s="26">
        <v>1171</v>
      </c>
      <c r="Q2506" s="26">
        <v>0</v>
      </c>
      <c r="R2506" s="25" t="s">
        <v>1593</v>
      </c>
    </row>
    <row r="2507" spans="1:18" ht="15" customHeight="1" x14ac:dyDescent="0.25">
      <c r="A2507" s="25" t="s">
        <v>736</v>
      </c>
      <c r="B2507" s="25" t="s">
        <v>18</v>
      </c>
      <c r="C2507" s="25" t="s">
        <v>77</v>
      </c>
      <c r="D2507" s="25" t="s">
        <v>20</v>
      </c>
      <c r="E2507" s="25" t="s">
        <v>21</v>
      </c>
      <c r="F2507" s="25" t="s">
        <v>30</v>
      </c>
      <c r="G2507" s="25" t="s">
        <v>78</v>
      </c>
      <c r="H2507" s="25" t="s">
        <v>23</v>
      </c>
      <c r="I2507" s="25" t="s">
        <v>841</v>
      </c>
      <c r="J2507" s="25" t="s">
        <v>842</v>
      </c>
      <c r="K2507" s="26">
        <v>384</v>
      </c>
      <c r="L2507" s="26">
        <v>0</v>
      </c>
      <c r="M2507" s="26">
        <v>384</v>
      </c>
      <c r="N2507" s="26">
        <v>0</v>
      </c>
      <c r="O2507" s="26">
        <v>39.78</v>
      </c>
      <c r="P2507" s="26">
        <v>344.22</v>
      </c>
      <c r="Q2507" s="26">
        <v>0</v>
      </c>
      <c r="R2507" s="25" t="s">
        <v>1593</v>
      </c>
    </row>
    <row r="2508" spans="1:18" ht="15" customHeight="1" x14ac:dyDescent="0.25">
      <c r="A2508" s="25" t="s">
        <v>736</v>
      </c>
      <c r="B2508" s="25" t="s">
        <v>18</v>
      </c>
      <c r="C2508" s="25" t="s">
        <v>77</v>
      </c>
      <c r="D2508" s="25" t="s">
        <v>20</v>
      </c>
      <c r="E2508" s="25" t="s">
        <v>21</v>
      </c>
      <c r="F2508" s="25" t="s">
        <v>30</v>
      </c>
      <c r="G2508" s="25" t="s">
        <v>78</v>
      </c>
      <c r="H2508" s="25" t="s">
        <v>23</v>
      </c>
      <c r="I2508" s="25" t="s">
        <v>870</v>
      </c>
      <c r="J2508" s="25" t="s">
        <v>871</v>
      </c>
      <c r="K2508" s="26">
        <v>0</v>
      </c>
      <c r="L2508" s="26">
        <v>0</v>
      </c>
      <c r="M2508" s="26">
        <v>0</v>
      </c>
      <c r="N2508" s="26">
        <v>0</v>
      </c>
      <c r="O2508" s="26">
        <v>0</v>
      </c>
      <c r="P2508" s="26">
        <v>0</v>
      </c>
      <c r="Q2508" s="26">
        <v>0</v>
      </c>
      <c r="R2508" s="25" t="s">
        <v>1593</v>
      </c>
    </row>
    <row r="2509" spans="1:18" ht="15" customHeight="1" x14ac:dyDescent="0.25">
      <c r="A2509" s="25" t="s">
        <v>736</v>
      </c>
      <c r="B2509" s="25" t="s">
        <v>18</v>
      </c>
      <c r="C2509" s="25" t="s">
        <v>77</v>
      </c>
      <c r="D2509" s="25" t="s">
        <v>20</v>
      </c>
      <c r="E2509" s="25" t="s">
        <v>21</v>
      </c>
      <c r="F2509" s="25" t="s">
        <v>30</v>
      </c>
      <c r="G2509" s="25" t="s">
        <v>78</v>
      </c>
      <c r="H2509" s="25" t="s">
        <v>23</v>
      </c>
      <c r="I2509" s="25" t="s">
        <v>845</v>
      </c>
      <c r="J2509" s="25" t="s">
        <v>846</v>
      </c>
      <c r="K2509" s="26">
        <v>0</v>
      </c>
      <c r="L2509" s="26">
        <v>0</v>
      </c>
      <c r="M2509" s="26">
        <v>0</v>
      </c>
      <c r="N2509" s="26">
        <v>0</v>
      </c>
      <c r="O2509" s="26">
        <v>0</v>
      </c>
      <c r="P2509" s="26">
        <v>0</v>
      </c>
      <c r="Q2509" s="26">
        <v>0</v>
      </c>
      <c r="R2509" s="25" t="s">
        <v>1593</v>
      </c>
    </row>
    <row r="2510" spans="1:18" ht="15" customHeight="1" x14ac:dyDescent="0.25">
      <c r="A2510" s="25" t="s">
        <v>736</v>
      </c>
      <c r="B2510" s="25" t="s">
        <v>18</v>
      </c>
      <c r="C2510" s="25" t="s">
        <v>77</v>
      </c>
      <c r="D2510" s="25" t="s">
        <v>20</v>
      </c>
      <c r="E2510" s="25" t="s">
        <v>21</v>
      </c>
      <c r="F2510" s="25" t="s">
        <v>30</v>
      </c>
      <c r="G2510" s="25" t="s">
        <v>78</v>
      </c>
      <c r="H2510" s="25" t="s">
        <v>23</v>
      </c>
      <c r="I2510" s="25" t="s">
        <v>769</v>
      </c>
      <c r="J2510" s="25" t="s">
        <v>770</v>
      </c>
      <c r="K2510" s="26">
        <v>41000</v>
      </c>
      <c r="L2510" s="26">
        <v>0</v>
      </c>
      <c r="M2510" s="26">
        <v>41000</v>
      </c>
      <c r="N2510" s="26">
        <v>0</v>
      </c>
      <c r="O2510" s="26">
        <v>5600</v>
      </c>
      <c r="P2510" s="26">
        <v>35400</v>
      </c>
      <c r="Q2510" s="26">
        <v>5600</v>
      </c>
      <c r="R2510" s="25" t="s">
        <v>1593</v>
      </c>
    </row>
    <row r="2511" spans="1:18" ht="15" customHeight="1" x14ac:dyDescent="0.25">
      <c r="A2511" s="25" t="s">
        <v>736</v>
      </c>
      <c r="B2511" s="25" t="s">
        <v>18</v>
      </c>
      <c r="C2511" s="25" t="s">
        <v>77</v>
      </c>
      <c r="D2511" s="25" t="s">
        <v>20</v>
      </c>
      <c r="E2511" s="25" t="s">
        <v>21</v>
      </c>
      <c r="F2511" s="25" t="s">
        <v>30</v>
      </c>
      <c r="G2511" s="25" t="s">
        <v>78</v>
      </c>
      <c r="H2511" s="25" t="s">
        <v>23</v>
      </c>
      <c r="I2511" s="25" t="s">
        <v>884</v>
      </c>
      <c r="J2511" s="25" t="s">
        <v>885</v>
      </c>
      <c r="K2511" s="26">
        <v>1932</v>
      </c>
      <c r="L2511" s="26">
        <v>-1000</v>
      </c>
      <c r="M2511" s="26">
        <v>932</v>
      </c>
      <c r="N2511" s="26">
        <v>0</v>
      </c>
      <c r="O2511" s="26">
        <v>0</v>
      </c>
      <c r="P2511" s="26">
        <v>932</v>
      </c>
      <c r="Q2511" s="26">
        <v>0</v>
      </c>
      <c r="R2511" s="25" t="s">
        <v>1593</v>
      </c>
    </row>
    <row r="2512" spans="1:18" ht="15" customHeight="1" x14ac:dyDescent="0.25">
      <c r="A2512" s="25" t="s">
        <v>736</v>
      </c>
      <c r="B2512" s="25" t="s">
        <v>18</v>
      </c>
      <c r="C2512" s="25" t="s">
        <v>77</v>
      </c>
      <c r="D2512" s="25" t="s">
        <v>20</v>
      </c>
      <c r="E2512" s="25" t="s">
        <v>21</v>
      </c>
      <c r="F2512" s="25" t="s">
        <v>30</v>
      </c>
      <c r="G2512" s="25" t="s">
        <v>78</v>
      </c>
      <c r="H2512" s="25" t="s">
        <v>23</v>
      </c>
      <c r="I2512" s="25" t="s">
        <v>807</v>
      </c>
      <c r="J2512" s="25" t="s">
        <v>808</v>
      </c>
      <c r="K2512" s="26">
        <v>0</v>
      </c>
      <c r="L2512" s="26">
        <v>1000</v>
      </c>
      <c r="M2512" s="26">
        <v>1000</v>
      </c>
      <c r="N2512" s="26">
        <v>0</v>
      </c>
      <c r="O2512" s="26">
        <v>363.87</v>
      </c>
      <c r="P2512" s="26">
        <v>636.13</v>
      </c>
      <c r="Q2512" s="26">
        <v>0</v>
      </c>
      <c r="R2512" s="25" t="s">
        <v>1593</v>
      </c>
    </row>
    <row r="2513" spans="1:18" ht="15" customHeight="1" x14ac:dyDescent="0.25">
      <c r="A2513" s="25" t="s">
        <v>736</v>
      </c>
      <c r="B2513" s="25" t="s">
        <v>18</v>
      </c>
      <c r="C2513" s="25" t="s">
        <v>73</v>
      </c>
      <c r="D2513" s="25" t="s">
        <v>20</v>
      </c>
      <c r="E2513" s="25" t="s">
        <v>21</v>
      </c>
      <c r="F2513" s="25" t="s">
        <v>30</v>
      </c>
      <c r="G2513" s="25" t="s">
        <v>74</v>
      </c>
      <c r="H2513" s="25" t="s">
        <v>23</v>
      </c>
      <c r="I2513" s="25" t="s">
        <v>777</v>
      </c>
      <c r="J2513" s="25" t="s">
        <v>778</v>
      </c>
      <c r="K2513" s="26">
        <v>0</v>
      </c>
      <c r="L2513" s="26">
        <v>0</v>
      </c>
      <c r="M2513" s="26">
        <v>0</v>
      </c>
      <c r="N2513" s="26">
        <v>0</v>
      </c>
      <c r="O2513" s="26">
        <v>0</v>
      </c>
      <c r="P2513" s="26">
        <v>0</v>
      </c>
      <c r="Q2513" s="26">
        <v>0</v>
      </c>
      <c r="R2513" s="25" t="s">
        <v>1594</v>
      </c>
    </row>
    <row r="2514" spans="1:18" ht="15" customHeight="1" x14ac:dyDescent="0.25">
      <c r="A2514" s="25" t="s">
        <v>736</v>
      </c>
      <c r="B2514" s="25" t="s">
        <v>18</v>
      </c>
      <c r="C2514" s="25" t="s">
        <v>73</v>
      </c>
      <c r="D2514" s="25" t="s">
        <v>20</v>
      </c>
      <c r="E2514" s="25" t="s">
        <v>21</v>
      </c>
      <c r="F2514" s="25" t="s">
        <v>30</v>
      </c>
      <c r="G2514" s="25" t="s">
        <v>74</v>
      </c>
      <c r="H2514" s="25" t="s">
        <v>23</v>
      </c>
      <c r="I2514" s="25" t="s">
        <v>751</v>
      </c>
      <c r="J2514" s="25" t="s">
        <v>752</v>
      </c>
      <c r="K2514" s="26">
        <v>0</v>
      </c>
      <c r="L2514" s="26">
        <v>0</v>
      </c>
      <c r="M2514" s="26">
        <v>0</v>
      </c>
      <c r="N2514" s="26">
        <v>0</v>
      </c>
      <c r="O2514" s="26">
        <v>0</v>
      </c>
      <c r="P2514" s="26">
        <v>0</v>
      </c>
      <c r="Q2514" s="26">
        <v>0</v>
      </c>
      <c r="R2514" s="25" t="s">
        <v>1594</v>
      </c>
    </row>
    <row r="2515" spans="1:18" ht="15" customHeight="1" x14ac:dyDescent="0.25">
      <c r="A2515" s="25" t="s">
        <v>736</v>
      </c>
      <c r="B2515" s="25" t="s">
        <v>18</v>
      </c>
      <c r="C2515" s="25" t="s">
        <v>73</v>
      </c>
      <c r="D2515" s="25" t="s">
        <v>20</v>
      </c>
      <c r="E2515" s="25" t="s">
        <v>21</v>
      </c>
      <c r="F2515" s="25" t="s">
        <v>30</v>
      </c>
      <c r="G2515" s="25" t="s">
        <v>74</v>
      </c>
      <c r="H2515" s="25" t="s">
        <v>23</v>
      </c>
      <c r="I2515" s="25" t="s">
        <v>1051</v>
      </c>
      <c r="J2515" s="25" t="s">
        <v>1052</v>
      </c>
      <c r="K2515" s="26">
        <v>0</v>
      </c>
      <c r="L2515" s="26">
        <v>0</v>
      </c>
      <c r="M2515" s="26">
        <v>0</v>
      </c>
      <c r="N2515" s="26">
        <v>0</v>
      </c>
      <c r="O2515" s="26">
        <v>0</v>
      </c>
      <c r="P2515" s="26">
        <v>0</v>
      </c>
      <c r="Q2515" s="26">
        <v>0</v>
      </c>
      <c r="R2515" s="25" t="s">
        <v>1594</v>
      </c>
    </row>
    <row r="2516" spans="1:18" ht="15" customHeight="1" x14ac:dyDescent="0.25">
      <c r="A2516" s="25" t="s">
        <v>736</v>
      </c>
      <c r="B2516" s="25" t="s">
        <v>18</v>
      </c>
      <c r="C2516" s="25" t="s">
        <v>73</v>
      </c>
      <c r="D2516" s="25" t="s">
        <v>20</v>
      </c>
      <c r="E2516" s="25" t="s">
        <v>21</v>
      </c>
      <c r="F2516" s="25" t="s">
        <v>30</v>
      </c>
      <c r="G2516" s="25" t="s">
        <v>74</v>
      </c>
      <c r="H2516" s="25" t="s">
        <v>23</v>
      </c>
      <c r="I2516" s="25" t="s">
        <v>819</v>
      </c>
      <c r="J2516" s="25" t="s">
        <v>820</v>
      </c>
      <c r="K2516" s="26">
        <v>0</v>
      </c>
      <c r="L2516" s="26">
        <v>0</v>
      </c>
      <c r="M2516" s="26">
        <v>0</v>
      </c>
      <c r="N2516" s="26">
        <v>0</v>
      </c>
      <c r="O2516" s="26">
        <v>0</v>
      </c>
      <c r="P2516" s="26">
        <v>0</v>
      </c>
      <c r="Q2516" s="26">
        <v>0</v>
      </c>
      <c r="R2516" s="25" t="s">
        <v>1594</v>
      </c>
    </row>
    <row r="2517" spans="1:18" ht="15" customHeight="1" x14ac:dyDescent="0.25">
      <c r="A2517" s="25" t="s">
        <v>736</v>
      </c>
      <c r="B2517" s="25" t="s">
        <v>18</v>
      </c>
      <c r="C2517" s="25" t="s">
        <v>73</v>
      </c>
      <c r="D2517" s="25" t="s">
        <v>20</v>
      </c>
      <c r="E2517" s="25" t="s">
        <v>21</v>
      </c>
      <c r="F2517" s="25" t="s">
        <v>30</v>
      </c>
      <c r="G2517" s="25" t="s">
        <v>74</v>
      </c>
      <c r="H2517" s="25" t="s">
        <v>23</v>
      </c>
      <c r="I2517" s="25" t="s">
        <v>841</v>
      </c>
      <c r="J2517" s="25" t="s">
        <v>842</v>
      </c>
      <c r="K2517" s="26">
        <v>1000</v>
      </c>
      <c r="L2517" s="26">
        <v>100</v>
      </c>
      <c r="M2517" s="26">
        <v>1100</v>
      </c>
      <c r="N2517" s="26">
        <v>0</v>
      </c>
      <c r="O2517" s="26">
        <v>971.08</v>
      </c>
      <c r="P2517" s="26">
        <v>128.91999999999999</v>
      </c>
      <c r="Q2517" s="26">
        <v>245.65</v>
      </c>
      <c r="R2517" s="25" t="s">
        <v>1594</v>
      </c>
    </row>
    <row r="2518" spans="1:18" ht="15" customHeight="1" x14ac:dyDescent="0.25">
      <c r="A2518" s="25" t="s">
        <v>736</v>
      </c>
      <c r="B2518" s="25" t="s">
        <v>18</v>
      </c>
      <c r="C2518" s="25" t="s">
        <v>73</v>
      </c>
      <c r="D2518" s="25" t="s">
        <v>20</v>
      </c>
      <c r="E2518" s="25" t="s">
        <v>21</v>
      </c>
      <c r="F2518" s="25" t="s">
        <v>30</v>
      </c>
      <c r="G2518" s="25" t="s">
        <v>74</v>
      </c>
      <c r="H2518" s="25" t="s">
        <v>23</v>
      </c>
      <c r="I2518" s="25" t="s">
        <v>866</v>
      </c>
      <c r="J2518" s="25" t="s">
        <v>867</v>
      </c>
      <c r="K2518" s="26">
        <v>1000</v>
      </c>
      <c r="L2518" s="26">
        <v>0</v>
      </c>
      <c r="M2518" s="26">
        <v>1000</v>
      </c>
      <c r="N2518" s="26">
        <v>0</v>
      </c>
      <c r="O2518" s="26">
        <v>188.54</v>
      </c>
      <c r="P2518" s="26">
        <v>811.46</v>
      </c>
      <c r="Q2518" s="26">
        <v>71.400000000000006</v>
      </c>
      <c r="R2518" s="25" t="s">
        <v>1594</v>
      </c>
    </row>
    <row r="2519" spans="1:18" ht="15" customHeight="1" x14ac:dyDescent="0.25">
      <c r="A2519" s="25" t="s">
        <v>736</v>
      </c>
      <c r="B2519" s="25" t="s">
        <v>18</v>
      </c>
      <c r="C2519" s="25" t="s">
        <v>73</v>
      </c>
      <c r="D2519" s="25" t="s">
        <v>20</v>
      </c>
      <c r="E2519" s="25" t="s">
        <v>21</v>
      </c>
      <c r="F2519" s="25" t="s">
        <v>30</v>
      </c>
      <c r="G2519" s="25" t="s">
        <v>74</v>
      </c>
      <c r="H2519" s="25" t="s">
        <v>23</v>
      </c>
      <c r="I2519" s="25" t="s">
        <v>797</v>
      </c>
      <c r="J2519" s="25" t="s">
        <v>798</v>
      </c>
      <c r="K2519" s="26">
        <v>0</v>
      </c>
      <c r="L2519" s="26">
        <v>500</v>
      </c>
      <c r="M2519" s="26">
        <v>500</v>
      </c>
      <c r="N2519" s="26">
        <v>0</v>
      </c>
      <c r="O2519" s="26">
        <v>400.58</v>
      </c>
      <c r="P2519" s="26">
        <v>99.42</v>
      </c>
      <c r="Q2519" s="26">
        <v>0</v>
      </c>
      <c r="R2519" s="25" t="s">
        <v>1594</v>
      </c>
    </row>
    <row r="2520" spans="1:18" ht="15" customHeight="1" x14ac:dyDescent="0.25">
      <c r="A2520" s="25" t="s">
        <v>736</v>
      </c>
      <c r="B2520" s="25" t="s">
        <v>18</v>
      </c>
      <c r="C2520" s="25" t="s">
        <v>73</v>
      </c>
      <c r="D2520" s="25" t="s">
        <v>20</v>
      </c>
      <c r="E2520" s="25" t="s">
        <v>21</v>
      </c>
      <c r="F2520" s="25" t="s">
        <v>30</v>
      </c>
      <c r="G2520" s="25" t="s">
        <v>74</v>
      </c>
      <c r="H2520" s="25" t="s">
        <v>23</v>
      </c>
      <c r="I2520" s="25" t="s">
        <v>870</v>
      </c>
      <c r="J2520" s="25" t="s">
        <v>871</v>
      </c>
      <c r="K2520" s="26">
        <v>2000</v>
      </c>
      <c r="L2520" s="26">
        <v>0</v>
      </c>
      <c r="M2520" s="26">
        <v>2000</v>
      </c>
      <c r="N2520" s="26">
        <v>1089.31</v>
      </c>
      <c r="O2520" s="26">
        <v>808.81</v>
      </c>
      <c r="P2520" s="26">
        <v>101.88</v>
      </c>
      <c r="Q2520" s="26">
        <v>207.12</v>
      </c>
      <c r="R2520" s="25" t="s">
        <v>1594</v>
      </c>
    </row>
    <row r="2521" spans="1:18" ht="15" customHeight="1" x14ac:dyDescent="0.25">
      <c r="A2521" s="25" t="s">
        <v>736</v>
      </c>
      <c r="B2521" s="25" t="s">
        <v>18</v>
      </c>
      <c r="C2521" s="25" t="s">
        <v>73</v>
      </c>
      <c r="D2521" s="25" t="s">
        <v>20</v>
      </c>
      <c r="E2521" s="25" t="s">
        <v>21</v>
      </c>
      <c r="F2521" s="25" t="s">
        <v>30</v>
      </c>
      <c r="G2521" s="25" t="s">
        <v>74</v>
      </c>
      <c r="H2521" s="25" t="s">
        <v>23</v>
      </c>
      <c r="I2521" s="25" t="s">
        <v>872</v>
      </c>
      <c r="J2521" s="25" t="s">
        <v>873</v>
      </c>
      <c r="K2521" s="26">
        <v>1000</v>
      </c>
      <c r="L2521" s="26">
        <v>0</v>
      </c>
      <c r="M2521" s="26">
        <v>1000</v>
      </c>
      <c r="N2521" s="26">
        <v>0</v>
      </c>
      <c r="O2521" s="26">
        <v>0</v>
      </c>
      <c r="P2521" s="26">
        <v>1000</v>
      </c>
      <c r="Q2521" s="26">
        <v>0</v>
      </c>
      <c r="R2521" s="25" t="s">
        <v>1594</v>
      </c>
    </row>
    <row r="2522" spans="1:18" ht="15" customHeight="1" x14ac:dyDescent="0.25">
      <c r="A2522" s="25" t="s">
        <v>736</v>
      </c>
      <c r="B2522" s="25" t="s">
        <v>18</v>
      </c>
      <c r="C2522" s="25" t="s">
        <v>73</v>
      </c>
      <c r="D2522" s="25" t="s">
        <v>20</v>
      </c>
      <c r="E2522" s="25" t="s">
        <v>21</v>
      </c>
      <c r="F2522" s="25" t="s">
        <v>30</v>
      </c>
      <c r="G2522" s="25" t="s">
        <v>74</v>
      </c>
      <c r="H2522" s="25" t="s">
        <v>23</v>
      </c>
      <c r="I2522" s="25" t="s">
        <v>781</v>
      </c>
      <c r="J2522" s="25" t="s">
        <v>782</v>
      </c>
      <c r="K2522" s="26">
        <v>0</v>
      </c>
      <c r="L2522" s="26">
        <v>0</v>
      </c>
      <c r="M2522" s="26">
        <v>0</v>
      </c>
      <c r="N2522" s="26">
        <v>0</v>
      </c>
      <c r="O2522" s="26">
        <v>0</v>
      </c>
      <c r="P2522" s="26">
        <v>0</v>
      </c>
      <c r="Q2522" s="26">
        <v>0</v>
      </c>
      <c r="R2522" s="25" t="s">
        <v>1594</v>
      </c>
    </row>
    <row r="2523" spans="1:18" ht="15" customHeight="1" x14ac:dyDescent="0.25">
      <c r="A2523" s="25" t="s">
        <v>736</v>
      </c>
      <c r="B2523" s="25" t="s">
        <v>18</v>
      </c>
      <c r="C2523" s="25" t="s">
        <v>73</v>
      </c>
      <c r="D2523" s="25" t="s">
        <v>20</v>
      </c>
      <c r="E2523" s="25" t="s">
        <v>21</v>
      </c>
      <c r="F2523" s="25" t="s">
        <v>30</v>
      </c>
      <c r="G2523" s="25" t="s">
        <v>74</v>
      </c>
      <c r="H2523" s="25" t="s">
        <v>23</v>
      </c>
      <c r="I2523" s="25" t="s">
        <v>1400</v>
      </c>
      <c r="J2523" s="25" t="s">
        <v>1401</v>
      </c>
      <c r="K2523" s="26">
        <v>2000</v>
      </c>
      <c r="L2523" s="26">
        <v>-1000</v>
      </c>
      <c r="M2523" s="26">
        <v>1000</v>
      </c>
      <c r="N2523" s="26">
        <v>0</v>
      </c>
      <c r="O2523" s="26">
        <v>215</v>
      </c>
      <c r="P2523" s="26">
        <v>785</v>
      </c>
      <c r="Q2523" s="26">
        <v>0</v>
      </c>
      <c r="R2523" s="25" t="s">
        <v>1594</v>
      </c>
    </row>
    <row r="2524" spans="1:18" ht="15" customHeight="1" x14ac:dyDescent="0.25">
      <c r="A2524" s="25" t="s">
        <v>736</v>
      </c>
      <c r="B2524" s="25" t="s">
        <v>18</v>
      </c>
      <c r="C2524" s="25" t="s">
        <v>73</v>
      </c>
      <c r="D2524" s="25" t="s">
        <v>20</v>
      </c>
      <c r="E2524" s="25" t="s">
        <v>21</v>
      </c>
      <c r="F2524" s="25" t="s">
        <v>30</v>
      </c>
      <c r="G2524" s="25" t="s">
        <v>74</v>
      </c>
      <c r="H2524" s="25" t="s">
        <v>23</v>
      </c>
      <c r="I2524" s="25" t="s">
        <v>1398</v>
      </c>
      <c r="J2524" s="25" t="s">
        <v>1399</v>
      </c>
      <c r="K2524" s="26">
        <v>2000</v>
      </c>
      <c r="L2524" s="26">
        <v>-900</v>
      </c>
      <c r="M2524" s="26">
        <v>1100</v>
      </c>
      <c r="N2524" s="26">
        <v>0</v>
      </c>
      <c r="O2524" s="26">
        <v>602.87</v>
      </c>
      <c r="P2524" s="26">
        <v>497.13</v>
      </c>
      <c r="Q2524" s="26">
        <v>142.19999999999999</v>
      </c>
      <c r="R2524" s="25" t="s">
        <v>1594</v>
      </c>
    </row>
    <row r="2525" spans="1:18" ht="15" customHeight="1" x14ac:dyDescent="0.25">
      <c r="A2525" s="25" t="s">
        <v>736</v>
      </c>
      <c r="B2525" s="25" t="s">
        <v>18</v>
      </c>
      <c r="C2525" s="25" t="s">
        <v>73</v>
      </c>
      <c r="D2525" s="25" t="s">
        <v>20</v>
      </c>
      <c r="E2525" s="25" t="s">
        <v>21</v>
      </c>
      <c r="F2525" s="25" t="s">
        <v>30</v>
      </c>
      <c r="G2525" s="25" t="s">
        <v>74</v>
      </c>
      <c r="H2525" s="25" t="s">
        <v>23</v>
      </c>
      <c r="I2525" s="25" t="s">
        <v>1454</v>
      </c>
      <c r="J2525" s="25" t="s">
        <v>1455</v>
      </c>
      <c r="K2525" s="26">
        <v>2500</v>
      </c>
      <c r="L2525" s="26">
        <v>7663</v>
      </c>
      <c r="M2525" s="26">
        <v>10163</v>
      </c>
      <c r="N2525" s="26">
        <v>0</v>
      </c>
      <c r="O2525" s="26">
        <v>8243.98</v>
      </c>
      <c r="P2525" s="26">
        <v>1919.02</v>
      </c>
      <c r="Q2525" s="26">
        <v>2081.84</v>
      </c>
      <c r="R2525" s="25" t="s">
        <v>1594</v>
      </c>
    </row>
    <row r="2526" spans="1:18" ht="15" customHeight="1" x14ac:dyDescent="0.25">
      <c r="A2526" s="25" t="s">
        <v>736</v>
      </c>
      <c r="B2526" s="25" t="s">
        <v>18</v>
      </c>
      <c r="C2526" s="25" t="s">
        <v>73</v>
      </c>
      <c r="D2526" s="25" t="s">
        <v>20</v>
      </c>
      <c r="E2526" s="25" t="s">
        <v>21</v>
      </c>
      <c r="F2526" s="25" t="s">
        <v>30</v>
      </c>
      <c r="G2526" s="25" t="s">
        <v>74</v>
      </c>
      <c r="H2526" s="25" t="s">
        <v>23</v>
      </c>
      <c r="I2526" s="25" t="s">
        <v>1462</v>
      </c>
      <c r="J2526" s="25" t="s">
        <v>1463</v>
      </c>
      <c r="K2526" s="26">
        <v>2000</v>
      </c>
      <c r="L2526" s="26">
        <v>-1500</v>
      </c>
      <c r="M2526" s="26">
        <v>500</v>
      </c>
      <c r="N2526" s="26">
        <v>0</v>
      </c>
      <c r="O2526" s="26">
        <v>0</v>
      </c>
      <c r="P2526" s="26">
        <v>500</v>
      </c>
      <c r="Q2526" s="26">
        <v>0</v>
      </c>
      <c r="R2526" s="25" t="s">
        <v>1594</v>
      </c>
    </row>
    <row r="2527" spans="1:18" ht="15" customHeight="1" x14ac:dyDescent="0.25">
      <c r="A2527" s="25" t="s">
        <v>736</v>
      </c>
      <c r="B2527" s="25" t="s">
        <v>18</v>
      </c>
      <c r="C2527" s="25" t="s">
        <v>73</v>
      </c>
      <c r="D2527" s="25" t="s">
        <v>20</v>
      </c>
      <c r="E2527" s="25" t="s">
        <v>21</v>
      </c>
      <c r="F2527" s="25" t="s">
        <v>30</v>
      </c>
      <c r="G2527" s="25" t="s">
        <v>74</v>
      </c>
      <c r="H2527" s="25" t="s">
        <v>23</v>
      </c>
      <c r="I2527" s="25" t="s">
        <v>845</v>
      </c>
      <c r="J2527" s="25" t="s">
        <v>846</v>
      </c>
      <c r="K2527" s="26">
        <v>7000</v>
      </c>
      <c r="L2527" s="26">
        <v>-4000</v>
      </c>
      <c r="M2527" s="26">
        <v>3000</v>
      </c>
      <c r="N2527" s="26">
        <v>0</v>
      </c>
      <c r="O2527" s="26">
        <v>0</v>
      </c>
      <c r="P2527" s="26">
        <v>3000</v>
      </c>
      <c r="Q2527" s="26">
        <v>0</v>
      </c>
      <c r="R2527" s="25" t="s">
        <v>1594</v>
      </c>
    </row>
    <row r="2528" spans="1:18" ht="15" customHeight="1" x14ac:dyDescent="0.25">
      <c r="A2528" s="25" t="s">
        <v>736</v>
      </c>
      <c r="B2528" s="25" t="s">
        <v>18</v>
      </c>
      <c r="C2528" s="25" t="s">
        <v>73</v>
      </c>
      <c r="D2528" s="25" t="s">
        <v>20</v>
      </c>
      <c r="E2528" s="25" t="s">
        <v>21</v>
      </c>
      <c r="F2528" s="25" t="s">
        <v>30</v>
      </c>
      <c r="G2528" s="25" t="s">
        <v>74</v>
      </c>
      <c r="H2528" s="25" t="s">
        <v>23</v>
      </c>
      <c r="I2528" s="25" t="s">
        <v>1470</v>
      </c>
      <c r="J2528" s="25" t="s">
        <v>1471</v>
      </c>
      <c r="K2528" s="26">
        <v>2000</v>
      </c>
      <c r="L2528" s="26">
        <v>1800</v>
      </c>
      <c r="M2528" s="26">
        <v>3800</v>
      </c>
      <c r="N2528" s="26">
        <v>0</v>
      </c>
      <c r="O2528" s="26">
        <v>2512.0700000000002</v>
      </c>
      <c r="P2528" s="26">
        <v>1287.93</v>
      </c>
      <c r="Q2528" s="26">
        <v>54.39</v>
      </c>
      <c r="R2528" s="25" t="s">
        <v>1594</v>
      </c>
    </row>
    <row r="2529" spans="1:18" ht="15" customHeight="1" x14ac:dyDescent="0.25">
      <c r="A2529" s="25" t="s">
        <v>736</v>
      </c>
      <c r="B2529" s="25" t="s">
        <v>18</v>
      </c>
      <c r="C2529" s="25" t="s">
        <v>129</v>
      </c>
      <c r="D2529" s="25" t="s">
        <v>20</v>
      </c>
      <c r="E2529" s="25" t="s">
        <v>21</v>
      </c>
      <c r="F2529" s="25" t="s">
        <v>30</v>
      </c>
      <c r="G2529" s="25" t="s">
        <v>130</v>
      </c>
      <c r="H2529" s="25" t="s">
        <v>23</v>
      </c>
      <c r="I2529" s="25" t="s">
        <v>793</v>
      </c>
      <c r="J2529" s="25" t="s">
        <v>794</v>
      </c>
      <c r="K2529" s="26">
        <v>78894</v>
      </c>
      <c r="L2529" s="26">
        <v>0</v>
      </c>
      <c r="M2529" s="26">
        <v>78894</v>
      </c>
      <c r="N2529" s="26">
        <v>0</v>
      </c>
      <c r="O2529" s="26">
        <v>38991.910000000003</v>
      </c>
      <c r="P2529" s="26">
        <v>39902.089999999997</v>
      </c>
      <c r="Q2529" s="26">
        <v>5851.19</v>
      </c>
      <c r="R2529" s="25" t="s">
        <v>1595</v>
      </c>
    </row>
    <row r="2530" spans="1:18" ht="15" customHeight="1" x14ac:dyDescent="0.25">
      <c r="A2530" s="25" t="s">
        <v>736</v>
      </c>
      <c r="B2530" s="25" t="s">
        <v>18</v>
      </c>
      <c r="C2530" s="25" t="s">
        <v>129</v>
      </c>
      <c r="D2530" s="25" t="s">
        <v>20</v>
      </c>
      <c r="E2530" s="25" t="s">
        <v>21</v>
      </c>
      <c r="F2530" s="25" t="s">
        <v>30</v>
      </c>
      <c r="G2530" s="25" t="s">
        <v>130</v>
      </c>
      <c r="H2530" s="25" t="s">
        <v>23</v>
      </c>
      <c r="I2530" s="25" t="s">
        <v>761</v>
      </c>
      <c r="J2530" s="25" t="s">
        <v>762</v>
      </c>
      <c r="K2530" s="26">
        <v>408</v>
      </c>
      <c r="L2530" s="26">
        <v>0</v>
      </c>
      <c r="M2530" s="26">
        <v>408</v>
      </c>
      <c r="N2530" s="26">
        <v>0</v>
      </c>
      <c r="O2530" s="26">
        <v>95.59</v>
      </c>
      <c r="P2530" s="26">
        <v>312.41000000000003</v>
      </c>
      <c r="Q2530" s="26">
        <v>0</v>
      </c>
      <c r="R2530" s="25" t="s">
        <v>1595</v>
      </c>
    </row>
    <row r="2531" spans="1:18" ht="15" customHeight="1" x14ac:dyDescent="0.25">
      <c r="A2531" s="25" t="s">
        <v>736</v>
      </c>
      <c r="B2531" s="25" t="s">
        <v>18</v>
      </c>
      <c r="C2531" s="25" t="s">
        <v>129</v>
      </c>
      <c r="D2531" s="25" t="s">
        <v>20</v>
      </c>
      <c r="E2531" s="25" t="s">
        <v>21</v>
      </c>
      <c r="F2531" s="25" t="s">
        <v>30</v>
      </c>
      <c r="G2531" s="25" t="s">
        <v>130</v>
      </c>
      <c r="H2531" s="25" t="s">
        <v>23</v>
      </c>
      <c r="I2531" s="25" t="s">
        <v>751</v>
      </c>
      <c r="J2531" s="25" t="s">
        <v>752</v>
      </c>
      <c r="K2531" s="26">
        <v>5336</v>
      </c>
      <c r="L2531" s="26">
        <v>0</v>
      </c>
      <c r="M2531" s="26">
        <v>5336</v>
      </c>
      <c r="N2531" s="26">
        <v>0</v>
      </c>
      <c r="O2531" s="26">
        <v>2864.37</v>
      </c>
      <c r="P2531" s="26">
        <v>2471.63</v>
      </c>
      <c r="Q2531" s="26">
        <v>427.58</v>
      </c>
      <c r="R2531" s="25" t="s">
        <v>1595</v>
      </c>
    </row>
    <row r="2532" spans="1:18" ht="15" customHeight="1" x14ac:dyDescent="0.25">
      <c r="A2532" s="25" t="s">
        <v>736</v>
      </c>
      <c r="B2532" s="25" t="s">
        <v>18</v>
      </c>
      <c r="C2532" s="25" t="s">
        <v>129</v>
      </c>
      <c r="D2532" s="25" t="s">
        <v>20</v>
      </c>
      <c r="E2532" s="25" t="s">
        <v>21</v>
      </c>
      <c r="F2532" s="25" t="s">
        <v>30</v>
      </c>
      <c r="G2532" s="25" t="s">
        <v>130</v>
      </c>
      <c r="H2532" s="25" t="s">
        <v>23</v>
      </c>
      <c r="I2532" s="25" t="s">
        <v>833</v>
      </c>
      <c r="J2532" s="25" t="s">
        <v>834</v>
      </c>
      <c r="K2532" s="26">
        <v>10113</v>
      </c>
      <c r="L2532" s="26">
        <v>0</v>
      </c>
      <c r="M2532" s="26">
        <v>10113</v>
      </c>
      <c r="N2532" s="26">
        <v>0</v>
      </c>
      <c r="O2532" s="26">
        <v>5633.18</v>
      </c>
      <c r="P2532" s="26">
        <v>4479.82</v>
      </c>
      <c r="Q2532" s="26">
        <v>877.68</v>
      </c>
      <c r="R2532" s="25" t="s">
        <v>1595</v>
      </c>
    </row>
    <row r="2533" spans="1:18" ht="15" customHeight="1" x14ac:dyDescent="0.25">
      <c r="A2533" s="25" t="s">
        <v>736</v>
      </c>
      <c r="B2533" s="25" t="s">
        <v>18</v>
      </c>
      <c r="C2533" s="25" t="s">
        <v>129</v>
      </c>
      <c r="D2533" s="25" t="s">
        <v>20</v>
      </c>
      <c r="E2533" s="25" t="s">
        <v>21</v>
      </c>
      <c r="F2533" s="25" t="s">
        <v>30</v>
      </c>
      <c r="G2533" s="25" t="s">
        <v>130</v>
      </c>
      <c r="H2533" s="25" t="s">
        <v>23</v>
      </c>
      <c r="I2533" s="25" t="s">
        <v>819</v>
      </c>
      <c r="J2533" s="25" t="s">
        <v>820</v>
      </c>
      <c r="K2533" s="26">
        <v>2092</v>
      </c>
      <c r="L2533" s="26">
        <v>0</v>
      </c>
      <c r="M2533" s="26">
        <v>2092</v>
      </c>
      <c r="N2533" s="26">
        <v>0</v>
      </c>
      <c r="O2533" s="26">
        <v>1169.77</v>
      </c>
      <c r="P2533" s="26">
        <v>922.23</v>
      </c>
      <c r="Q2533" s="26">
        <v>175.54</v>
      </c>
      <c r="R2533" s="25" t="s">
        <v>1595</v>
      </c>
    </row>
    <row r="2534" spans="1:18" ht="15" customHeight="1" x14ac:dyDescent="0.25">
      <c r="A2534" s="25" t="s">
        <v>736</v>
      </c>
      <c r="B2534" s="25" t="s">
        <v>18</v>
      </c>
      <c r="C2534" s="25" t="s">
        <v>129</v>
      </c>
      <c r="D2534" s="25" t="s">
        <v>20</v>
      </c>
      <c r="E2534" s="25" t="s">
        <v>21</v>
      </c>
      <c r="F2534" s="25" t="s">
        <v>30</v>
      </c>
      <c r="G2534" s="25" t="s">
        <v>130</v>
      </c>
      <c r="H2534" s="25" t="s">
        <v>23</v>
      </c>
      <c r="I2534" s="25" t="s">
        <v>988</v>
      </c>
      <c r="J2534" s="25" t="s">
        <v>989</v>
      </c>
      <c r="K2534" s="26">
        <v>18908</v>
      </c>
      <c r="L2534" s="26">
        <v>0</v>
      </c>
      <c r="M2534" s="26">
        <v>18908</v>
      </c>
      <c r="N2534" s="26">
        <v>0</v>
      </c>
      <c r="O2534" s="26">
        <v>9095.31</v>
      </c>
      <c r="P2534" s="26">
        <v>9812.69</v>
      </c>
      <c r="Q2534" s="26">
        <v>1359.06</v>
      </c>
      <c r="R2534" s="25" t="s">
        <v>1595</v>
      </c>
    </row>
    <row r="2535" spans="1:18" ht="15" customHeight="1" x14ac:dyDescent="0.25">
      <c r="A2535" s="25" t="s">
        <v>736</v>
      </c>
      <c r="B2535" s="25" t="s">
        <v>18</v>
      </c>
      <c r="C2535" s="25" t="s">
        <v>129</v>
      </c>
      <c r="D2535" s="25" t="s">
        <v>20</v>
      </c>
      <c r="E2535" s="25" t="s">
        <v>21</v>
      </c>
      <c r="F2535" s="25" t="s">
        <v>30</v>
      </c>
      <c r="G2535" s="25" t="s">
        <v>130</v>
      </c>
      <c r="H2535" s="25" t="s">
        <v>23</v>
      </c>
      <c r="I2535" s="25" t="s">
        <v>737</v>
      </c>
      <c r="J2535" s="25" t="s">
        <v>738</v>
      </c>
      <c r="K2535" s="26">
        <v>783</v>
      </c>
      <c r="L2535" s="26">
        <v>0</v>
      </c>
      <c r="M2535" s="26">
        <v>783</v>
      </c>
      <c r="N2535" s="26">
        <v>0</v>
      </c>
      <c r="O2535" s="26">
        <v>407.51</v>
      </c>
      <c r="P2535" s="26">
        <v>375.49</v>
      </c>
      <c r="Q2535" s="26">
        <v>57.05</v>
      </c>
      <c r="R2535" s="25" t="s">
        <v>1595</v>
      </c>
    </row>
    <row r="2536" spans="1:18" ht="15" customHeight="1" x14ac:dyDescent="0.25">
      <c r="A2536" s="25" t="s">
        <v>736</v>
      </c>
      <c r="B2536" s="25" t="s">
        <v>18</v>
      </c>
      <c r="C2536" s="25" t="s">
        <v>129</v>
      </c>
      <c r="D2536" s="25" t="s">
        <v>20</v>
      </c>
      <c r="E2536" s="25" t="s">
        <v>21</v>
      </c>
      <c r="F2536" s="25" t="s">
        <v>30</v>
      </c>
      <c r="G2536" s="25" t="s">
        <v>130</v>
      </c>
      <c r="H2536" s="25" t="s">
        <v>23</v>
      </c>
      <c r="I2536" s="25" t="s">
        <v>743</v>
      </c>
      <c r="J2536" s="25" t="s">
        <v>744</v>
      </c>
      <c r="K2536" s="26">
        <v>163</v>
      </c>
      <c r="L2536" s="26">
        <v>0</v>
      </c>
      <c r="M2536" s="26">
        <v>163</v>
      </c>
      <c r="N2536" s="26">
        <v>0</v>
      </c>
      <c r="O2536" s="26">
        <v>178.18</v>
      </c>
      <c r="P2536" s="26">
        <v>-15.18</v>
      </c>
      <c r="Q2536" s="26">
        <v>26.52</v>
      </c>
      <c r="R2536" s="25" t="s">
        <v>1595</v>
      </c>
    </row>
    <row r="2537" spans="1:18" ht="15" customHeight="1" x14ac:dyDescent="0.25">
      <c r="A2537" s="25" t="s">
        <v>736</v>
      </c>
      <c r="B2537" s="25" t="s">
        <v>18</v>
      </c>
      <c r="C2537" s="25" t="s">
        <v>129</v>
      </c>
      <c r="D2537" s="25" t="s">
        <v>20</v>
      </c>
      <c r="E2537" s="25" t="s">
        <v>21</v>
      </c>
      <c r="F2537" s="25" t="s">
        <v>30</v>
      </c>
      <c r="G2537" s="25" t="s">
        <v>130</v>
      </c>
      <c r="H2537" s="25" t="s">
        <v>23</v>
      </c>
      <c r="I2537" s="25" t="s">
        <v>825</v>
      </c>
      <c r="J2537" s="25" t="s">
        <v>826</v>
      </c>
      <c r="K2537" s="26">
        <v>303</v>
      </c>
      <c r="L2537" s="26">
        <v>0</v>
      </c>
      <c r="M2537" s="26">
        <v>303</v>
      </c>
      <c r="N2537" s="26">
        <v>0</v>
      </c>
      <c r="O2537" s="26">
        <v>0</v>
      </c>
      <c r="P2537" s="26">
        <v>303</v>
      </c>
      <c r="Q2537" s="26">
        <v>0</v>
      </c>
      <c r="R2537" s="25" t="s">
        <v>1595</v>
      </c>
    </row>
    <row r="2538" spans="1:18" ht="15" customHeight="1" x14ac:dyDescent="0.25">
      <c r="A2538" s="25" t="s">
        <v>736</v>
      </c>
      <c r="B2538" s="25" t="s">
        <v>18</v>
      </c>
      <c r="C2538" s="25" t="s">
        <v>1468</v>
      </c>
      <c r="D2538" s="25" t="s">
        <v>20</v>
      </c>
      <c r="E2538" s="25" t="s">
        <v>21</v>
      </c>
      <c r="F2538" s="25" t="s">
        <v>30</v>
      </c>
      <c r="G2538" s="25" t="s">
        <v>1469</v>
      </c>
      <c r="H2538" s="25" t="s">
        <v>23</v>
      </c>
      <c r="I2538" s="25" t="s">
        <v>793</v>
      </c>
      <c r="J2538" s="25" t="s">
        <v>794</v>
      </c>
      <c r="K2538" s="26">
        <v>0</v>
      </c>
      <c r="L2538" s="26">
        <v>0</v>
      </c>
      <c r="M2538" s="26">
        <v>0</v>
      </c>
      <c r="N2538" s="26">
        <v>0</v>
      </c>
      <c r="O2538" s="26">
        <v>0</v>
      </c>
      <c r="P2538" s="26">
        <v>0</v>
      </c>
      <c r="Q2538" s="26">
        <v>0</v>
      </c>
      <c r="R2538" s="25" t="s">
        <v>1596</v>
      </c>
    </row>
    <row r="2539" spans="1:18" ht="15" customHeight="1" x14ac:dyDescent="0.25">
      <c r="A2539" s="25" t="s">
        <v>736</v>
      </c>
      <c r="B2539" s="25" t="s">
        <v>18</v>
      </c>
      <c r="C2539" s="25" t="s">
        <v>1468</v>
      </c>
      <c r="D2539" s="25" t="s">
        <v>20</v>
      </c>
      <c r="E2539" s="25" t="s">
        <v>21</v>
      </c>
      <c r="F2539" s="25" t="s">
        <v>30</v>
      </c>
      <c r="G2539" s="25" t="s">
        <v>1469</v>
      </c>
      <c r="H2539" s="25" t="s">
        <v>23</v>
      </c>
      <c r="I2539" s="25" t="s">
        <v>755</v>
      </c>
      <c r="J2539" s="25" t="s">
        <v>756</v>
      </c>
      <c r="K2539" s="26">
        <v>0</v>
      </c>
      <c r="L2539" s="26">
        <v>7500</v>
      </c>
      <c r="M2539" s="26">
        <v>7500</v>
      </c>
      <c r="N2539" s="26">
        <v>0</v>
      </c>
      <c r="O2539" s="26">
        <v>1818.77</v>
      </c>
      <c r="P2539" s="26">
        <v>5681.23</v>
      </c>
      <c r="Q2539" s="26">
        <v>612.46</v>
      </c>
      <c r="R2539" s="25" t="s">
        <v>1596</v>
      </c>
    </row>
    <row r="2540" spans="1:18" ht="15" customHeight="1" x14ac:dyDescent="0.25">
      <c r="A2540" s="25" t="s">
        <v>736</v>
      </c>
      <c r="B2540" s="25" t="s">
        <v>18</v>
      </c>
      <c r="C2540" s="25" t="s">
        <v>1468</v>
      </c>
      <c r="D2540" s="25" t="s">
        <v>20</v>
      </c>
      <c r="E2540" s="25" t="s">
        <v>21</v>
      </c>
      <c r="F2540" s="25" t="s">
        <v>30</v>
      </c>
      <c r="G2540" s="25" t="s">
        <v>1469</v>
      </c>
      <c r="H2540" s="25" t="s">
        <v>23</v>
      </c>
      <c r="I2540" s="25" t="s">
        <v>761</v>
      </c>
      <c r="J2540" s="25" t="s">
        <v>762</v>
      </c>
      <c r="K2540" s="26">
        <v>0</v>
      </c>
      <c r="L2540" s="26">
        <v>120</v>
      </c>
      <c r="M2540" s="26">
        <v>120</v>
      </c>
      <c r="N2540" s="26">
        <v>0</v>
      </c>
      <c r="O2540" s="26">
        <v>0</v>
      </c>
      <c r="P2540" s="26">
        <v>120</v>
      </c>
      <c r="Q2540" s="26">
        <v>0</v>
      </c>
      <c r="R2540" s="25" t="s">
        <v>1596</v>
      </c>
    </row>
    <row r="2541" spans="1:18" ht="15" customHeight="1" x14ac:dyDescent="0.25">
      <c r="A2541" s="25" t="s">
        <v>736</v>
      </c>
      <c r="B2541" s="25" t="s">
        <v>18</v>
      </c>
      <c r="C2541" s="25" t="s">
        <v>1468</v>
      </c>
      <c r="D2541" s="25" t="s">
        <v>20</v>
      </c>
      <c r="E2541" s="25" t="s">
        <v>21</v>
      </c>
      <c r="F2541" s="25" t="s">
        <v>30</v>
      </c>
      <c r="G2541" s="25" t="s">
        <v>1469</v>
      </c>
      <c r="H2541" s="25" t="s">
        <v>23</v>
      </c>
      <c r="I2541" s="25" t="s">
        <v>751</v>
      </c>
      <c r="J2541" s="25" t="s">
        <v>752</v>
      </c>
      <c r="K2541" s="26">
        <v>0</v>
      </c>
      <c r="L2541" s="26">
        <v>700</v>
      </c>
      <c r="M2541" s="26">
        <v>700</v>
      </c>
      <c r="N2541" s="26">
        <v>0</v>
      </c>
      <c r="O2541" s="26">
        <v>134.25</v>
      </c>
      <c r="P2541" s="26">
        <v>565.75</v>
      </c>
      <c r="Q2541" s="26">
        <v>45.16</v>
      </c>
      <c r="R2541" s="25" t="s">
        <v>1596</v>
      </c>
    </row>
    <row r="2542" spans="1:18" ht="15" customHeight="1" x14ac:dyDescent="0.25">
      <c r="A2542" s="25" t="s">
        <v>736</v>
      </c>
      <c r="B2542" s="25" t="s">
        <v>18</v>
      </c>
      <c r="C2542" s="25" t="s">
        <v>1468</v>
      </c>
      <c r="D2542" s="25" t="s">
        <v>20</v>
      </c>
      <c r="E2542" s="25" t="s">
        <v>21</v>
      </c>
      <c r="F2542" s="25" t="s">
        <v>30</v>
      </c>
      <c r="G2542" s="25" t="s">
        <v>1469</v>
      </c>
      <c r="H2542" s="25" t="s">
        <v>23</v>
      </c>
      <c r="I2542" s="25" t="s">
        <v>833</v>
      </c>
      <c r="J2542" s="25" t="s">
        <v>834</v>
      </c>
      <c r="K2542" s="26">
        <v>0</v>
      </c>
      <c r="L2542" s="26">
        <v>0</v>
      </c>
      <c r="M2542" s="26">
        <v>0</v>
      </c>
      <c r="N2542" s="26">
        <v>0</v>
      </c>
      <c r="O2542" s="26">
        <v>0</v>
      </c>
      <c r="P2542" s="26">
        <v>0</v>
      </c>
      <c r="Q2542" s="26">
        <v>0</v>
      </c>
      <c r="R2542" s="25" t="s">
        <v>1596</v>
      </c>
    </row>
    <row r="2543" spans="1:18" ht="15" customHeight="1" x14ac:dyDescent="0.25">
      <c r="A2543" s="25" t="s">
        <v>736</v>
      </c>
      <c r="B2543" s="25" t="s">
        <v>18</v>
      </c>
      <c r="C2543" s="25" t="s">
        <v>1468</v>
      </c>
      <c r="D2543" s="25" t="s">
        <v>20</v>
      </c>
      <c r="E2543" s="25" t="s">
        <v>21</v>
      </c>
      <c r="F2543" s="25" t="s">
        <v>30</v>
      </c>
      <c r="G2543" s="25" t="s">
        <v>1469</v>
      </c>
      <c r="H2543" s="25" t="s">
        <v>23</v>
      </c>
      <c r="I2543" s="25" t="s">
        <v>819</v>
      </c>
      <c r="J2543" s="25" t="s">
        <v>820</v>
      </c>
      <c r="K2543" s="26">
        <v>0</v>
      </c>
      <c r="L2543" s="26">
        <v>400</v>
      </c>
      <c r="M2543" s="26">
        <v>400</v>
      </c>
      <c r="N2543" s="26">
        <v>0</v>
      </c>
      <c r="O2543" s="26">
        <v>54.58</v>
      </c>
      <c r="P2543" s="26">
        <v>345.42</v>
      </c>
      <c r="Q2543" s="26">
        <v>18.38</v>
      </c>
      <c r="R2543" s="25" t="s">
        <v>1596</v>
      </c>
    </row>
    <row r="2544" spans="1:18" ht="15" customHeight="1" x14ac:dyDescent="0.25">
      <c r="A2544" s="25" t="s">
        <v>736</v>
      </c>
      <c r="B2544" s="25" t="s">
        <v>18</v>
      </c>
      <c r="C2544" s="25" t="s">
        <v>1468</v>
      </c>
      <c r="D2544" s="25" t="s">
        <v>20</v>
      </c>
      <c r="E2544" s="25" t="s">
        <v>21</v>
      </c>
      <c r="F2544" s="25" t="s">
        <v>30</v>
      </c>
      <c r="G2544" s="25" t="s">
        <v>1469</v>
      </c>
      <c r="H2544" s="25" t="s">
        <v>23</v>
      </c>
      <c r="I2544" s="25" t="s">
        <v>988</v>
      </c>
      <c r="J2544" s="25" t="s">
        <v>989</v>
      </c>
      <c r="K2544" s="26">
        <v>0</v>
      </c>
      <c r="L2544" s="26">
        <v>3500</v>
      </c>
      <c r="M2544" s="26">
        <v>3500</v>
      </c>
      <c r="N2544" s="26">
        <v>0</v>
      </c>
      <c r="O2544" s="26">
        <v>846.45</v>
      </c>
      <c r="P2544" s="26">
        <v>2653.55</v>
      </c>
      <c r="Q2544" s="26">
        <v>282.14999999999998</v>
      </c>
      <c r="R2544" s="25" t="s">
        <v>1596</v>
      </c>
    </row>
    <row r="2545" spans="1:18" ht="15" customHeight="1" x14ac:dyDescent="0.25">
      <c r="A2545" s="25" t="s">
        <v>736</v>
      </c>
      <c r="B2545" s="25" t="s">
        <v>18</v>
      </c>
      <c r="C2545" s="25" t="s">
        <v>1468</v>
      </c>
      <c r="D2545" s="25" t="s">
        <v>20</v>
      </c>
      <c r="E2545" s="25" t="s">
        <v>21</v>
      </c>
      <c r="F2545" s="25" t="s">
        <v>30</v>
      </c>
      <c r="G2545" s="25" t="s">
        <v>1469</v>
      </c>
      <c r="H2545" s="25" t="s">
        <v>23</v>
      </c>
      <c r="I2545" s="25" t="s">
        <v>737</v>
      </c>
      <c r="J2545" s="25" t="s">
        <v>738</v>
      </c>
      <c r="K2545" s="26">
        <v>0</v>
      </c>
      <c r="L2545" s="26">
        <v>180</v>
      </c>
      <c r="M2545" s="26">
        <v>180</v>
      </c>
      <c r="N2545" s="26">
        <v>0</v>
      </c>
      <c r="O2545" s="26">
        <v>48.12</v>
      </c>
      <c r="P2545" s="26">
        <v>131.88</v>
      </c>
      <c r="Q2545" s="26">
        <v>13.74</v>
      </c>
      <c r="R2545" s="25" t="s">
        <v>1596</v>
      </c>
    </row>
    <row r="2546" spans="1:18" ht="15" customHeight="1" x14ac:dyDescent="0.25">
      <c r="A2546" s="25" t="s">
        <v>736</v>
      </c>
      <c r="B2546" s="25" t="s">
        <v>18</v>
      </c>
      <c r="C2546" s="25" t="s">
        <v>1468</v>
      </c>
      <c r="D2546" s="25" t="s">
        <v>20</v>
      </c>
      <c r="E2546" s="25" t="s">
        <v>21</v>
      </c>
      <c r="F2546" s="25" t="s">
        <v>30</v>
      </c>
      <c r="G2546" s="25" t="s">
        <v>1469</v>
      </c>
      <c r="H2546" s="25" t="s">
        <v>23</v>
      </c>
      <c r="I2546" s="25" t="s">
        <v>743</v>
      </c>
      <c r="J2546" s="25" t="s">
        <v>744</v>
      </c>
      <c r="K2546" s="26">
        <v>0</v>
      </c>
      <c r="L2546" s="26">
        <v>50</v>
      </c>
      <c r="M2546" s="26">
        <v>50</v>
      </c>
      <c r="N2546" s="26">
        <v>0</v>
      </c>
      <c r="O2546" s="26">
        <v>9.57</v>
      </c>
      <c r="P2546" s="26">
        <v>40.43</v>
      </c>
      <c r="Q2546" s="26">
        <v>2.76</v>
      </c>
      <c r="R2546" s="25" t="s">
        <v>1596</v>
      </c>
    </row>
    <row r="2547" spans="1:18" ht="15" customHeight="1" x14ac:dyDescent="0.25">
      <c r="A2547" s="25" t="s">
        <v>736</v>
      </c>
      <c r="B2547" s="25" t="s">
        <v>18</v>
      </c>
      <c r="C2547" s="25" t="s">
        <v>1468</v>
      </c>
      <c r="D2547" s="25" t="s">
        <v>20</v>
      </c>
      <c r="E2547" s="25" t="s">
        <v>21</v>
      </c>
      <c r="F2547" s="25" t="s">
        <v>30</v>
      </c>
      <c r="G2547" s="25" t="s">
        <v>1469</v>
      </c>
      <c r="H2547" s="25" t="s">
        <v>23</v>
      </c>
      <c r="I2547" s="25" t="s">
        <v>825</v>
      </c>
      <c r="J2547" s="25" t="s">
        <v>826</v>
      </c>
      <c r="K2547" s="26">
        <v>0</v>
      </c>
      <c r="L2547" s="26">
        <v>50</v>
      </c>
      <c r="M2547" s="26">
        <v>50</v>
      </c>
      <c r="N2547" s="26">
        <v>0</v>
      </c>
      <c r="O2547" s="26">
        <v>0</v>
      </c>
      <c r="P2547" s="26">
        <v>50</v>
      </c>
      <c r="Q2547" s="26">
        <v>0</v>
      </c>
      <c r="R2547" s="25" t="s">
        <v>1596</v>
      </c>
    </row>
    <row r="2548" spans="1:18" ht="15" customHeight="1" x14ac:dyDescent="0.25">
      <c r="A2548" s="25" t="s">
        <v>736</v>
      </c>
      <c r="B2548" s="25" t="s">
        <v>18</v>
      </c>
      <c r="C2548" s="25" t="s">
        <v>1468</v>
      </c>
      <c r="D2548" s="25" t="s">
        <v>20</v>
      </c>
      <c r="E2548" s="25" t="s">
        <v>21</v>
      </c>
      <c r="F2548" s="25" t="s">
        <v>30</v>
      </c>
      <c r="G2548" s="25" t="s">
        <v>1469</v>
      </c>
      <c r="H2548" s="25" t="s">
        <v>23</v>
      </c>
      <c r="I2548" s="25" t="s">
        <v>841</v>
      </c>
      <c r="J2548" s="25" t="s">
        <v>842</v>
      </c>
      <c r="K2548" s="26">
        <v>0</v>
      </c>
      <c r="L2548" s="26">
        <v>0</v>
      </c>
      <c r="M2548" s="26">
        <v>0</v>
      </c>
      <c r="N2548" s="26">
        <v>0</v>
      </c>
      <c r="O2548" s="26">
        <v>0</v>
      </c>
      <c r="P2548" s="26">
        <v>0</v>
      </c>
      <c r="Q2548" s="26">
        <v>0</v>
      </c>
      <c r="R2548" s="25" t="s">
        <v>1596</v>
      </c>
    </row>
    <row r="2549" spans="1:18" ht="15" customHeight="1" x14ac:dyDescent="0.25">
      <c r="A2549" s="25" t="s">
        <v>736</v>
      </c>
      <c r="B2549" s="25" t="s">
        <v>18</v>
      </c>
      <c r="C2549" s="25" t="s">
        <v>1468</v>
      </c>
      <c r="D2549" s="25" t="s">
        <v>20</v>
      </c>
      <c r="E2549" s="25" t="s">
        <v>21</v>
      </c>
      <c r="F2549" s="25" t="s">
        <v>30</v>
      </c>
      <c r="G2549" s="25" t="s">
        <v>1469</v>
      </c>
      <c r="H2549" s="25" t="s">
        <v>23</v>
      </c>
      <c r="I2549" s="25" t="s">
        <v>753</v>
      </c>
      <c r="J2549" s="25" t="s">
        <v>754</v>
      </c>
      <c r="K2549" s="26">
        <v>0</v>
      </c>
      <c r="L2549" s="26">
        <v>0</v>
      </c>
      <c r="M2549" s="26">
        <v>0</v>
      </c>
      <c r="N2549" s="26">
        <v>0</v>
      </c>
      <c r="O2549" s="26">
        <v>0</v>
      </c>
      <c r="P2549" s="26">
        <v>0</v>
      </c>
      <c r="Q2549" s="26">
        <v>0</v>
      </c>
      <c r="R2549" s="25" t="s">
        <v>1596</v>
      </c>
    </row>
    <row r="2550" spans="1:18" ht="15" customHeight="1" x14ac:dyDescent="0.25">
      <c r="A2550" s="25" t="s">
        <v>736</v>
      </c>
      <c r="B2550" s="25" t="s">
        <v>18</v>
      </c>
      <c r="C2550" s="25" t="s">
        <v>207</v>
      </c>
      <c r="D2550" s="25" t="s">
        <v>20</v>
      </c>
      <c r="E2550" s="25" t="s">
        <v>21</v>
      </c>
      <c r="F2550" s="25" t="s">
        <v>30</v>
      </c>
      <c r="G2550" s="25" t="s">
        <v>208</v>
      </c>
      <c r="H2550" s="25" t="s">
        <v>23</v>
      </c>
      <c r="I2550" s="25" t="s">
        <v>793</v>
      </c>
      <c r="J2550" s="25" t="s">
        <v>794</v>
      </c>
      <c r="K2550" s="26">
        <v>11510</v>
      </c>
      <c r="L2550" s="26">
        <v>0</v>
      </c>
      <c r="M2550" s="26">
        <v>11510</v>
      </c>
      <c r="N2550" s="26">
        <v>0</v>
      </c>
      <c r="O2550" s="26">
        <v>5404.26</v>
      </c>
      <c r="P2550" s="26">
        <v>6105.74</v>
      </c>
      <c r="Q2550" s="26">
        <v>875.93</v>
      </c>
      <c r="R2550" s="25" t="s">
        <v>1597</v>
      </c>
    </row>
    <row r="2551" spans="1:18" ht="15" customHeight="1" x14ac:dyDescent="0.25">
      <c r="A2551" s="25" t="s">
        <v>736</v>
      </c>
      <c r="B2551" s="25" t="s">
        <v>18</v>
      </c>
      <c r="C2551" s="25" t="s">
        <v>207</v>
      </c>
      <c r="D2551" s="25" t="s">
        <v>20</v>
      </c>
      <c r="E2551" s="25" t="s">
        <v>21</v>
      </c>
      <c r="F2551" s="25" t="s">
        <v>30</v>
      </c>
      <c r="G2551" s="25" t="s">
        <v>208</v>
      </c>
      <c r="H2551" s="25" t="s">
        <v>23</v>
      </c>
      <c r="I2551" s="25" t="s">
        <v>761</v>
      </c>
      <c r="J2551" s="25" t="s">
        <v>762</v>
      </c>
      <c r="K2551" s="26">
        <v>60</v>
      </c>
      <c r="L2551" s="26">
        <v>0</v>
      </c>
      <c r="M2551" s="26">
        <v>60</v>
      </c>
      <c r="N2551" s="26">
        <v>0</v>
      </c>
      <c r="O2551" s="26">
        <v>13.13</v>
      </c>
      <c r="P2551" s="26">
        <v>46.87</v>
      </c>
      <c r="Q2551" s="26">
        <v>0</v>
      </c>
      <c r="R2551" s="25" t="s">
        <v>1597</v>
      </c>
    </row>
    <row r="2552" spans="1:18" ht="15" customHeight="1" x14ac:dyDescent="0.25">
      <c r="A2552" s="25" t="s">
        <v>736</v>
      </c>
      <c r="B2552" s="25" t="s">
        <v>18</v>
      </c>
      <c r="C2552" s="25" t="s">
        <v>207</v>
      </c>
      <c r="D2552" s="25" t="s">
        <v>20</v>
      </c>
      <c r="E2552" s="25" t="s">
        <v>21</v>
      </c>
      <c r="F2552" s="25" t="s">
        <v>30</v>
      </c>
      <c r="G2552" s="25" t="s">
        <v>208</v>
      </c>
      <c r="H2552" s="25" t="s">
        <v>23</v>
      </c>
      <c r="I2552" s="25" t="s">
        <v>751</v>
      </c>
      <c r="J2552" s="25" t="s">
        <v>752</v>
      </c>
      <c r="K2552" s="26">
        <v>881</v>
      </c>
      <c r="L2552" s="26">
        <v>0</v>
      </c>
      <c r="M2552" s="26">
        <v>881</v>
      </c>
      <c r="N2552" s="26">
        <v>0</v>
      </c>
      <c r="O2552" s="26">
        <v>414.44</v>
      </c>
      <c r="P2552" s="26">
        <v>466.56</v>
      </c>
      <c r="Q2552" s="26">
        <v>67.02</v>
      </c>
      <c r="R2552" s="25" t="s">
        <v>1597</v>
      </c>
    </row>
    <row r="2553" spans="1:18" ht="15" customHeight="1" x14ac:dyDescent="0.25">
      <c r="A2553" s="25" t="s">
        <v>736</v>
      </c>
      <c r="B2553" s="25" t="s">
        <v>18</v>
      </c>
      <c r="C2553" s="25" t="s">
        <v>207</v>
      </c>
      <c r="D2553" s="25" t="s">
        <v>20</v>
      </c>
      <c r="E2553" s="25" t="s">
        <v>21</v>
      </c>
      <c r="F2553" s="25" t="s">
        <v>30</v>
      </c>
      <c r="G2553" s="25" t="s">
        <v>208</v>
      </c>
      <c r="H2553" s="25" t="s">
        <v>23</v>
      </c>
      <c r="I2553" s="25" t="s">
        <v>833</v>
      </c>
      <c r="J2553" s="25" t="s">
        <v>834</v>
      </c>
      <c r="K2553" s="26">
        <v>0</v>
      </c>
      <c r="L2553" s="26">
        <v>0</v>
      </c>
      <c r="M2553" s="26">
        <v>0</v>
      </c>
      <c r="N2553" s="26">
        <v>0</v>
      </c>
      <c r="O2553" s="26">
        <v>0</v>
      </c>
      <c r="P2553" s="26">
        <v>0</v>
      </c>
      <c r="Q2553" s="26">
        <v>0</v>
      </c>
      <c r="R2553" s="25" t="s">
        <v>1597</v>
      </c>
    </row>
    <row r="2554" spans="1:18" ht="15" customHeight="1" x14ac:dyDescent="0.25">
      <c r="A2554" s="25" t="s">
        <v>736</v>
      </c>
      <c r="B2554" s="25" t="s">
        <v>18</v>
      </c>
      <c r="C2554" s="25" t="s">
        <v>207</v>
      </c>
      <c r="D2554" s="25" t="s">
        <v>20</v>
      </c>
      <c r="E2554" s="25" t="s">
        <v>21</v>
      </c>
      <c r="F2554" s="25" t="s">
        <v>30</v>
      </c>
      <c r="G2554" s="25" t="s">
        <v>208</v>
      </c>
      <c r="H2554" s="25" t="s">
        <v>23</v>
      </c>
      <c r="I2554" s="25" t="s">
        <v>819</v>
      </c>
      <c r="J2554" s="25" t="s">
        <v>820</v>
      </c>
      <c r="K2554" s="26">
        <v>345</v>
      </c>
      <c r="L2554" s="26">
        <v>0</v>
      </c>
      <c r="M2554" s="26">
        <v>345</v>
      </c>
      <c r="N2554" s="26">
        <v>0</v>
      </c>
      <c r="O2554" s="26">
        <v>162.15</v>
      </c>
      <c r="P2554" s="26">
        <v>182.85</v>
      </c>
      <c r="Q2554" s="26">
        <v>26.28</v>
      </c>
      <c r="R2554" s="25" t="s">
        <v>1597</v>
      </c>
    </row>
    <row r="2555" spans="1:18" ht="15" customHeight="1" x14ac:dyDescent="0.25">
      <c r="A2555" s="25" t="s">
        <v>736</v>
      </c>
      <c r="B2555" s="25" t="s">
        <v>18</v>
      </c>
      <c r="C2555" s="25" t="s">
        <v>207</v>
      </c>
      <c r="D2555" s="25" t="s">
        <v>20</v>
      </c>
      <c r="E2555" s="25" t="s">
        <v>21</v>
      </c>
      <c r="F2555" s="25" t="s">
        <v>30</v>
      </c>
      <c r="G2555" s="25" t="s">
        <v>208</v>
      </c>
      <c r="H2555" s="25" t="s">
        <v>23</v>
      </c>
      <c r="I2555" s="25" t="s">
        <v>769</v>
      </c>
      <c r="J2555" s="25" t="s">
        <v>770</v>
      </c>
      <c r="K2555" s="26">
        <v>9204</v>
      </c>
      <c r="L2555" s="26">
        <v>0</v>
      </c>
      <c r="M2555" s="26">
        <v>9204</v>
      </c>
      <c r="N2555" s="26">
        <v>0</v>
      </c>
      <c r="O2555" s="26">
        <v>0</v>
      </c>
      <c r="P2555" s="26">
        <v>9204</v>
      </c>
      <c r="Q2555" s="26">
        <v>0</v>
      </c>
      <c r="R2555" s="25" t="s">
        <v>1597</v>
      </c>
    </row>
    <row r="2556" spans="1:18" ht="15" customHeight="1" x14ac:dyDescent="0.25">
      <c r="A2556" s="25" t="s">
        <v>736</v>
      </c>
      <c r="B2556" s="25" t="s">
        <v>18</v>
      </c>
      <c r="C2556" s="25" t="s">
        <v>29</v>
      </c>
      <c r="D2556" s="25" t="s">
        <v>20</v>
      </c>
      <c r="E2556" s="25" t="s">
        <v>21</v>
      </c>
      <c r="F2556" s="25" t="s">
        <v>30</v>
      </c>
      <c r="G2556" s="25" t="s">
        <v>31</v>
      </c>
      <c r="H2556" s="25" t="s">
        <v>23</v>
      </c>
      <c r="I2556" s="25" t="s">
        <v>793</v>
      </c>
      <c r="J2556" s="25" t="s">
        <v>794</v>
      </c>
      <c r="K2556" s="26">
        <v>0</v>
      </c>
      <c r="L2556" s="26">
        <v>2500</v>
      </c>
      <c r="M2556" s="26">
        <v>2500</v>
      </c>
      <c r="N2556" s="26">
        <v>0</v>
      </c>
      <c r="O2556" s="26">
        <v>877.52</v>
      </c>
      <c r="P2556" s="26">
        <v>1622.48</v>
      </c>
      <c r="Q2556" s="26">
        <v>140.80000000000001</v>
      </c>
      <c r="R2556" s="25" t="s">
        <v>1598</v>
      </c>
    </row>
    <row r="2557" spans="1:18" ht="15" customHeight="1" x14ac:dyDescent="0.25">
      <c r="A2557" s="25" t="s">
        <v>736</v>
      </c>
      <c r="B2557" s="25" t="s">
        <v>18</v>
      </c>
      <c r="C2557" s="25" t="s">
        <v>29</v>
      </c>
      <c r="D2557" s="25" t="s">
        <v>20</v>
      </c>
      <c r="E2557" s="25" t="s">
        <v>21</v>
      </c>
      <c r="F2557" s="25" t="s">
        <v>30</v>
      </c>
      <c r="G2557" s="25" t="s">
        <v>31</v>
      </c>
      <c r="H2557" s="25" t="s">
        <v>23</v>
      </c>
      <c r="I2557" s="25" t="s">
        <v>755</v>
      </c>
      <c r="J2557" s="25" t="s">
        <v>756</v>
      </c>
      <c r="K2557" s="26">
        <v>35000</v>
      </c>
      <c r="L2557" s="26">
        <v>-35000</v>
      </c>
      <c r="M2557" s="26">
        <v>0</v>
      </c>
      <c r="N2557" s="26">
        <v>0</v>
      </c>
      <c r="O2557" s="26">
        <v>0</v>
      </c>
      <c r="P2557" s="26">
        <v>0</v>
      </c>
      <c r="Q2557" s="26">
        <v>0</v>
      </c>
      <c r="R2557" s="25" t="s">
        <v>1598</v>
      </c>
    </row>
    <row r="2558" spans="1:18" ht="15" customHeight="1" x14ac:dyDescent="0.25">
      <c r="A2558" s="25" t="s">
        <v>736</v>
      </c>
      <c r="B2558" s="25" t="s">
        <v>18</v>
      </c>
      <c r="C2558" s="25" t="s">
        <v>29</v>
      </c>
      <c r="D2558" s="25" t="s">
        <v>20</v>
      </c>
      <c r="E2558" s="25" t="s">
        <v>21</v>
      </c>
      <c r="F2558" s="25" t="s">
        <v>30</v>
      </c>
      <c r="G2558" s="25" t="s">
        <v>31</v>
      </c>
      <c r="H2558" s="25" t="s">
        <v>23</v>
      </c>
      <c r="I2558" s="25" t="s">
        <v>777</v>
      </c>
      <c r="J2558" s="25" t="s">
        <v>778</v>
      </c>
      <c r="K2558" s="26">
        <v>0</v>
      </c>
      <c r="L2558" s="26">
        <v>27350</v>
      </c>
      <c r="M2558" s="26">
        <v>27350</v>
      </c>
      <c r="N2558" s="26">
        <v>0</v>
      </c>
      <c r="O2558" s="26">
        <v>5182.91</v>
      </c>
      <c r="P2558" s="26">
        <v>22167.09</v>
      </c>
      <c r="Q2558" s="26">
        <v>447.61</v>
      </c>
      <c r="R2558" s="25" t="s">
        <v>1598</v>
      </c>
    </row>
    <row r="2559" spans="1:18" ht="15" customHeight="1" x14ac:dyDescent="0.25">
      <c r="A2559" s="25" t="s">
        <v>736</v>
      </c>
      <c r="B2559" s="25" t="s">
        <v>18</v>
      </c>
      <c r="C2559" s="25" t="s">
        <v>29</v>
      </c>
      <c r="D2559" s="25" t="s">
        <v>20</v>
      </c>
      <c r="E2559" s="25" t="s">
        <v>21</v>
      </c>
      <c r="F2559" s="25" t="s">
        <v>30</v>
      </c>
      <c r="G2559" s="25" t="s">
        <v>31</v>
      </c>
      <c r="H2559" s="25" t="s">
        <v>23</v>
      </c>
      <c r="I2559" s="25" t="s">
        <v>761</v>
      </c>
      <c r="J2559" s="25" t="s">
        <v>762</v>
      </c>
      <c r="K2559" s="26">
        <v>0</v>
      </c>
      <c r="L2559" s="26">
        <v>100</v>
      </c>
      <c r="M2559" s="26">
        <v>100</v>
      </c>
      <c r="N2559" s="26">
        <v>0</v>
      </c>
      <c r="O2559" s="26">
        <v>0.96</v>
      </c>
      <c r="P2559" s="26">
        <v>99.04</v>
      </c>
      <c r="Q2559" s="26">
        <v>0</v>
      </c>
      <c r="R2559" s="25" t="s">
        <v>1598</v>
      </c>
    </row>
    <row r="2560" spans="1:18" ht="15" customHeight="1" x14ac:dyDescent="0.25">
      <c r="A2560" s="25" t="s">
        <v>736</v>
      </c>
      <c r="B2560" s="25" t="s">
        <v>18</v>
      </c>
      <c r="C2560" s="25" t="s">
        <v>29</v>
      </c>
      <c r="D2560" s="25" t="s">
        <v>20</v>
      </c>
      <c r="E2560" s="25" t="s">
        <v>21</v>
      </c>
      <c r="F2560" s="25" t="s">
        <v>30</v>
      </c>
      <c r="G2560" s="25" t="s">
        <v>31</v>
      </c>
      <c r="H2560" s="25" t="s">
        <v>23</v>
      </c>
      <c r="I2560" s="25" t="s">
        <v>751</v>
      </c>
      <c r="J2560" s="25" t="s">
        <v>752</v>
      </c>
      <c r="K2560" s="26">
        <v>0</v>
      </c>
      <c r="L2560" s="26">
        <v>2500</v>
      </c>
      <c r="M2560" s="26">
        <v>2500</v>
      </c>
      <c r="N2560" s="26">
        <v>0</v>
      </c>
      <c r="O2560" s="26">
        <v>523.38</v>
      </c>
      <c r="P2560" s="26">
        <v>1976.62</v>
      </c>
      <c r="Q2560" s="26">
        <v>38.47</v>
      </c>
      <c r="R2560" s="25" t="s">
        <v>1598</v>
      </c>
    </row>
    <row r="2561" spans="1:18" ht="15" customHeight="1" x14ac:dyDescent="0.25">
      <c r="A2561" s="25" t="s">
        <v>736</v>
      </c>
      <c r="B2561" s="25" t="s">
        <v>18</v>
      </c>
      <c r="C2561" s="25" t="s">
        <v>29</v>
      </c>
      <c r="D2561" s="25" t="s">
        <v>20</v>
      </c>
      <c r="E2561" s="25" t="s">
        <v>21</v>
      </c>
      <c r="F2561" s="25" t="s">
        <v>30</v>
      </c>
      <c r="G2561" s="25" t="s">
        <v>31</v>
      </c>
      <c r="H2561" s="25" t="s">
        <v>23</v>
      </c>
      <c r="I2561" s="25" t="s">
        <v>833</v>
      </c>
      <c r="J2561" s="25" t="s">
        <v>834</v>
      </c>
      <c r="K2561" s="26">
        <v>0</v>
      </c>
      <c r="L2561" s="26">
        <v>400</v>
      </c>
      <c r="M2561" s="26">
        <v>400</v>
      </c>
      <c r="N2561" s="26">
        <v>0</v>
      </c>
      <c r="O2561" s="26">
        <v>127.09</v>
      </c>
      <c r="P2561" s="26">
        <v>272.91000000000003</v>
      </c>
      <c r="Q2561" s="26">
        <v>21.12</v>
      </c>
      <c r="R2561" s="25" t="s">
        <v>1598</v>
      </c>
    </row>
    <row r="2562" spans="1:18" ht="15" customHeight="1" x14ac:dyDescent="0.25">
      <c r="A2562" s="25" t="s">
        <v>736</v>
      </c>
      <c r="B2562" s="25" t="s">
        <v>18</v>
      </c>
      <c r="C2562" s="25" t="s">
        <v>29</v>
      </c>
      <c r="D2562" s="25" t="s">
        <v>20</v>
      </c>
      <c r="E2562" s="25" t="s">
        <v>21</v>
      </c>
      <c r="F2562" s="25" t="s">
        <v>30</v>
      </c>
      <c r="G2562" s="25" t="s">
        <v>31</v>
      </c>
      <c r="H2562" s="25" t="s">
        <v>23</v>
      </c>
      <c r="I2562" s="25" t="s">
        <v>819</v>
      </c>
      <c r="J2562" s="25" t="s">
        <v>820</v>
      </c>
      <c r="K2562" s="26">
        <v>0</v>
      </c>
      <c r="L2562" s="26">
        <v>1200</v>
      </c>
      <c r="M2562" s="26">
        <v>1200</v>
      </c>
      <c r="N2562" s="26">
        <v>0</v>
      </c>
      <c r="O2562" s="26">
        <v>181.81</v>
      </c>
      <c r="P2562" s="26">
        <v>1018.19</v>
      </c>
      <c r="Q2562" s="26">
        <v>17.649999999999999</v>
      </c>
      <c r="R2562" s="25" t="s">
        <v>1598</v>
      </c>
    </row>
    <row r="2563" spans="1:18" ht="15" customHeight="1" x14ac:dyDescent="0.25">
      <c r="A2563" s="25" t="s">
        <v>736</v>
      </c>
      <c r="B2563" s="25" t="s">
        <v>18</v>
      </c>
      <c r="C2563" s="25" t="s">
        <v>29</v>
      </c>
      <c r="D2563" s="25" t="s">
        <v>20</v>
      </c>
      <c r="E2563" s="25" t="s">
        <v>21</v>
      </c>
      <c r="F2563" s="25" t="s">
        <v>30</v>
      </c>
      <c r="G2563" s="25" t="s">
        <v>31</v>
      </c>
      <c r="H2563" s="25" t="s">
        <v>23</v>
      </c>
      <c r="I2563" s="25" t="s">
        <v>988</v>
      </c>
      <c r="J2563" s="25" t="s">
        <v>989</v>
      </c>
      <c r="K2563" s="26">
        <v>0</v>
      </c>
      <c r="L2563" s="26">
        <v>700</v>
      </c>
      <c r="M2563" s="26">
        <v>700</v>
      </c>
      <c r="N2563" s="26">
        <v>0</v>
      </c>
      <c r="O2563" s="26">
        <v>310.62</v>
      </c>
      <c r="P2563" s="26">
        <v>389.38</v>
      </c>
      <c r="Q2563" s="26">
        <v>51.77</v>
      </c>
      <c r="R2563" s="25" t="s">
        <v>1598</v>
      </c>
    </row>
    <row r="2564" spans="1:18" ht="15" customHeight="1" x14ac:dyDescent="0.25">
      <c r="A2564" s="25" t="s">
        <v>736</v>
      </c>
      <c r="B2564" s="25" t="s">
        <v>18</v>
      </c>
      <c r="C2564" s="25" t="s">
        <v>29</v>
      </c>
      <c r="D2564" s="25" t="s">
        <v>20</v>
      </c>
      <c r="E2564" s="25" t="s">
        <v>21</v>
      </c>
      <c r="F2564" s="25" t="s">
        <v>30</v>
      </c>
      <c r="G2564" s="25" t="s">
        <v>31</v>
      </c>
      <c r="H2564" s="25" t="s">
        <v>23</v>
      </c>
      <c r="I2564" s="25" t="s">
        <v>737</v>
      </c>
      <c r="J2564" s="25" t="s">
        <v>738</v>
      </c>
      <c r="K2564" s="26">
        <v>0</v>
      </c>
      <c r="L2564" s="26">
        <v>200</v>
      </c>
      <c r="M2564" s="26">
        <v>200</v>
      </c>
      <c r="N2564" s="26">
        <v>0</v>
      </c>
      <c r="O2564" s="26">
        <v>26.05</v>
      </c>
      <c r="P2564" s="26">
        <v>173.95</v>
      </c>
      <c r="Q2564" s="26">
        <v>2.0099999999999998</v>
      </c>
      <c r="R2564" s="25" t="s">
        <v>1598</v>
      </c>
    </row>
    <row r="2565" spans="1:18" ht="15" customHeight="1" x14ac:dyDescent="0.25">
      <c r="A2565" s="25" t="s">
        <v>736</v>
      </c>
      <c r="B2565" s="25" t="s">
        <v>18</v>
      </c>
      <c r="C2565" s="25" t="s">
        <v>29</v>
      </c>
      <c r="D2565" s="25" t="s">
        <v>20</v>
      </c>
      <c r="E2565" s="25" t="s">
        <v>21</v>
      </c>
      <c r="F2565" s="25" t="s">
        <v>30</v>
      </c>
      <c r="G2565" s="25" t="s">
        <v>31</v>
      </c>
      <c r="H2565" s="25" t="s">
        <v>23</v>
      </c>
      <c r="I2565" s="25" t="s">
        <v>743</v>
      </c>
      <c r="J2565" s="25" t="s">
        <v>744</v>
      </c>
      <c r="K2565" s="26">
        <v>0</v>
      </c>
      <c r="L2565" s="26">
        <v>50</v>
      </c>
      <c r="M2565" s="26">
        <v>50</v>
      </c>
      <c r="N2565" s="26">
        <v>0</v>
      </c>
      <c r="O2565" s="26">
        <v>11.78</v>
      </c>
      <c r="P2565" s="26">
        <v>38.22</v>
      </c>
      <c r="Q2565" s="26">
        <v>0.68</v>
      </c>
      <c r="R2565" s="25" t="s">
        <v>1598</v>
      </c>
    </row>
    <row r="2566" spans="1:18" ht="15" customHeight="1" x14ac:dyDescent="0.25">
      <c r="A2566" s="25" t="s">
        <v>736</v>
      </c>
      <c r="B2566" s="25" t="s">
        <v>18</v>
      </c>
      <c r="C2566" s="25" t="s">
        <v>29</v>
      </c>
      <c r="D2566" s="25" t="s">
        <v>20</v>
      </c>
      <c r="E2566" s="25" t="s">
        <v>21</v>
      </c>
      <c r="F2566" s="25" t="s">
        <v>30</v>
      </c>
      <c r="G2566" s="25" t="s">
        <v>31</v>
      </c>
      <c r="H2566" s="25" t="s">
        <v>23</v>
      </c>
      <c r="I2566" s="25" t="s">
        <v>825</v>
      </c>
      <c r="J2566" s="25" t="s">
        <v>826</v>
      </c>
      <c r="K2566" s="26">
        <v>0</v>
      </c>
      <c r="L2566" s="26">
        <v>0</v>
      </c>
      <c r="M2566" s="26">
        <v>0</v>
      </c>
      <c r="N2566" s="26">
        <v>0</v>
      </c>
      <c r="O2566" s="26">
        <v>0</v>
      </c>
      <c r="P2566" s="26">
        <v>0</v>
      </c>
      <c r="Q2566" s="26">
        <v>0</v>
      </c>
      <c r="R2566" s="25" t="s">
        <v>1598</v>
      </c>
    </row>
    <row r="2567" spans="1:18" ht="15" customHeight="1" x14ac:dyDescent="0.25">
      <c r="A2567" s="25" t="s">
        <v>736</v>
      </c>
      <c r="B2567" s="25" t="s">
        <v>18</v>
      </c>
      <c r="C2567" s="25" t="s">
        <v>29</v>
      </c>
      <c r="D2567" s="25" t="s">
        <v>20</v>
      </c>
      <c r="E2567" s="25" t="s">
        <v>21</v>
      </c>
      <c r="F2567" s="25" t="s">
        <v>30</v>
      </c>
      <c r="G2567" s="25" t="s">
        <v>31</v>
      </c>
      <c r="H2567" s="25" t="s">
        <v>23</v>
      </c>
      <c r="I2567" s="25" t="s">
        <v>845</v>
      </c>
      <c r="J2567" s="25" t="s">
        <v>846</v>
      </c>
      <c r="K2567" s="26">
        <v>0</v>
      </c>
      <c r="L2567" s="26">
        <v>0</v>
      </c>
      <c r="M2567" s="26">
        <v>0</v>
      </c>
      <c r="N2567" s="26">
        <v>0</v>
      </c>
      <c r="O2567" s="26">
        <v>0</v>
      </c>
      <c r="P2567" s="26">
        <v>0</v>
      </c>
      <c r="Q2567" s="26">
        <v>0</v>
      </c>
      <c r="R2567" s="25" t="s">
        <v>1598</v>
      </c>
    </row>
    <row r="2568" spans="1:18" ht="15" customHeight="1" x14ac:dyDescent="0.25">
      <c r="A2568" s="25" t="s">
        <v>736</v>
      </c>
      <c r="B2568" s="25" t="s">
        <v>18</v>
      </c>
      <c r="C2568" s="25" t="s">
        <v>1746</v>
      </c>
      <c r="D2568" s="25" t="s">
        <v>20</v>
      </c>
      <c r="E2568" s="25" t="s">
        <v>21</v>
      </c>
      <c r="F2568" s="25" t="s">
        <v>30</v>
      </c>
      <c r="G2568" s="25" t="s">
        <v>97</v>
      </c>
      <c r="H2568" s="25" t="s">
        <v>23</v>
      </c>
      <c r="I2568" s="25" t="s">
        <v>793</v>
      </c>
      <c r="J2568" s="25" t="s">
        <v>794</v>
      </c>
      <c r="K2568" s="26">
        <v>0</v>
      </c>
      <c r="L2568" s="26">
        <v>19414</v>
      </c>
      <c r="M2568" s="26">
        <v>19414</v>
      </c>
      <c r="N2568" s="26">
        <v>0</v>
      </c>
      <c r="O2568" s="26">
        <v>4501.24</v>
      </c>
      <c r="P2568" s="26">
        <v>14912.76</v>
      </c>
      <c r="Q2568" s="26">
        <v>1501.36</v>
      </c>
      <c r="R2568" s="25" t="s">
        <v>1747</v>
      </c>
    </row>
    <row r="2569" spans="1:18" ht="15" customHeight="1" x14ac:dyDescent="0.25">
      <c r="A2569" s="25" t="s">
        <v>736</v>
      </c>
      <c r="B2569" s="25" t="s">
        <v>18</v>
      </c>
      <c r="C2569" s="25" t="s">
        <v>1746</v>
      </c>
      <c r="D2569" s="25" t="s">
        <v>20</v>
      </c>
      <c r="E2569" s="25" t="s">
        <v>21</v>
      </c>
      <c r="F2569" s="25" t="s">
        <v>30</v>
      </c>
      <c r="G2569" s="25" t="s">
        <v>97</v>
      </c>
      <c r="H2569" s="25" t="s">
        <v>23</v>
      </c>
      <c r="I2569" s="25" t="s">
        <v>771</v>
      </c>
      <c r="J2569" s="25" t="s">
        <v>772</v>
      </c>
      <c r="K2569" s="26">
        <v>0</v>
      </c>
      <c r="L2569" s="26">
        <v>4565</v>
      </c>
      <c r="M2569" s="26">
        <v>4565</v>
      </c>
      <c r="N2569" s="26">
        <v>0</v>
      </c>
      <c r="O2569" s="26">
        <v>1041.55</v>
      </c>
      <c r="P2569" s="26">
        <v>3523.45</v>
      </c>
      <c r="Q2569" s="26">
        <v>349.84</v>
      </c>
      <c r="R2569" s="25" t="s">
        <v>1747</v>
      </c>
    </row>
    <row r="2570" spans="1:18" ht="15" customHeight="1" x14ac:dyDescent="0.25">
      <c r="A2570" s="25" t="s">
        <v>736</v>
      </c>
      <c r="B2570" s="25" t="s">
        <v>18</v>
      </c>
      <c r="C2570" s="25" t="s">
        <v>1746</v>
      </c>
      <c r="D2570" s="25" t="s">
        <v>20</v>
      </c>
      <c r="E2570" s="25" t="s">
        <v>21</v>
      </c>
      <c r="F2570" s="25" t="s">
        <v>30</v>
      </c>
      <c r="G2570" s="25" t="s">
        <v>97</v>
      </c>
      <c r="H2570" s="25" t="s">
        <v>23</v>
      </c>
      <c r="I2570" s="25" t="s">
        <v>751</v>
      </c>
      <c r="J2570" s="25" t="s">
        <v>752</v>
      </c>
      <c r="K2570" s="26">
        <v>0</v>
      </c>
      <c r="L2570" s="26">
        <v>1850</v>
      </c>
      <c r="M2570" s="26">
        <v>1850</v>
      </c>
      <c r="N2570" s="26">
        <v>0</v>
      </c>
      <c r="O2570" s="26">
        <v>400.2</v>
      </c>
      <c r="P2570" s="26">
        <v>1449.8</v>
      </c>
      <c r="Q2570" s="26">
        <v>132.79</v>
      </c>
      <c r="R2570" s="25" t="s">
        <v>1747</v>
      </c>
    </row>
    <row r="2571" spans="1:18" ht="15" customHeight="1" x14ac:dyDescent="0.25">
      <c r="A2571" s="25" t="s">
        <v>736</v>
      </c>
      <c r="B2571" s="25" t="s">
        <v>18</v>
      </c>
      <c r="C2571" s="25" t="s">
        <v>1746</v>
      </c>
      <c r="D2571" s="25" t="s">
        <v>20</v>
      </c>
      <c r="E2571" s="25" t="s">
        <v>21</v>
      </c>
      <c r="F2571" s="25" t="s">
        <v>30</v>
      </c>
      <c r="G2571" s="25" t="s">
        <v>97</v>
      </c>
      <c r="H2571" s="25" t="s">
        <v>23</v>
      </c>
      <c r="I2571" s="25" t="s">
        <v>833</v>
      </c>
      <c r="J2571" s="25" t="s">
        <v>834</v>
      </c>
      <c r="K2571" s="26">
        <v>0</v>
      </c>
      <c r="L2571" s="26">
        <v>3500</v>
      </c>
      <c r="M2571" s="26">
        <v>3500</v>
      </c>
      <c r="N2571" s="26">
        <v>0</v>
      </c>
      <c r="O2571" s="26">
        <v>675.18</v>
      </c>
      <c r="P2571" s="26">
        <v>2824.82</v>
      </c>
      <c r="Q2571" s="26">
        <v>225.2</v>
      </c>
      <c r="R2571" s="25" t="s">
        <v>1747</v>
      </c>
    </row>
    <row r="2572" spans="1:18" ht="15" customHeight="1" x14ac:dyDescent="0.25">
      <c r="A2572" s="25" t="s">
        <v>736</v>
      </c>
      <c r="B2572" s="25" t="s">
        <v>18</v>
      </c>
      <c r="C2572" s="25" t="s">
        <v>1746</v>
      </c>
      <c r="D2572" s="25" t="s">
        <v>20</v>
      </c>
      <c r="E2572" s="25" t="s">
        <v>21</v>
      </c>
      <c r="F2572" s="25" t="s">
        <v>30</v>
      </c>
      <c r="G2572" s="25" t="s">
        <v>97</v>
      </c>
      <c r="H2572" s="25" t="s">
        <v>23</v>
      </c>
      <c r="I2572" s="25" t="s">
        <v>819</v>
      </c>
      <c r="J2572" s="25" t="s">
        <v>820</v>
      </c>
      <c r="K2572" s="26">
        <v>0</v>
      </c>
      <c r="L2572" s="26">
        <v>750</v>
      </c>
      <c r="M2572" s="26">
        <v>750</v>
      </c>
      <c r="N2572" s="26">
        <v>0</v>
      </c>
      <c r="O2572" s="26">
        <v>166.29</v>
      </c>
      <c r="P2572" s="26">
        <v>583.71</v>
      </c>
      <c r="Q2572" s="26">
        <v>55.54</v>
      </c>
      <c r="R2572" s="25" t="s">
        <v>1747</v>
      </c>
    </row>
    <row r="2573" spans="1:18" ht="15" customHeight="1" x14ac:dyDescent="0.25">
      <c r="A2573" s="25" t="s">
        <v>736</v>
      </c>
      <c r="B2573" s="25" t="s">
        <v>18</v>
      </c>
      <c r="C2573" s="25" t="s">
        <v>1746</v>
      </c>
      <c r="D2573" s="25" t="s">
        <v>20</v>
      </c>
      <c r="E2573" s="25" t="s">
        <v>21</v>
      </c>
      <c r="F2573" s="25" t="s">
        <v>30</v>
      </c>
      <c r="G2573" s="25" t="s">
        <v>97</v>
      </c>
      <c r="H2573" s="25" t="s">
        <v>23</v>
      </c>
      <c r="I2573" s="25" t="s">
        <v>988</v>
      </c>
      <c r="J2573" s="25" t="s">
        <v>989</v>
      </c>
      <c r="K2573" s="26">
        <v>0</v>
      </c>
      <c r="L2573" s="26">
        <v>2147</v>
      </c>
      <c r="M2573" s="26">
        <v>2147</v>
      </c>
      <c r="N2573" s="26">
        <v>0</v>
      </c>
      <c r="O2573" s="26">
        <v>1396.88</v>
      </c>
      <c r="P2573" s="26">
        <v>750.12</v>
      </c>
      <c r="Q2573" s="26">
        <v>455.28</v>
      </c>
      <c r="R2573" s="25" t="s">
        <v>1747</v>
      </c>
    </row>
    <row r="2574" spans="1:18" ht="15" customHeight="1" x14ac:dyDescent="0.25">
      <c r="A2574" s="25" t="s">
        <v>736</v>
      </c>
      <c r="B2574" s="25" t="s">
        <v>18</v>
      </c>
      <c r="C2574" s="25" t="s">
        <v>1746</v>
      </c>
      <c r="D2574" s="25" t="s">
        <v>20</v>
      </c>
      <c r="E2574" s="25" t="s">
        <v>21</v>
      </c>
      <c r="F2574" s="25" t="s">
        <v>30</v>
      </c>
      <c r="G2574" s="25" t="s">
        <v>97</v>
      </c>
      <c r="H2574" s="25" t="s">
        <v>23</v>
      </c>
      <c r="I2574" s="25" t="s">
        <v>737</v>
      </c>
      <c r="J2574" s="25" t="s">
        <v>738</v>
      </c>
      <c r="K2574" s="26">
        <v>0</v>
      </c>
      <c r="L2574" s="26">
        <v>225</v>
      </c>
      <c r="M2574" s="26">
        <v>225</v>
      </c>
      <c r="N2574" s="26">
        <v>0</v>
      </c>
      <c r="O2574" s="26">
        <v>66.33</v>
      </c>
      <c r="P2574" s="26">
        <v>158.66999999999999</v>
      </c>
      <c r="Q2574" s="26">
        <v>18.91</v>
      </c>
      <c r="R2574" s="25" t="s">
        <v>1747</v>
      </c>
    </row>
    <row r="2575" spans="1:18" ht="15" customHeight="1" x14ac:dyDescent="0.25">
      <c r="A2575" s="25" t="s">
        <v>736</v>
      </c>
      <c r="B2575" s="25" t="s">
        <v>18</v>
      </c>
      <c r="C2575" s="25" t="s">
        <v>1746</v>
      </c>
      <c r="D2575" s="25" t="s">
        <v>20</v>
      </c>
      <c r="E2575" s="25" t="s">
        <v>21</v>
      </c>
      <c r="F2575" s="25" t="s">
        <v>30</v>
      </c>
      <c r="G2575" s="25" t="s">
        <v>97</v>
      </c>
      <c r="H2575" s="25" t="s">
        <v>23</v>
      </c>
      <c r="I2575" s="25" t="s">
        <v>743</v>
      </c>
      <c r="J2575" s="25" t="s">
        <v>744</v>
      </c>
      <c r="K2575" s="26">
        <v>0</v>
      </c>
      <c r="L2575" s="26">
        <v>50</v>
      </c>
      <c r="M2575" s="26">
        <v>50</v>
      </c>
      <c r="N2575" s="26">
        <v>0</v>
      </c>
      <c r="O2575" s="26">
        <v>22.18</v>
      </c>
      <c r="P2575" s="26">
        <v>27.82</v>
      </c>
      <c r="Q2575" s="26">
        <v>6.38</v>
      </c>
      <c r="R2575" s="25" t="s">
        <v>1747</v>
      </c>
    </row>
    <row r="2576" spans="1:18" ht="15" customHeight="1" x14ac:dyDescent="0.25">
      <c r="A2576" s="25" t="s">
        <v>736</v>
      </c>
      <c r="B2576" s="25" t="s">
        <v>18</v>
      </c>
      <c r="C2576" s="25" t="s">
        <v>1746</v>
      </c>
      <c r="D2576" s="25" t="s">
        <v>20</v>
      </c>
      <c r="E2576" s="25" t="s">
        <v>21</v>
      </c>
      <c r="F2576" s="25" t="s">
        <v>30</v>
      </c>
      <c r="G2576" s="25" t="s">
        <v>97</v>
      </c>
      <c r="H2576" s="25" t="s">
        <v>23</v>
      </c>
      <c r="I2576" s="25" t="s">
        <v>825</v>
      </c>
      <c r="J2576" s="25" t="s">
        <v>826</v>
      </c>
      <c r="K2576" s="26">
        <v>0</v>
      </c>
      <c r="L2576" s="26">
        <v>530</v>
      </c>
      <c r="M2576" s="26">
        <v>530</v>
      </c>
      <c r="N2576" s="26">
        <v>0</v>
      </c>
      <c r="O2576" s="26">
        <v>0</v>
      </c>
      <c r="P2576" s="26">
        <v>530</v>
      </c>
      <c r="Q2576" s="26">
        <v>0</v>
      </c>
      <c r="R2576" s="25" t="s">
        <v>1747</v>
      </c>
    </row>
    <row r="2577" spans="1:18" ht="15" customHeight="1" x14ac:dyDescent="0.25">
      <c r="A2577" s="25" t="s">
        <v>736</v>
      </c>
      <c r="B2577" s="25" t="s">
        <v>18</v>
      </c>
      <c r="C2577" s="25" t="s">
        <v>1746</v>
      </c>
      <c r="D2577" s="25" t="s">
        <v>20</v>
      </c>
      <c r="E2577" s="25" t="s">
        <v>21</v>
      </c>
      <c r="F2577" s="25" t="s">
        <v>30</v>
      </c>
      <c r="G2577" s="25" t="s">
        <v>97</v>
      </c>
      <c r="H2577" s="25" t="s">
        <v>23</v>
      </c>
      <c r="I2577" s="25" t="s">
        <v>769</v>
      </c>
      <c r="J2577" s="25" t="s">
        <v>770</v>
      </c>
      <c r="K2577" s="26">
        <v>0</v>
      </c>
      <c r="L2577" s="26">
        <v>13720</v>
      </c>
      <c r="M2577" s="26">
        <v>13720</v>
      </c>
      <c r="N2577" s="26">
        <v>0</v>
      </c>
      <c r="O2577" s="26">
        <v>0</v>
      </c>
      <c r="P2577" s="26">
        <v>13720</v>
      </c>
      <c r="Q2577" s="26">
        <v>0</v>
      </c>
      <c r="R2577" s="25" t="s">
        <v>1747</v>
      </c>
    </row>
    <row r="2578" spans="1:18" ht="15" customHeight="1" x14ac:dyDescent="0.25">
      <c r="A2578" s="25" t="s">
        <v>736</v>
      </c>
      <c r="B2578" s="25" t="s">
        <v>18</v>
      </c>
      <c r="C2578" s="25" t="s">
        <v>1746</v>
      </c>
      <c r="D2578" s="25" t="s">
        <v>20</v>
      </c>
      <c r="E2578" s="25" t="s">
        <v>21</v>
      </c>
      <c r="F2578" s="25" t="s">
        <v>30</v>
      </c>
      <c r="G2578" s="25" t="s">
        <v>97</v>
      </c>
      <c r="H2578" s="25" t="s">
        <v>23</v>
      </c>
      <c r="I2578" s="25" t="s">
        <v>1000</v>
      </c>
      <c r="J2578" s="25" t="s">
        <v>1001</v>
      </c>
      <c r="K2578" s="26">
        <v>0</v>
      </c>
      <c r="L2578" s="26">
        <v>10000</v>
      </c>
      <c r="M2578" s="26">
        <v>10000</v>
      </c>
      <c r="N2578" s="26">
        <v>0</v>
      </c>
      <c r="O2578" s="26">
        <v>0</v>
      </c>
      <c r="P2578" s="26">
        <v>10000</v>
      </c>
      <c r="Q2578" s="26">
        <v>0</v>
      </c>
      <c r="R2578" s="25" t="s">
        <v>1747</v>
      </c>
    </row>
    <row r="2579" spans="1:18" ht="15" customHeight="1" x14ac:dyDescent="0.25">
      <c r="A2579" s="25" t="s">
        <v>736</v>
      </c>
      <c r="B2579" s="25" t="s">
        <v>18</v>
      </c>
      <c r="C2579" s="25" t="s">
        <v>104</v>
      </c>
      <c r="D2579" s="25" t="s">
        <v>20</v>
      </c>
      <c r="E2579" s="25" t="s">
        <v>21</v>
      </c>
      <c r="F2579" s="25" t="s">
        <v>30</v>
      </c>
      <c r="G2579" s="25" t="s">
        <v>97</v>
      </c>
      <c r="H2579" s="25" t="s">
        <v>105</v>
      </c>
      <c r="I2579" s="25" t="s">
        <v>755</v>
      </c>
      <c r="J2579" s="25" t="s">
        <v>756</v>
      </c>
      <c r="K2579" s="26">
        <v>0</v>
      </c>
      <c r="L2579" s="26">
        <v>0</v>
      </c>
      <c r="M2579" s="26">
        <v>0</v>
      </c>
      <c r="N2579" s="26">
        <v>0</v>
      </c>
      <c r="O2579" s="26">
        <v>0</v>
      </c>
      <c r="P2579" s="26">
        <v>0</v>
      </c>
      <c r="Q2579" s="26">
        <v>0</v>
      </c>
      <c r="R2579" s="25" t="s">
        <v>1599</v>
      </c>
    </row>
    <row r="2580" spans="1:18" ht="15" customHeight="1" x14ac:dyDescent="0.25">
      <c r="A2580" s="25" t="s">
        <v>736</v>
      </c>
      <c r="B2580" s="25" t="s">
        <v>18</v>
      </c>
      <c r="C2580" s="25" t="s">
        <v>104</v>
      </c>
      <c r="D2580" s="25" t="s">
        <v>20</v>
      </c>
      <c r="E2580" s="25" t="s">
        <v>21</v>
      </c>
      <c r="F2580" s="25" t="s">
        <v>30</v>
      </c>
      <c r="G2580" s="25" t="s">
        <v>97</v>
      </c>
      <c r="H2580" s="25" t="s">
        <v>105</v>
      </c>
      <c r="I2580" s="25" t="s">
        <v>781</v>
      </c>
      <c r="J2580" s="25" t="s">
        <v>782</v>
      </c>
      <c r="K2580" s="26">
        <v>0</v>
      </c>
      <c r="L2580" s="26">
        <v>0</v>
      </c>
      <c r="M2580" s="26">
        <v>0</v>
      </c>
      <c r="N2580" s="26">
        <v>0</v>
      </c>
      <c r="O2580" s="26">
        <v>0</v>
      </c>
      <c r="P2580" s="26">
        <v>0</v>
      </c>
      <c r="Q2580" s="26">
        <v>0</v>
      </c>
      <c r="R2580" s="25" t="s">
        <v>1599</v>
      </c>
    </row>
    <row r="2581" spans="1:18" ht="15" customHeight="1" x14ac:dyDescent="0.25">
      <c r="A2581" s="25" t="s">
        <v>736</v>
      </c>
      <c r="B2581" s="25" t="s">
        <v>18</v>
      </c>
      <c r="C2581" s="25" t="s">
        <v>104</v>
      </c>
      <c r="D2581" s="25" t="s">
        <v>20</v>
      </c>
      <c r="E2581" s="25" t="s">
        <v>21</v>
      </c>
      <c r="F2581" s="25" t="s">
        <v>30</v>
      </c>
      <c r="G2581" s="25" t="s">
        <v>97</v>
      </c>
      <c r="H2581" s="25" t="s">
        <v>105</v>
      </c>
      <c r="I2581" s="25" t="s">
        <v>769</v>
      </c>
      <c r="J2581" s="25" t="s">
        <v>770</v>
      </c>
      <c r="K2581" s="26">
        <v>0</v>
      </c>
      <c r="L2581" s="26">
        <v>0</v>
      </c>
      <c r="M2581" s="26">
        <v>0</v>
      </c>
      <c r="N2581" s="26">
        <v>0</v>
      </c>
      <c r="O2581" s="26">
        <v>0</v>
      </c>
      <c r="P2581" s="26">
        <v>0</v>
      </c>
      <c r="Q2581" s="26">
        <v>0</v>
      </c>
      <c r="R2581" s="25" t="s">
        <v>1599</v>
      </c>
    </row>
    <row r="2582" spans="1:18" ht="15" customHeight="1" x14ac:dyDescent="0.25">
      <c r="A2582" s="25" t="s">
        <v>736</v>
      </c>
      <c r="B2582" s="25" t="s">
        <v>18</v>
      </c>
      <c r="C2582" s="25" t="s">
        <v>104</v>
      </c>
      <c r="D2582" s="25" t="s">
        <v>20</v>
      </c>
      <c r="E2582" s="25" t="s">
        <v>21</v>
      </c>
      <c r="F2582" s="25" t="s">
        <v>30</v>
      </c>
      <c r="G2582" s="25" t="s">
        <v>97</v>
      </c>
      <c r="H2582" s="25" t="s">
        <v>105</v>
      </c>
      <c r="I2582" s="25" t="s">
        <v>787</v>
      </c>
      <c r="J2582" s="25" t="s">
        <v>788</v>
      </c>
      <c r="K2582" s="26">
        <v>0</v>
      </c>
      <c r="L2582" s="26">
        <v>0</v>
      </c>
      <c r="M2582" s="26">
        <v>0</v>
      </c>
      <c r="N2582" s="26">
        <v>0</v>
      </c>
      <c r="O2582" s="26">
        <v>0</v>
      </c>
      <c r="P2582" s="26">
        <v>0</v>
      </c>
      <c r="Q2582" s="26">
        <v>0</v>
      </c>
      <c r="R2582" s="25" t="s">
        <v>1599</v>
      </c>
    </row>
    <row r="2583" spans="1:18" ht="15" customHeight="1" x14ac:dyDescent="0.25">
      <c r="A2583" s="25" t="s">
        <v>736</v>
      </c>
      <c r="B2583" s="25" t="s">
        <v>18</v>
      </c>
      <c r="C2583" s="25" t="s">
        <v>102</v>
      </c>
      <c r="D2583" s="25" t="s">
        <v>20</v>
      </c>
      <c r="E2583" s="25" t="s">
        <v>21</v>
      </c>
      <c r="F2583" s="25" t="s">
        <v>30</v>
      </c>
      <c r="G2583" s="25" t="s">
        <v>97</v>
      </c>
      <c r="H2583" s="25" t="s">
        <v>103</v>
      </c>
      <c r="I2583" s="25" t="s">
        <v>793</v>
      </c>
      <c r="J2583" s="25" t="s">
        <v>794</v>
      </c>
      <c r="K2583" s="26">
        <v>0</v>
      </c>
      <c r="L2583" s="26">
        <v>0</v>
      </c>
      <c r="M2583" s="26">
        <v>0</v>
      </c>
      <c r="N2583" s="26">
        <v>0</v>
      </c>
      <c r="O2583" s="26">
        <v>0</v>
      </c>
      <c r="P2583" s="26">
        <v>0</v>
      </c>
      <c r="Q2583" s="26">
        <v>0</v>
      </c>
      <c r="R2583" s="25" t="s">
        <v>1600</v>
      </c>
    </row>
    <row r="2584" spans="1:18" ht="15" customHeight="1" x14ac:dyDescent="0.25">
      <c r="A2584" s="25" t="s">
        <v>736</v>
      </c>
      <c r="B2584" s="25" t="s">
        <v>18</v>
      </c>
      <c r="C2584" s="25" t="s">
        <v>102</v>
      </c>
      <c r="D2584" s="25" t="s">
        <v>20</v>
      </c>
      <c r="E2584" s="25" t="s">
        <v>21</v>
      </c>
      <c r="F2584" s="25" t="s">
        <v>30</v>
      </c>
      <c r="G2584" s="25" t="s">
        <v>97</v>
      </c>
      <c r="H2584" s="25" t="s">
        <v>103</v>
      </c>
      <c r="I2584" s="25" t="s">
        <v>771</v>
      </c>
      <c r="J2584" s="25" t="s">
        <v>772</v>
      </c>
      <c r="K2584" s="26">
        <v>0</v>
      </c>
      <c r="L2584" s="26">
        <v>0</v>
      </c>
      <c r="M2584" s="26">
        <v>0</v>
      </c>
      <c r="N2584" s="26">
        <v>0</v>
      </c>
      <c r="O2584" s="26">
        <v>0</v>
      </c>
      <c r="P2584" s="26">
        <v>0</v>
      </c>
      <c r="Q2584" s="26">
        <v>0</v>
      </c>
      <c r="R2584" s="25" t="s">
        <v>1600</v>
      </c>
    </row>
    <row r="2585" spans="1:18" ht="15" customHeight="1" x14ac:dyDescent="0.25">
      <c r="A2585" s="25" t="s">
        <v>736</v>
      </c>
      <c r="B2585" s="25" t="s">
        <v>18</v>
      </c>
      <c r="C2585" s="25" t="s">
        <v>102</v>
      </c>
      <c r="D2585" s="25" t="s">
        <v>20</v>
      </c>
      <c r="E2585" s="25" t="s">
        <v>21</v>
      </c>
      <c r="F2585" s="25" t="s">
        <v>30</v>
      </c>
      <c r="G2585" s="25" t="s">
        <v>97</v>
      </c>
      <c r="H2585" s="25" t="s">
        <v>103</v>
      </c>
      <c r="I2585" s="25" t="s">
        <v>761</v>
      </c>
      <c r="J2585" s="25" t="s">
        <v>762</v>
      </c>
      <c r="K2585" s="26">
        <v>0</v>
      </c>
      <c r="L2585" s="26">
        <v>0</v>
      </c>
      <c r="M2585" s="26">
        <v>0</v>
      </c>
      <c r="N2585" s="26">
        <v>0</v>
      </c>
      <c r="O2585" s="26">
        <v>0</v>
      </c>
      <c r="P2585" s="26">
        <v>0</v>
      </c>
      <c r="Q2585" s="26">
        <v>0</v>
      </c>
      <c r="R2585" s="25" t="s">
        <v>1600</v>
      </c>
    </row>
    <row r="2586" spans="1:18" ht="15" customHeight="1" x14ac:dyDescent="0.25">
      <c r="A2586" s="25" t="s">
        <v>736</v>
      </c>
      <c r="B2586" s="25" t="s">
        <v>18</v>
      </c>
      <c r="C2586" s="25" t="s">
        <v>102</v>
      </c>
      <c r="D2586" s="25" t="s">
        <v>20</v>
      </c>
      <c r="E2586" s="25" t="s">
        <v>21</v>
      </c>
      <c r="F2586" s="25" t="s">
        <v>30</v>
      </c>
      <c r="G2586" s="25" t="s">
        <v>97</v>
      </c>
      <c r="H2586" s="25" t="s">
        <v>103</v>
      </c>
      <c r="I2586" s="25" t="s">
        <v>751</v>
      </c>
      <c r="J2586" s="25" t="s">
        <v>752</v>
      </c>
      <c r="K2586" s="26">
        <v>0</v>
      </c>
      <c r="L2586" s="26">
        <v>0</v>
      </c>
      <c r="M2586" s="26">
        <v>0</v>
      </c>
      <c r="N2586" s="26">
        <v>0</v>
      </c>
      <c r="O2586" s="26">
        <v>0</v>
      </c>
      <c r="P2586" s="26">
        <v>0</v>
      </c>
      <c r="Q2586" s="26">
        <v>0</v>
      </c>
      <c r="R2586" s="25" t="s">
        <v>1600</v>
      </c>
    </row>
    <row r="2587" spans="1:18" ht="15" customHeight="1" x14ac:dyDescent="0.25">
      <c r="A2587" s="25" t="s">
        <v>736</v>
      </c>
      <c r="B2587" s="25" t="s">
        <v>18</v>
      </c>
      <c r="C2587" s="25" t="s">
        <v>102</v>
      </c>
      <c r="D2587" s="25" t="s">
        <v>20</v>
      </c>
      <c r="E2587" s="25" t="s">
        <v>21</v>
      </c>
      <c r="F2587" s="25" t="s">
        <v>30</v>
      </c>
      <c r="G2587" s="25" t="s">
        <v>97</v>
      </c>
      <c r="H2587" s="25" t="s">
        <v>103</v>
      </c>
      <c r="I2587" s="25" t="s">
        <v>819</v>
      </c>
      <c r="J2587" s="25" t="s">
        <v>820</v>
      </c>
      <c r="K2587" s="26">
        <v>0</v>
      </c>
      <c r="L2587" s="26">
        <v>0</v>
      </c>
      <c r="M2587" s="26">
        <v>0</v>
      </c>
      <c r="N2587" s="26">
        <v>0</v>
      </c>
      <c r="O2587" s="26">
        <v>0</v>
      </c>
      <c r="P2587" s="26">
        <v>0</v>
      </c>
      <c r="Q2587" s="26">
        <v>0</v>
      </c>
      <c r="R2587" s="25" t="s">
        <v>1600</v>
      </c>
    </row>
    <row r="2588" spans="1:18" ht="15" customHeight="1" x14ac:dyDescent="0.25">
      <c r="A2588" s="25" t="s">
        <v>736</v>
      </c>
      <c r="B2588" s="25" t="s">
        <v>18</v>
      </c>
      <c r="C2588" s="25" t="s">
        <v>102</v>
      </c>
      <c r="D2588" s="25" t="s">
        <v>20</v>
      </c>
      <c r="E2588" s="25" t="s">
        <v>21</v>
      </c>
      <c r="F2588" s="25" t="s">
        <v>30</v>
      </c>
      <c r="G2588" s="25" t="s">
        <v>97</v>
      </c>
      <c r="H2588" s="25" t="s">
        <v>103</v>
      </c>
      <c r="I2588" s="25" t="s">
        <v>781</v>
      </c>
      <c r="J2588" s="25" t="s">
        <v>782</v>
      </c>
      <c r="K2588" s="26">
        <v>0</v>
      </c>
      <c r="L2588" s="26">
        <v>1673</v>
      </c>
      <c r="M2588" s="26">
        <v>1673</v>
      </c>
      <c r="N2588" s="26">
        <v>0</v>
      </c>
      <c r="O2588" s="26">
        <v>1524.18</v>
      </c>
      <c r="P2588" s="26">
        <v>148.82</v>
      </c>
      <c r="Q2588" s="26">
        <v>0</v>
      </c>
      <c r="R2588" s="25" t="s">
        <v>1600</v>
      </c>
    </row>
    <row r="2589" spans="1:18" ht="15" customHeight="1" x14ac:dyDescent="0.25">
      <c r="A2589" s="25" t="s">
        <v>736</v>
      </c>
      <c r="B2589" s="25" t="s">
        <v>18</v>
      </c>
      <c r="C2589" s="25" t="s">
        <v>100</v>
      </c>
      <c r="D2589" s="25" t="s">
        <v>20</v>
      </c>
      <c r="E2589" s="25" t="s">
        <v>21</v>
      </c>
      <c r="F2589" s="25" t="s">
        <v>30</v>
      </c>
      <c r="G2589" s="25" t="s">
        <v>97</v>
      </c>
      <c r="H2589" s="25" t="s">
        <v>101</v>
      </c>
      <c r="I2589" s="25" t="s">
        <v>793</v>
      </c>
      <c r="J2589" s="25" t="s">
        <v>794</v>
      </c>
      <c r="K2589" s="26">
        <v>0</v>
      </c>
      <c r="L2589" s="26">
        <v>0</v>
      </c>
      <c r="M2589" s="26">
        <v>0</v>
      </c>
      <c r="N2589" s="26">
        <v>0</v>
      </c>
      <c r="O2589" s="26">
        <v>0</v>
      </c>
      <c r="P2589" s="26">
        <v>0</v>
      </c>
      <c r="Q2589" s="26">
        <v>0</v>
      </c>
      <c r="R2589" s="25" t="s">
        <v>1601</v>
      </c>
    </row>
    <row r="2590" spans="1:18" ht="15" customHeight="1" x14ac:dyDescent="0.25">
      <c r="A2590" s="25" t="s">
        <v>736</v>
      </c>
      <c r="B2590" s="25" t="s">
        <v>18</v>
      </c>
      <c r="C2590" s="25" t="s">
        <v>100</v>
      </c>
      <c r="D2590" s="25" t="s">
        <v>20</v>
      </c>
      <c r="E2590" s="25" t="s">
        <v>21</v>
      </c>
      <c r="F2590" s="25" t="s">
        <v>30</v>
      </c>
      <c r="G2590" s="25" t="s">
        <v>97</v>
      </c>
      <c r="H2590" s="25" t="s">
        <v>101</v>
      </c>
      <c r="I2590" s="25" t="s">
        <v>751</v>
      </c>
      <c r="J2590" s="25" t="s">
        <v>752</v>
      </c>
      <c r="K2590" s="26">
        <v>0</v>
      </c>
      <c r="L2590" s="26">
        <v>0</v>
      </c>
      <c r="M2590" s="26">
        <v>0</v>
      </c>
      <c r="N2590" s="26">
        <v>0</v>
      </c>
      <c r="O2590" s="26">
        <v>0</v>
      </c>
      <c r="P2590" s="26">
        <v>0</v>
      </c>
      <c r="Q2590" s="26">
        <v>0</v>
      </c>
      <c r="R2590" s="25" t="s">
        <v>1601</v>
      </c>
    </row>
    <row r="2591" spans="1:18" ht="15" customHeight="1" x14ac:dyDescent="0.25">
      <c r="A2591" s="25" t="s">
        <v>736</v>
      </c>
      <c r="B2591" s="25" t="s">
        <v>18</v>
      </c>
      <c r="C2591" s="25" t="s">
        <v>100</v>
      </c>
      <c r="D2591" s="25" t="s">
        <v>20</v>
      </c>
      <c r="E2591" s="25" t="s">
        <v>21</v>
      </c>
      <c r="F2591" s="25" t="s">
        <v>30</v>
      </c>
      <c r="G2591" s="25" t="s">
        <v>97</v>
      </c>
      <c r="H2591" s="25" t="s">
        <v>101</v>
      </c>
      <c r="I2591" s="25" t="s">
        <v>833</v>
      </c>
      <c r="J2591" s="25" t="s">
        <v>834</v>
      </c>
      <c r="K2591" s="26">
        <v>0</v>
      </c>
      <c r="L2591" s="26">
        <v>0</v>
      </c>
      <c r="M2591" s="26">
        <v>0</v>
      </c>
      <c r="N2591" s="26">
        <v>0</v>
      </c>
      <c r="O2591" s="26">
        <v>0</v>
      </c>
      <c r="P2591" s="26">
        <v>0</v>
      </c>
      <c r="Q2591" s="26">
        <v>0</v>
      </c>
      <c r="R2591" s="25" t="s">
        <v>1601</v>
      </c>
    </row>
    <row r="2592" spans="1:18" ht="15" customHeight="1" x14ac:dyDescent="0.25">
      <c r="A2592" s="25" t="s">
        <v>736</v>
      </c>
      <c r="B2592" s="25" t="s">
        <v>18</v>
      </c>
      <c r="C2592" s="25" t="s">
        <v>100</v>
      </c>
      <c r="D2592" s="25" t="s">
        <v>20</v>
      </c>
      <c r="E2592" s="25" t="s">
        <v>21</v>
      </c>
      <c r="F2592" s="25" t="s">
        <v>30</v>
      </c>
      <c r="G2592" s="25" t="s">
        <v>97</v>
      </c>
      <c r="H2592" s="25" t="s">
        <v>101</v>
      </c>
      <c r="I2592" s="25" t="s">
        <v>819</v>
      </c>
      <c r="J2592" s="25" t="s">
        <v>820</v>
      </c>
      <c r="K2592" s="26">
        <v>0</v>
      </c>
      <c r="L2592" s="26">
        <v>0</v>
      </c>
      <c r="M2592" s="26">
        <v>0</v>
      </c>
      <c r="N2592" s="26">
        <v>0</v>
      </c>
      <c r="O2592" s="26">
        <v>0</v>
      </c>
      <c r="P2592" s="26">
        <v>0</v>
      </c>
      <c r="Q2592" s="26">
        <v>0</v>
      </c>
      <c r="R2592" s="25" t="s">
        <v>1601</v>
      </c>
    </row>
    <row r="2593" spans="1:18" ht="15" customHeight="1" x14ac:dyDescent="0.25">
      <c r="A2593" s="25" t="s">
        <v>736</v>
      </c>
      <c r="B2593" s="25" t="s">
        <v>18</v>
      </c>
      <c r="C2593" s="25" t="s">
        <v>100</v>
      </c>
      <c r="D2593" s="25" t="s">
        <v>20</v>
      </c>
      <c r="E2593" s="25" t="s">
        <v>21</v>
      </c>
      <c r="F2593" s="25" t="s">
        <v>30</v>
      </c>
      <c r="G2593" s="25" t="s">
        <v>97</v>
      </c>
      <c r="H2593" s="25" t="s">
        <v>101</v>
      </c>
      <c r="I2593" s="25" t="s">
        <v>988</v>
      </c>
      <c r="J2593" s="25" t="s">
        <v>989</v>
      </c>
      <c r="K2593" s="26">
        <v>0</v>
      </c>
      <c r="L2593" s="26">
        <v>0</v>
      </c>
      <c r="M2593" s="26">
        <v>0</v>
      </c>
      <c r="N2593" s="26">
        <v>0</v>
      </c>
      <c r="O2593" s="26">
        <v>0</v>
      </c>
      <c r="P2593" s="26">
        <v>0</v>
      </c>
      <c r="Q2593" s="26">
        <v>0</v>
      </c>
      <c r="R2593" s="25" t="s">
        <v>1601</v>
      </c>
    </row>
    <row r="2594" spans="1:18" ht="15" customHeight="1" x14ac:dyDescent="0.25">
      <c r="A2594" s="25" t="s">
        <v>736</v>
      </c>
      <c r="B2594" s="25" t="s">
        <v>18</v>
      </c>
      <c r="C2594" s="25" t="s">
        <v>100</v>
      </c>
      <c r="D2594" s="25" t="s">
        <v>20</v>
      </c>
      <c r="E2594" s="25" t="s">
        <v>21</v>
      </c>
      <c r="F2594" s="25" t="s">
        <v>30</v>
      </c>
      <c r="G2594" s="25" t="s">
        <v>97</v>
      </c>
      <c r="H2594" s="25" t="s">
        <v>101</v>
      </c>
      <c r="I2594" s="25" t="s">
        <v>737</v>
      </c>
      <c r="J2594" s="25" t="s">
        <v>738</v>
      </c>
      <c r="K2594" s="26">
        <v>0</v>
      </c>
      <c r="L2594" s="26">
        <v>0</v>
      </c>
      <c r="M2594" s="26">
        <v>0</v>
      </c>
      <c r="N2594" s="26">
        <v>0</v>
      </c>
      <c r="O2594" s="26">
        <v>0</v>
      </c>
      <c r="P2594" s="26">
        <v>0</v>
      </c>
      <c r="Q2594" s="26">
        <v>0</v>
      </c>
      <c r="R2594" s="25" t="s">
        <v>1601</v>
      </c>
    </row>
    <row r="2595" spans="1:18" ht="15" customHeight="1" x14ac:dyDescent="0.25">
      <c r="A2595" s="25" t="s">
        <v>736</v>
      </c>
      <c r="B2595" s="25" t="s">
        <v>18</v>
      </c>
      <c r="C2595" s="25" t="s">
        <v>100</v>
      </c>
      <c r="D2595" s="25" t="s">
        <v>20</v>
      </c>
      <c r="E2595" s="25" t="s">
        <v>21</v>
      </c>
      <c r="F2595" s="25" t="s">
        <v>30</v>
      </c>
      <c r="G2595" s="25" t="s">
        <v>97</v>
      </c>
      <c r="H2595" s="25" t="s">
        <v>101</v>
      </c>
      <c r="I2595" s="25" t="s">
        <v>743</v>
      </c>
      <c r="J2595" s="25" t="s">
        <v>744</v>
      </c>
      <c r="K2595" s="26">
        <v>0</v>
      </c>
      <c r="L2595" s="26">
        <v>0</v>
      </c>
      <c r="M2595" s="26">
        <v>0</v>
      </c>
      <c r="N2595" s="26">
        <v>0</v>
      </c>
      <c r="O2595" s="26">
        <v>0</v>
      </c>
      <c r="P2595" s="26">
        <v>0</v>
      </c>
      <c r="Q2595" s="26">
        <v>0</v>
      </c>
      <c r="R2595" s="25" t="s">
        <v>1601</v>
      </c>
    </row>
    <row r="2596" spans="1:18" ht="15" customHeight="1" x14ac:dyDescent="0.25">
      <c r="A2596" s="25" t="s">
        <v>736</v>
      </c>
      <c r="B2596" s="25" t="s">
        <v>18</v>
      </c>
      <c r="C2596" s="25" t="s">
        <v>100</v>
      </c>
      <c r="D2596" s="25" t="s">
        <v>20</v>
      </c>
      <c r="E2596" s="25" t="s">
        <v>21</v>
      </c>
      <c r="F2596" s="25" t="s">
        <v>30</v>
      </c>
      <c r="G2596" s="25" t="s">
        <v>97</v>
      </c>
      <c r="H2596" s="25" t="s">
        <v>101</v>
      </c>
      <c r="I2596" s="25" t="s">
        <v>769</v>
      </c>
      <c r="J2596" s="25" t="s">
        <v>770</v>
      </c>
      <c r="K2596" s="26">
        <v>0</v>
      </c>
      <c r="L2596" s="26">
        <v>0</v>
      </c>
      <c r="M2596" s="26">
        <v>0</v>
      </c>
      <c r="N2596" s="26">
        <v>0</v>
      </c>
      <c r="O2596" s="26">
        <v>0</v>
      </c>
      <c r="P2596" s="26">
        <v>0</v>
      </c>
      <c r="Q2596" s="26">
        <v>0</v>
      </c>
      <c r="R2596" s="25" t="s">
        <v>1601</v>
      </c>
    </row>
    <row r="2597" spans="1:18" ht="15" customHeight="1" x14ac:dyDescent="0.25">
      <c r="A2597" s="25" t="s">
        <v>736</v>
      </c>
      <c r="B2597" s="25" t="s">
        <v>18</v>
      </c>
      <c r="C2597" s="25" t="s">
        <v>96</v>
      </c>
      <c r="D2597" s="25" t="s">
        <v>20</v>
      </c>
      <c r="E2597" s="25" t="s">
        <v>21</v>
      </c>
      <c r="F2597" s="25" t="s">
        <v>30</v>
      </c>
      <c r="G2597" s="25" t="s">
        <v>97</v>
      </c>
      <c r="H2597" s="25" t="s">
        <v>40</v>
      </c>
      <c r="I2597" s="25" t="s">
        <v>793</v>
      </c>
      <c r="J2597" s="25" t="s">
        <v>794</v>
      </c>
      <c r="K2597" s="26">
        <v>0</v>
      </c>
      <c r="L2597" s="26">
        <v>3000</v>
      </c>
      <c r="M2597" s="26">
        <v>3000</v>
      </c>
      <c r="N2597" s="26">
        <v>0</v>
      </c>
      <c r="O2597" s="26">
        <v>2787.45</v>
      </c>
      <c r="P2597" s="26">
        <v>212.55</v>
      </c>
      <c r="Q2597" s="26">
        <v>447.88</v>
      </c>
      <c r="R2597" s="25" t="s">
        <v>1602</v>
      </c>
    </row>
    <row r="2598" spans="1:18" ht="15" customHeight="1" x14ac:dyDescent="0.25">
      <c r="A2598" s="25" t="s">
        <v>736</v>
      </c>
      <c r="B2598" s="25" t="s">
        <v>18</v>
      </c>
      <c r="C2598" s="25" t="s">
        <v>96</v>
      </c>
      <c r="D2598" s="25" t="s">
        <v>20</v>
      </c>
      <c r="E2598" s="25" t="s">
        <v>21</v>
      </c>
      <c r="F2598" s="25" t="s">
        <v>30</v>
      </c>
      <c r="G2598" s="25" t="s">
        <v>97</v>
      </c>
      <c r="H2598" s="25" t="s">
        <v>40</v>
      </c>
      <c r="I2598" s="25" t="s">
        <v>771</v>
      </c>
      <c r="J2598" s="25" t="s">
        <v>772</v>
      </c>
      <c r="K2598" s="26">
        <v>8222</v>
      </c>
      <c r="L2598" s="26">
        <v>0</v>
      </c>
      <c r="M2598" s="26">
        <v>8222</v>
      </c>
      <c r="N2598" s="26">
        <v>0</v>
      </c>
      <c r="O2598" s="26">
        <v>6890.79</v>
      </c>
      <c r="P2598" s="26">
        <v>1331.21</v>
      </c>
      <c r="Q2598" s="26">
        <v>1117.02</v>
      </c>
      <c r="R2598" s="25" t="s">
        <v>1602</v>
      </c>
    </row>
    <row r="2599" spans="1:18" ht="15" customHeight="1" x14ac:dyDescent="0.25">
      <c r="A2599" s="25" t="s">
        <v>736</v>
      </c>
      <c r="B2599" s="25" t="s">
        <v>18</v>
      </c>
      <c r="C2599" s="25" t="s">
        <v>96</v>
      </c>
      <c r="D2599" s="25" t="s">
        <v>20</v>
      </c>
      <c r="E2599" s="25" t="s">
        <v>21</v>
      </c>
      <c r="F2599" s="25" t="s">
        <v>30</v>
      </c>
      <c r="G2599" s="25" t="s">
        <v>97</v>
      </c>
      <c r="H2599" s="25" t="s">
        <v>40</v>
      </c>
      <c r="I2599" s="25" t="s">
        <v>761</v>
      </c>
      <c r="J2599" s="25" t="s">
        <v>762</v>
      </c>
      <c r="K2599" s="26">
        <v>47</v>
      </c>
      <c r="L2599" s="26">
        <v>6227</v>
      </c>
      <c r="M2599" s="26">
        <v>6274</v>
      </c>
      <c r="N2599" s="26">
        <v>0</v>
      </c>
      <c r="O2599" s="26">
        <v>55.08</v>
      </c>
      <c r="P2599" s="26">
        <v>6218.92</v>
      </c>
      <c r="Q2599" s="26">
        <v>0</v>
      </c>
      <c r="R2599" s="25" t="s">
        <v>1602</v>
      </c>
    </row>
    <row r="2600" spans="1:18" ht="15" customHeight="1" x14ac:dyDescent="0.25">
      <c r="A2600" s="25" t="s">
        <v>736</v>
      </c>
      <c r="B2600" s="25" t="s">
        <v>18</v>
      </c>
      <c r="C2600" s="25" t="s">
        <v>96</v>
      </c>
      <c r="D2600" s="25" t="s">
        <v>20</v>
      </c>
      <c r="E2600" s="25" t="s">
        <v>21</v>
      </c>
      <c r="F2600" s="25" t="s">
        <v>30</v>
      </c>
      <c r="G2600" s="25" t="s">
        <v>97</v>
      </c>
      <c r="H2600" s="25" t="s">
        <v>40</v>
      </c>
      <c r="I2600" s="25" t="s">
        <v>751</v>
      </c>
      <c r="J2600" s="25" t="s">
        <v>752</v>
      </c>
      <c r="K2600" s="26">
        <v>629</v>
      </c>
      <c r="L2600" s="26">
        <v>800</v>
      </c>
      <c r="M2600" s="26">
        <v>1429</v>
      </c>
      <c r="N2600" s="26">
        <v>0</v>
      </c>
      <c r="O2600" s="26">
        <v>706.63</v>
      </c>
      <c r="P2600" s="26">
        <v>722.37</v>
      </c>
      <c r="Q2600" s="26">
        <v>113.53</v>
      </c>
      <c r="R2600" s="25" t="s">
        <v>1602</v>
      </c>
    </row>
    <row r="2601" spans="1:18" ht="15" customHeight="1" x14ac:dyDescent="0.25">
      <c r="A2601" s="25" t="s">
        <v>736</v>
      </c>
      <c r="B2601" s="25" t="s">
        <v>18</v>
      </c>
      <c r="C2601" s="25" t="s">
        <v>96</v>
      </c>
      <c r="D2601" s="25" t="s">
        <v>20</v>
      </c>
      <c r="E2601" s="25" t="s">
        <v>21</v>
      </c>
      <c r="F2601" s="25" t="s">
        <v>30</v>
      </c>
      <c r="G2601" s="25" t="s">
        <v>97</v>
      </c>
      <c r="H2601" s="25" t="s">
        <v>40</v>
      </c>
      <c r="I2601" s="25" t="s">
        <v>833</v>
      </c>
      <c r="J2601" s="25" t="s">
        <v>834</v>
      </c>
      <c r="K2601" s="26">
        <v>0</v>
      </c>
      <c r="L2601" s="26">
        <v>800</v>
      </c>
      <c r="M2601" s="26">
        <v>800</v>
      </c>
      <c r="N2601" s="26">
        <v>0</v>
      </c>
      <c r="O2601" s="26">
        <v>403.66</v>
      </c>
      <c r="P2601" s="26">
        <v>396.34</v>
      </c>
      <c r="Q2601" s="26">
        <v>67.180000000000007</v>
      </c>
      <c r="R2601" s="25" t="s">
        <v>1602</v>
      </c>
    </row>
    <row r="2602" spans="1:18" ht="15" customHeight="1" x14ac:dyDescent="0.25">
      <c r="A2602" s="25" t="s">
        <v>736</v>
      </c>
      <c r="B2602" s="25" t="s">
        <v>18</v>
      </c>
      <c r="C2602" s="25" t="s">
        <v>96</v>
      </c>
      <c r="D2602" s="25" t="s">
        <v>20</v>
      </c>
      <c r="E2602" s="25" t="s">
        <v>21</v>
      </c>
      <c r="F2602" s="25" t="s">
        <v>30</v>
      </c>
      <c r="G2602" s="25" t="s">
        <v>97</v>
      </c>
      <c r="H2602" s="25" t="s">
        <v>40</v>
      </c>
      <c r="I2602" s="25" t="s">
        <v>819</v>
      </c>
      <c r="J2602" s="25" t="s">
        <v>820</v>
      </c>
      <c r="K2602" s="26">
        <v>247</v>
      </c>
      <c r="L2602" s="26">
        <v>350</v>
      </c>
      <c r="M2602" s="26">
        <v>597</v>
      </c>
      <c r="N2602" s="26">
        <v>0</v>
      </c>
      <c r="O2602" s="26">
        <v>290.35000000000002</v>
      </c>
      <c r="P2602" s="26">
        <v>306.64999999999998</v>
      </c>
      <c r="Q2602" s="26">
        <v>46.94</v>
      </c>
      <c r="R2602" s="25" t="s">
        <v>1602</v>
      </c>
    </row>
    <row r="2603" spans="1:18" ht="15" customHeight="1" x14ac:dyDescent="0.25">
      <c r="A2603" s="25" t="s">
        <v>736</v>
      </c>
      <c r="B2603" s="25" t="s">
        <v>18</v>
      </c>
      <c r="C2603" s="25" t="s">
        <v>96</v>
      </c>
      <c r="D2603" s="25" t="s">
        <v>20</v>
      </c>
      <c r="E2603" s="25" t="s">
        <v>21</v>
      </c>
      <c r="F2603" s="25" t="s">
        <v>30</v>
      </c>
      <c r="G2603" s="25" t="s">
        <v>97</v>
      </c>
      <c r="H2603" s="25" t="s">
        <v>40</v>
      </c>
      <c r="I2603" s="25" t="s">
        <v>988</v>
      </c>
      <c r="J2603" s="25" t="s">
        <v>989</v>
      </c>
      <c r="K2603" s="26">
        <v>0</v>
      </c>
      <c r="L2603" s="26">
        <v>1766</v>
      </c>
      <c r="M2603" s="26">
        <v>1766</v>
      </c>
      <c r="N2603" s="26">
        <v>0</v>
      </c>
      <c r="O2603" s="26">
        <v>1103.45</v>
      </c>
      <c r="P2603" s="26">
        <v>662.55</v>
      </c>
      <c r="Q2603" s="26">
        <v>176.64</v>
      </c>
      <c r="R2603" s="25" t="s">
        <v>1602</v>
      </c>
    </row>
    <row r="2604" spans="1:18" ht="15" customHeight="1" x14ac:dyDescent="0.25">
      <c r="A2604" s="25" t="s">
        <v>736</v>
      </c>
      <c r="B2604" s="25" t="s">
        <v>18</v>
      </c>
      <c r="C2604" s="25" t="s">
        <v>96</v>
      </c>
      <c r="D2604" s="25" t="s">
        <v>20</v>
      </c>
      <c r="E2604" s="25" t="s">
        <v>21</v>
      </c>
      <c r="F2604" s="25" t="s">
        <v>30</v>
      </c>
      <c r="G2604" s="25" t="s">
        <v>97</v>
      </c>
      <c r="H2604" s="25" t="s">
        <v>40</v>
      </c>
      <c r="I2604" s="25" t="s">
        <v>737</v>
      </c>
      <c r="J2604" s="25" t="s">
        <v>738</v>
      </c>
      <c r="K2604" s="26">
        <v>0</v>
      </c>
      <c r="L2604" s="26">
        <v>75</v>
      </c>
      <c r="M2604" s="26">
        <v>75</v>
      </c>
      <c r="N2604" s="26">
        <v>0</v>
      </c>
      <c r="O2604" s="26">
        <v>33.89</v>
      </c>
      <c r="P2604" s="26">
        <v>41.11</v>
      </c>
      <c r="Q2604" s="26">
        <v>5.19</v>
      </c>
      <c r="R2604" s="25" t="s">
        <v>1602</v>
      </c>
    </row>
    <row r="2605" spans="1:18" ht="15" customHeight="1" x14ac:dyDescent="0.25">
      <c r="A2605" s="25" t="s">
        <v>736</v>
      </c>
      <c r="B2605" s="25" t="s">
        <v>18</v>
      </c>
      <c r="C2605" s="25" t="s">
        <v>96</v>
      </c>
      <c r="D2605" s="25" t="s">
        <v>20</v>
      </c>
      <c r="E2605" s="25" t="s">
        <v>21</v>
      </c>
      <c r="F2605" s="25" t="s">
        <v>30</v>
      </c>
      <c r="G2605" s="25" t="s">
        <v>97</v>
      </c>
      <c r="H2605" s="25" t="s">
        <v>40</v>
      </c>
      <c r="I2605" s="25" t="s">
        <v>743</v>
      </c>
      <c r="J2605" s="25" t="s">
        <v>744</v>
      </c>
      <c r="K2605" s="26">
        <v>0</v>
      </c>
      <c r="L2605" s="26">
        <v>25</v>
      </c>
      <c r="M2605" s="26">
        <v>25</v>
      </c>
      <c r="N2605" s="26">
        <v>0</v>
      </c>
      <c r="O2605" s="26">
        <v>11.05</v>
      </c>
      <c r="P2605" s="26">
        <v>13.95</v>
      </c>
      <c r="Q2605" s="26">
        <v>1.75</v>
      </c>
      <c r="R2605" s="25" t="s">
        <v>1602</v>
      </c>
    </row>
    <row r="2606" spans="1:18" ht="15" customHeight="1" x14ac:dyDescent="0.25">
      <c r="A2606" s="25" t="s">
        <v>736</v>
      </c>
      <c r="B2606" s="25" t="s">
        <v>18</v>
      </c>
      <c r="C2606" s="25" t="s">
        <v>96</v>
      </c>
      <c r="D2606" s="25" t="s">
        <v>20</v>
      </c>
      <c r="E2606" s="25" t="s">
        <v>21</v>
      </c>
      <c r="F2606" s="25" t="s">
        <v>30</v>
      </c>
      <c r="G2606" s="25" t="s">
        <v>97</v>
      </c>
      <c r="H2606" s="25" t="s">
        <v>40</v>
      </c>
      <c r="I2606" s="25" t="s">
        <v>769</v>
      </c>
      <c r="J2606" s="25" t="s">
        <v>770</v>
      </c>
      <c r="K2606" s="26">
        <v>0</v>
      </c>
      <c r="L2606" s="26">
        <v>10000</v>
      </c>
      <c r="M2606" s="26">
        <v>10000</v>
      </c>
      <c r="N2606" s="26">
        <v>0</v>
      </c>
      <c r="O2606" s="26">
        <v>0</v>
      </c>
      <c r="P2606" s="26">
        <v>10000</v>
      </c>
      <c r="Q2606" s="26">
        <v>0</v>
      </c>
      <c r="R2606" s="25" t="s">
        <v>1602</v>
      </c>
    </row>
    <row r="2607" spans="1:18" ht="15" customHeight="1" x14ac:dyDescent="0.25">
      <c r="A2607" s="25" t="s">
        <v>736</v>
      </c>
      <c r="B2607" s="25" t="s">
        <v>18</v>
      </c>
      <c r="C2607" s="25" t="s">
        <v>96</v>
      </c>
      <c r="D2607" s="25" t="s">
        <v>20</v>
      </c>
      <c r="E2607" s="25" t="s">
        <v>21</v>
      </c>
      <c r="F2607" s="25" t="s">
        <v>30</v>
      </c>
      <c r="G2607" s="25" t="s">
        <v>97</v>
      </c>
      <c r="H2607" s="25" t="s">
        <v>40</v>
      </c>
      <c r="I2607" s="25" t="s">
        <v>767</v>
      </c>
      <c r="J2607" s="25" t="s">
        <v>768</v>
      </c>
      <c r="K2607" s="26">
        <v>0</v>
      </c>
      <c r="L2607" s="26">
        <v>9920</v>
      </c>
      <c r="M2607" s="26">
        <v>9920</v>
      </c>
      <c r="N2607" s="26">
        <v>0</v>
      </c>
      <c r="O2607" s="26">
        <v>0</v>
      </c>
      <c r="P2607" s="26">
        <v>9920</v>
      </c>
      <c r="Q2607" s="26">
        <v>0</v>
      </c>
      <c r="R2607" s="25" t="s">
        <v>1602</v>
      </c>
    </row>
    <row r="2608" spans="1:18" ht="15" customHeight="1" x14ac:dyDescent="0.25">
      <c r="A2608" s="25" t="s">
        <v>736</v>
      </c>
      <c r="B2608" s="25" t="s">
        <v>18</v>
      </c>
      <c r="C2608" s="25" t="s">
        <v>1451</v>
      </c>
      <c r="D2608" s="25" t="s">
        <v>20</v>
      </c>
      <c r="E2608" s="25" t="s">
        <v>21</v>
      </c>
      <c r="F2608" s="25" t="s">
        <v>30</v>
      </c>
      <c r="G2608" s="25" t="s">
        <v>1452</v>
      </c>
      <c r="H2608" s="25" t="s">
        <v>101</v>
      </c>
      <c r="I2608" s="25" t="s">
        <v>793</v>
      </c>
      <c r="J2608" s="25" t="s">
        <v>794</v>
      </c>
      <c r="K2608" s="26">
        <v>0</v>
      </c>
      <c r="L2608" s="26">
        <v>0</v>
      </c>
      <c r="M2608" s="26">
        <v>0</v>
      </c>
      <c r="N2608" s="26">
        <v>0</v>
      </c>
      <c r="O2608" s="26">
        <v>0</v>
      </c>
      <c r="P2608" s="26">
        <v>0</v>
      </c>
      <c r="Q2608" s="26">
        <v>0</v>
      </c>
      <c r="R2608" s="25" t="s">
        <v>1603</v>
      </c>
    </row>
    <row r="2609" spans="1:18" ht="15" customHeight="1" x14ac:dyDescent="0.25">
      <c r="A2609" s="25" t="s">
        <v>736</v>
      </c>
      <c r="B2609" s="25" t="s">
        <v>18</v>
      </c>
      <c r="C2609" s="25" t="s">
        <v>1451</v>
      </c>
      <c r="D2609" s="25" t="s">
        <v>20</v>
      </c>
      <c r="E2609" s="25" t="s">
        <v>21</v>
      </c>
      <c r="F2609" s="25" t="s">
        <v>30</v>
      </c>
      <c r="G2609" s="25" t="s">
        <v>1452</v>
      </c>
      <c r="H2609" s="25" t="s">
        <v>101</v>
      </c>
      <c r="I2609" s="25" t="s">
        <v>777</v>
      </c>
      <c r="J2609" s="25" t="s">
        <v>778</v>
      </c>
      <c r="K2609" s="26">
        <v>0</v>
      </c>
      <c r="L2609" s="26">
        <v>0</v>
      </c>
      <c r="M2609" s="26">
        <v>0</v>
      </c>
      <c r="N2609" s="26">
        <v>0</v>
      </c>
      <c r="O2609" s="26">
        <v>0</v>
      </c>
      <c r="P2609" s="26">
        <v>0</v>
      </c>
      <c r="Q2609" s="26">
        <v>0</v>
      </c>
      <c r="R2609" s="25" t="s">
        <v>1603</v>
      </c>
    </row>
    <row r="2610" spans="1:18" ht="15" customHeight="1" x14ac:dyDescent="0.25">
      <c r="A2610" s="25" t="s">
        <v>736</v>
      </c>
      <c r="B2610" s="25" t="s">
        <v>18</v>
      </c>
      <c r="C2610" s="25" t="s">
        <v>1451</v>
      </c>
      <c r="D2610" s="25" t="s">
        <v>20</v>
      </c>
      <c r="E2610" s="25" t="s">
        <v>21</v>
      </c>
      <c r="F2610" s="25" t="s">
        <v>30</v>
      </c>
      <c r="G2610" s="25" t="s">
        <v>1452</v>
      </c>
      <c r="H2610" s="25" t="s">
        <v>101</v>
      </c>
      <c r="I2610" s="25" t="s">
        <v>761</v>
      </c>
      <c r="J2610" s="25" t="s">
        <v>762</v>
      </c>
      <c r="K2610" s="26">
        <v>0</v>
      </c>
      <c r="L2610" s="26">
        <v>0</v>
      </c>
      <c r="M2610" s="26">
        <v>0</v>
      </c>
      <c r="N2610" s="26">
        <v>0</v>
      </c>
      <c r="O2610" s="26">
        <v>0</v>
      </c>
      <c r="P2610" s="26">
        <v>0</v>
      </c>
      <c r="Q2610" s="26">
        <v>0</v>
      </c>
      <c r="R2610" s="25" t="s">
        <v>1603</v>
      </c>
    </row>
    <row r="2611" spans="1:18" ht="15" customHeight="1" x14ac:dyDescent="0.25">
      <c r="A2611" s="25" t="s">
        <v>736</v>
      </c>
      <c r="B2611" s="25" t="s">
        <v>18</v>
      </c>
      <c r="C2611" s="25" t="s">
        <v>1451</v>
      </c>
      <c r="D2611" s="25" t="s">
        <v>20</v>
      </c>
      <c r="E2611" s="25" t="s">
        <v>21</v>
      </c>
      <c r="F2611" s="25" t="s">
        <v>30</v>
      </c>
      <c r="G2611" s="25" t="s">
        <v>1452</v>
      </c>
      <c r="H2611" s="25" t="s">
        <v>101</v>
      </c>
      <c r="I2611" s="25" t="s">
        <v>751</v>
      </c>
      <c r="J2611" s="25" t="s">
        <v>752</v>
      </c>
      <c r="K2611" s="26">
        <v>0</v>
      </c>
      <c r="L2611" s="26">
        <v>0</v>
      </c>
      <c r="M2611" s="26">
        <v>0</v>
      </c>
      <c r="N2611" s="26">
        <v>0</v>
      </c>
      <c r="O2611" s="26">
        <v>0</v>
      </c>
      <c r="P2611" s="26">
        <v>0</v>
      </c>
      <c r="Q2611" s="26">
        <v>0</v>
      </c>
      <c r="R2611" s="25" t="s">
        <v>1603</v>
      </c>
    </row>
    <row r="2612" spans="1:18" ht="15" customHeight="1" x14ac:dyDescent="0.25">
      <c r="A2612" s="25" t="s">
        <v>736</v>
      </c>
      <c r="B2612" s="25" t="s">
        <v>18</v>
      </c>
      <c r="C2612" s="25" t="s">
        <v>1451</v>
      </c>
      <c r="D2612" s="25" t="s">
        <v>20</v>
      </c>
      <c r="E2612" s="25" t="s">
        <v>21</v>
      </c>
      <c r="F2612" s="25" t="s">
        <v>30</v>
      </c>
      <c r="G2612" s="25" t="s">
        <v>1452</v>
      </c>
      <c r="H2612" s="25" t="s">
        <v>101</v>
      </c>
      <c r="I2612" s="25" t="s">
        <v>833</v>
      </c>
      <c r="J2612" s="25" t="s">
        <v>834</v>
      </c>
      <c r="K2612" s="26">
        <v>0</v>
      </c>
      <c r="L2612" s="26">
        <v>0</v>
      </c>
      <c r="M2612" s="26">
        <v>0</v>
      </c>
      <c r="N2612" s="26">
        <v>0</v>
      </c>
      <c r="O2612" s="26">
        <v>0</v>
      </c>
      <c r="P2612" s="26">
        <v>0</v>
      </c>
      <c r="Q2612" s="26">
        <v>0</v>
      </c>
      <c r="R2612" s="25" t="s">
        <v>1603</v>
      </c>
    </row>
    <row r="2613" spans="1:18" ht="15" customHeight="1" x14ac:dyDescent="0.25">
      <c r="A2613" s="25" t="s">
        <v>736</v>
      </c>
      <c r="B2613" s="25" t="s">
        <v>18</v>
      </c>
      <c r="C2613" s="25" t="s">
        <v>1451</v>
      </c>
      <c r="D2613" s="25" t="s">
        <v>20</v>
      </c>
      <c r="E2613" s="25" t="s">
        <v>21</v>
      </c>
      <c r="F2613" s="25" t="s">
        <v>30</v>
      </c>
      <c r="G2613" s="25" t="s">
        <v>1452</v>
      </c>
      <c r="H2613" s="25" t="s">
        <v>101</v>
      </c>
      <c r="I2613" s="25" t="s">
        <v>819</v>
      </c>
      <c r="J2613" s="25" t="s">
        <v>820</v>
      </c>
      <c r="K2613" s="26">
        <v>0</v>
      </c>
      <c r="L2613" s="26">
        <v>0</v>
      </c>
      <c r="M2613" s="26">
        <v>0</v>
      </c>
      <c r="N2613" s="26">
        <v>0</v>
      </c>
      <c r="O2613" s="26">
        <v>0</v>
      </c>
      <c r="P2613" s="26">
        <v>0</v>
      </c>
      <c r="Q2613" s="26">
        <v>0</v>
      </c>
      <c r="R2613" s="25" t="s">
        <v>1603</v>
      </c>
    </row>
    <row r="2614" spans="1:18" ht="15" customHeight="1" x14ac:dyDescent="0.25">
      <c r="A2614" s="25" t="s">
        <v>736</v>
      </c>
      <c r="B2614" s="25" t="s">
        <v>18</v>
      </c>
      <c r="C2614" s="25" t="s">
        <v>1451</v>
      </c>
      <c r="D2614" s="25" t="s">
        <v>20</v>
      </c>
      <c r="E2614" s="25" t="s">
        <v>21</v>
      </c>
      <c r="F2614" s="25" t="s">
        <v>30</v>
      </c>
      <c r="G2614" s="25" t="s">
        <v>1452</v>
      </c>
      <c r="H2614" s="25" t="s">
        <v>101</v>
      </c>
      <c r="I2614" s="25" t="s">
        <v>988</v>
      </c>
      <c r="J2614" s="25" t="s">
        <v>989</v>
      </c>
      <c r="K2614" s="26">
        <v>0</v>
      </c>
      <c r="L2614" s="26">
        <v>0</v>
      </c>
      <c r="M2614" s="26">
        <v>0</v>
      </c>
      <c r="N2614" s="26">
        <v>0</v>
      </c>
      <c r="O2614" s="26">
        <v>0</v>
      </c>
      <c r="P2614" s="26">
        <v>0</v>
      </c>
      <c r="Q2614" s="26">
        <v>0</v>
      </c>
      <c r="R2614" s="25" t="s">
        <v>1603</v>
      </c>
    </row>
    <row r="2615" spans="1:18" ht="15" customHeight="1" x14ac:dyDescent="0.25">
      <c r="A2615" s="25" t="s">
        <v>736</v>
      </c>
      <c r="B2615" s="25" t="s">
        <v>18</v>
      </c>
      <c r="C2615" s="25" t="s">
        <v>1451</v>
      </c>
      <c r="D2615" s="25" t="s">
        <v>20</v>
      </c>
      <c r="E2615" s="25" t="s">
        <v>21</v>
      </c>
      <c r="F2615" s="25" t="s">
        <v>30</v>
      </c>
      <c r="G2615" s="25" t="s">
        <v>1452</v>
      </c>
      <c r="H2615" s="25" t="s">
        <v>101</v>
      </c>
      <c r="I2615" s="25" t="s">
        <v>737</v>
      </c>
      <c r="J2615" s="25" t="s">
        <v>738</v>
      </c>
      <c r="K2615" s="26">
        <v>0</v>
      </c>
      <c r="L2615" s="26">
        <v>0</v>
      </c>
      <c r="M2615" s="26">
        <v>0</v>
      </c>
      <c r="N2615" s="26">
        <v>0</v>
      </c>
      <c r="O2615" s="26">
        <v>0</v>
      </c>
      <c r="P2615" s="26">
        <v>0</v>
      </c>
      <c r="Q2615" s="26">
        <v>0</v>
      </c>
      <c r="R2615" s="25" t="s">
        <v>1603</v>
      </c>
    </row>
    <row r="2616" spans="1:18" ht="15" customHeight="1" x14ac:dyDescent="0.25">
      <c r="A2616" s="25" t="s">
        <v>736</v>
      </c>
      <c r="B2616" s="25" t="s">
        <v>18</v>
      </c>
      <c r="C2616" s="25" t="s">
        <v>1451</v>
      </c>
      <c r="D2616" s="25" t="s">
        <v>20</v>
      </c>
      <c r="E2616" s="25" t="s">
        <v>21</v>
      </c>
      <c r="F2616" s="25" t="s">
        <v>30</v>
      </c>
      <c r="G2616" s="25" t="s">
        <v>1452</v>
      </c>
      <c r="H2616" s="25" t="s">
        <v>101</v>
      </c>
      <c r="I2616" s="25" t="s">
        <v>743</v>
      </c>
      <c r="J2616" s="25" t="s">
        <v>744</v>
      </c>
      <c r="K2616" s="26">
        <v>0</v>
      </c>
      <c r="L2616" s="26">
        <v>0</v>
      </c>
      <c r="M2616" s="26">
        <v>0</v>
      </c>
      <c r="N2616" s="26">
        <v>0</v>
      </c>
      <c r="O2616" s="26">
        <v>0</v>
      </c>
      <c r="P2616" s="26">
        <v>0</v>
      </c>
      <c r="Q2616" s="26">
        <v>0</v>
      </c>
      <c r="R2616" s="25" t="s">
        <v>1603</v>
      </c>
    </row>
    <row r="2617" spans="1:18" ht="15" customHeight="1" x14ac:dyDescent="0.25">
      <c r="A2617" s="25" t="s">
        <v>736</v>
      </c>
      <c r="B2617" s="25" t="s">
        <v>18</v>
      </c>
      <c r="C2617" s="25" t="s">
        <v>1451</v>
      </c>
      <c r="D2617" s="25" t="s">
        <v>20</v>
      </c>
      <c r="E2617" s="25" t="s">
        <v>21</v>
      </c>
      <c r="F2617" s="25" t="s">
        <v>30</v>
      </c>
      <c r="G2617" s="25" t="s">
        <v>1452</v>
      </c>
      <c r="H2617" s="25" t="s">
        <v>101</v>
      </c>
      <c r="I2617" s="25" t="s">
        <v>825</v>
      </c>
      <c r="J2617" s="25" t="s">
        <v>826</v>
      </c>
      <c r="K2617" s="26">
        <v>0</v>
      </c>
      <c r="L2617" s="26">
        <v>0</v>
      </c>
      <c r="M2617" s="26">
        <v>0</v>
      </c>
      <c r="N2617" s="26">
        <v>0</v>
      </c>
      <c r="O2617" s="26">
        <v>0</v>
      </c>
      <c r="P2617" s="26">
        <v>0</v>
      </c>
      <c r="Q2617" s="26">
        <v>0</v>
      </c>
      <c r="R2617" s="25" t="s">
        <v>1603</v>
      </c>
    </row>
    <row r="2618" spans="1:18" ht="15" customHeight="1" x14ac:dyDescent="0.25">
      <c r="A2618" s="25" t="s">
        <v>736</v>
      </c>
      <c r="B2618" s="25" t="s">
        <v>18</v>
      </c>
      <c r="C2618" s="25" t="s">
        <v>1748</v>
      </c>
      <c r="D2618" s="25" t="s">
        <v>20</v>
      </c>
      <c r="E2618" s="25" t="s">
        <v>21</v>
      </c>
      <c r="F2618" s="25" t="s">
        <v>94</v>
      </c>
      <c r="G2618" s="25" t="s">
        <v>23</v>
      </c>
      <c r="H2618" s="25" t="s">
        <v>23</v>
      </c>
      <c r="I2618" s="25" t="s">
        <v>793</v>
      </c>
      <c r="J2618" s="25" t="s">
        <v>794</v>
      </c>
      <c r="K2618" s="26">
        <v>0</v>
      </c>
      <c r="L2618" s="26">
        <v>0</v>
      </c>
      <c r="M2618" s="26">
        <v>0</v>
      </c>
      <c r="N2618" s="26">
        <v>0</v>
      </c>
      <c r="O2618" s="26">
        <v>0</v>
      </c>
      <c r="P2618" s="26">
        <v>0</v>
      </c>
      <c r="Q2618" s="26">
        <v>0</v>
      </c>
      <c r="R2618" s="25" t="s">
        <v>1749</v>
      </c>
    </row>
    <row r="2619" spans="1:18" ht="15" customHeight="1" x14ac:dyDescent="0.25">
      <c r="A2619" s="25" t="s">
        <v>736</v>
      </c>
      <c r="B2619" s="25" t="s">
        <v>18</v>
      </c>
      <c r="C2619" s="25" t="s">
        <v>1748</v>
      </c>
      <c r="D2619" s="25" t="s">
        <v>20</v>
      </c>
      <c r="E2619" s="25" t="s">
        <v>21</v>
      </c>
      <c r="F2619" s="25" t="s">
        <v>94</v>
      </c>
      <c r="G2619" s="25" t="s">
        <v>23</v>
      </c>
      <c r="H2619" s="25" t="s">
        <v>23</v>
      </c>
      <c r="I2619" s="25" t="s">
        <v>751</v>
      </c>
      <c r="J2619" s="25" t="s">
        <v>752</v>
      </c>
      <c r="K2619" s="26">
        <v>0</v>
      </c>
      <c r="L2619" s="26">
        <v>0</v>
      </c>
      <c r="M2619" s="26">
        <v>0</v>
      </c>
      <c r="N2619" s="26">
        <v>0</v>
      </c>
      <c r="O2619" s="26">
        <v>0</v>
      </c>
      <c r="P2619" s="26">
        <v>0</v>
      </c>
      <c r="Q2619" s="26">
        <v>0</v>
      </c>
      <c r="R2619" s="25" t="s">
        <v>1749</v>
      </c>
    </row>
    <row r="2620" spans="1:18" ht="15" customHeight="1" x14ac:dyDescent="0.25">
      <c r="A2620" s="25" t="s">
        <v>736</v>
      </c>
      <c r="B2620" s="25" t="s">
        <v>18</v>
      </c>
      <c r="C2620" s="25" t="s">
        <v>1748</v>
      </c>
      <c r="D2620" s="25" t="s">
        <v>20</v>
      </c>
      <c r="E2620" s="25" t="s">
        <v>21</v>
      </c>
      <c r="F2620" s="25" t="s">
        <v>94</v>
      </c>
      <c r="G2620" s="25" t="s">
        <v>23</v>
      </c>
      <c r="H2620" s="25" t="s">
        <v>23</v>
      </c>
      <c r="I2620" s="25" t="s">
        <v>833</v>
      </c>
      <c r="J2620" s="25" t="s">
        <v>834</v>
      </c>
      <c r="K2620" s="26">
        <v>0</v>
      </c>
      <c r="L2620" s="26">
        <v>0</v>
      </c>
      <c r="M2620" s="26">
        <v>0</v>
      </c>
      <c r="N2620" s="26">
        <v>0</v>
      </c>
      <c r="O2620" s="26">
        <v>0</v>
      </c>
      <c r="P2620" s="26">
        <v>0</v>
      </c>
      <c r="Q2620" s="26">
        <v>0</v>
      </c>
      <c r="R2620" s="25" t="s">
        <v>1749</v>
      </c>
    </row>
    <row r="2621" spans="1:18" ht="15" customHeight="1" x14ac:dyDescent="0.25">
      <c r="A2621" s="25" t="s">
        <v>736</v>
      </c>
      <c r="B2621" s="25" t="s">
        <v>18</v>
      </c>
      <c r="C2621" s="25" t="s">
        <v>1748</v>
      </c>
      <c r="D2621" s="25" t="s">
        <v>20</v>
      </c>
      <c r="E2621" s="25" t="s">
        <v>21</v>
      </c>
      <c r="F2621" s="25" t="s">
        <v>94</v>
      </c>
      <c r="G2621" s="25" t="s">
        <v>23</v>
      </c>
      <c r="H2621" s="25" t="s">
        <v>23</v>
      </c>
      <c r="I2621" s="25" t="s">
        <v>819</v>
      </c>
      <c r="J2621" s="25" t="s">
        <v>820</v>
      </c>
      <c r="K2621" s="26">
        <v>0</v>
      </c>
      <c r="L2621" s="26">
        <v>0</v>
      </c>
      <c r="M2621" s="26">
        <v>0</v>
      </c>
      <c r="N2621" s="26">
        <v>0</v>
      </c>
      <c r="O2621" s="26">
        <v>0</v>
      </c>
      <c r="P2621" s="26">
        <v>0</v>
      </c>
      <c r="Q2621" s="26">
        <v>0</v>
      </c>
      <c r="R2621" s="25" t="s">
        <v>1749</v>
      </c>
    </row>
    <row r="2622" spans="1:18" ht="15" customHeight="1" x14ac:dyDescent="0.25">
      <c r="A2622" s="25" t="s">
        <v>736</v>
      </c>
      <c r="B2622" s="25" t="s">
        <v>18</v>
      </c>
      <c r="C2622" s="25" t="s">
        <v>1748</v>
      </c>
      <c r="D2622" s="25" t="s">
        <v>20</v>
      </c>
      <c r="E2622" s="25" t="s">
        <v>21</v>
      </c>
      <c r="F2622" s="25" t="s">
        <v>94</v>
      </c>
      <c r="G2622" s="25" t="s">
        <v>23</v>
      </c>
      <c r="H2622" s="25" t="s">
        <v>23</v>
      </c>
      <c r="I2622" s="25" t="s">
        <v>988</v>
      </c>
      <c r="J2622" s="25" t="s">
        <v>989</v>
      </c>
      <c r="K2622" s="26">
        <v>0</v>
      </c>
      <c r="L2622" s="26">
        <v>0</v>
      </c>
      <c r="M2622" s="26">
        <v>0</v>
      </c>
      <c r="N2622" s="26">
        <v>0</v>
      </c>
      <c r="O2622" s="26">
        <v>0</v>
      </c>
      <c r="P2622" s="26">
        <v>0</v>
      </c>
      <c r="Q2622" s="26">
        <v>0</v>
      </c>
      <c r="R2622" s="25" t="s">
        <v>1749</v>
      </c>
    </row>
    <row r="2623" spans="1:18" ht="15" customHeight="1" x14ac:dyDescent="0.25">
      <c r="A2623" s="25" t="s">
        <v>736</v>
      </c>
      <c r="B2623" s="25" t="s">
        <v>18</v>
      </c>
      <c r="C2623" s="25" t="s">
        <v>1748</v>
      </c>
      <c r="D2623" s="25" t="s">
        <v>20</v>
      </c>
      <c r="E2623" s="25" t="s">
        <v>21</v>
      </c>
      <c r="F2623" s="25" t="s">
        <v>94</v>
      </c>
      <c r="G2623" s="25" t="s">
        <v>23</v>
      </c>
      <c r="H2623" s="25" t="s">
        <v>23</v>
      </c>
      <c r="I2623" s="25" t="s">
        <v>737</v>
      </c>
      <c r="J2623" s="25" t="s">
        <v>738</v>
      </c>
      <c r="K2623" s="26">
        <v>0</v>
      </c>
      <c r="L2623" s="26">
        <v>0</v>
      </c>
      <c r="M2623" s="26">
        <v>0</v>
      </c>
      <c r="N2623" s="26">
        <v>0</v>
      </c>
      <c r="O2623" s="26">
        <v>0</v>
      </c>
      <c r="P2623" s="26">
        <v>0</v>
      </c>
      <c r="Q2623" s="26">
        <v>0</v>
      </c>
      <c r="R2623" s="25" t="s">
        <v>1749</v>
      </c>
    </row>
    <row r="2624" spans="1:18" ht="15" customHeight="1" x14ac:dyDescent="0.25">
      <c r="A2624" s="25" t="s">
        <v>736</v>
      </c>
      <c r="B2624" s="25" t="s">
        <v>18</v>
      </c>
      <c r="C2624" s="25" t="s">
        <v>1748</v>
      </c>
      <c r="D2624" s="25" t="s">
        <v>20</v>
      </c>
      <c r="E2624" s="25" t="s">
        <v>21</v>
      </c>
      <c r="F2624" s="25" t="s">
        <v>94</v>
      </c>
      <c r="G2624" s="25" t="s">
        <v>23</v>
      </c>
      <c r="H2624" s="25" t="s">
        <v>23</v>
      </c>
      <c r="I2624" s="25" t="s">
        <v>825</v>
      </c>
      <c r="J2624" s="25" t="s">
        <v>826</v>
      </c>
      <c r="K2624" s="26">
        <v>0</v>
      </c>
      <c r="L2624" s="26">
        <v>0</v>
      </c>
      <c r="M2624" s="26">
        <v>0</v>
      </c>
      <c r="N2624" s="26">
        <v>0</v>
      </c>
      <c r="O2624" s="26">
        <v>0</v>
      </c>
      <c r="P2624" s="26">
        <v>0</v>
      </c>
      <c r="Q2624" s="26">
        <v>0</v>
      </c>
      <c r="R2624" s="25" t="s">
        <v>1749</v>
      </c>
    </row>
    <row r="2625" spans="1:18" ht="15" customHeight="1" x14ac:dyDescent="0.25">
      <c r="A2625" s="25" t="s">
        <v>736</v>
      </c>
      <c r="B2625" s="25" t="s">
        <v>18</v>
      </c>
      <c r="C2625" s="25" t="s">
        <v>1748</v>
      </c>
      <c r="D2625" s="25" t="s">
        <v>20</v>
      </c>
      <c r="E2625" s="25" t="s">
        <v>21</v>
      </c>
      <c r="F2625" s="25" t="s">
        <v>94</v>
      </c>
      <c r="G2625" s="25" t="s">
        <v>23</v>
      </c>
      <c r="H2625" s="25" t="s">
        <v>23</v>
      </c>
      <c r="I2625" s="25" t="s">
        <v>841</v>
      </c>
      <c r="J2625" s="25" t="s">
        <v>842</v>
      </c>
      <c r="K2625" s="26">
        <v>0</v>
      </c>
      <c r="L2625" s="26">
        <v>50</v>
      </c>
      <c r="M2625" s="26">
        <v>50</v>
      </c>
      <c r="N2625" s="26">
        <v>0</v>
      </c>
      <c r="O2625" s="26">
        <v>0</v>
      </c>
      <c r="P2625" s="26">
        <v>50</v>
      </c>
      <c r="Q2625" s="26">
        <v>0</v>
      </c>
      <c r="R2625" s="25" t="s">
        <v>1749</v>
      </c>
    </row>
    <row r="2626" spans="1:18" ht="15" customHeight="1" x14ac:dyDescent="0.25">
      <c r="A2626" s="25" t="s">
        <v>736</v>
      </c>
      <c r="B2626" s="25" t="s">
        <v>18</v>
      </c>
      <c r="C2626" s="25" t="s">
        <v>1748</v>
      </c>
      <c r="D2626" s="25" t="s">
        <v>20</v>
      </c>
      <c r="E2626" s="25" t="s">
        <v>21</v>
      </c>
      <c r="F2626" s="25" t="s">
        <v>94</v>
      </c>
      <c r="G2626" s="25" t="s">
        <v>23</v>
      </c>
      <c r="H2626" s="25" t="s">
        <v>23</v>
      </c>
      <c r="I2626" s="25" t="s">
        <v>866</v>
      </c>
      <c r="J2626" s="25" t="s">
        <v>867</v>
      </c>
      <c r="K2626" s="26">
        <v>0</v>
      </c>
      <c r="L2626" s="26">
        <v>500</v>
      </c>
      <c r="M2626" s="26">
        <v>500</v>
      </c>
      <c r="N2626" s="26">
        <v>0</v>
      </c>
      <c r="O2626" s="26">
        <v>0</v>
      </c>
      <c r="P2626" s="26">
        <v>500</v>
      </c>
      <c r="Q2626" s="26">
        <v>0</v>
      </c>
      <c r="R2626" s="25" t="s">
        <v>1749</v>
      </c>
    </row>
    <row r="2627" spans="1:18" ht="15" customHeight="1" x14ac:dyDescent="0.25">
      <c r="A2627" s="25" t="s">
        <v>736</v>
      </c>
      <c r="B2627" s="25" t="s">
        <v>18</v>
      </c>
      <c r="C2627" s="25" t="s">
        <v>1748</v>
      </c>
      <c r="D2627" s="25" t="s">
        <v>20</v>
      </c>
      <c r="E2627" s="25" t="s">
        <v>21</v>
      </c>
      <c r="F2627" s="25" t="s">
        <v>94</v>
      </c>
      <c r="G2627" s="25" t="s">
        <v>23</v>
      </c>
      <c r="H2627" s="25" t="s">
        <v>23</v>
      </c>
      <c r="I2627" s="25" t="s">
        <v>870</v>
      </c>
      <c r="J2627" s="25" t="s">
        <v>871</v>
      </c>
      <c r="K2627" s="26">
        <v>0</v>
      </c>
      <c r="L2627" s="26">
        <v>1000</v>
      </c>
      <c r="M2627" s="26">
        <v>1000</v>
      </c>
      <c r="N2627" s="26">
        <v>0</v>
      </c>
      <c r="O2627" s="26">
        <v>5.9</v>
      </c>
      <c r="P2627" s="26">
        <v>994.1</v>
      </c>
      <c r="Q2627" s="26">
        <v>5.9</v>
      </c>
      <c r="R2627" s="25" t="s">
        <v>1749</v>
      </c>
    </row>
    <row r="2628" spans="1:18" ht="15" customHeight="1" x14ac:dyDescent="0.25">
      <c r="A2628" s="25" t="s">
        <v>736</v>
      </c>
      <c r="B2628" s="25" t="s">
        <v>18</v>
      </c>
      <c r="C2628" s="25" t="s">
        <v>1748</v>
      </c>
      <c r="D2628" s="25" t="s">
        <v>20</v>
      </c>
      <c r="E2628" s="25" t="s">
        <v>21</v>
      </c>
      <c r="F2628" s="25" t="s">
        <v>94</v>
      </c>
      <c r="G2628" s="25" t="s">
        <v>23</v>
      </c>
      <c r="H2628" s="25" t="s">
        <v>23</v>
      </c>
      <c r="I2628" s="25" t="s">
        <v>1400</v>
      </c>
      <c r="J2628" s="25" t="s">
        <v>1401</v>
      </c>
      <c r="K2628" s="26">
        <v>0</v>
      </c>
      <c r="L2628" s="26">
        <v>6750</v>
      </c>
      <c r="M2628" s="26">
        <v>6750</v>
      </c>
      <c r="N2628" s="26">
        <v>0</v>
      </c>
      <c r="O2628" s="26">
        <v>1338.55</v>
      </c>
      <c r="P2628" s="26">
        <v>5411.45</v>
      </c>
      <c r="Q2628" s="26">
        <v>0</v>
      </c>
      <c r="R2628" s="25" t="s">
        <v>1749</v>
      </c>
    </row>
    <row r="2629" spans="1:18" ht="15" customHeight="1" x14ac:dyDescent="0.25">
      <c r="A2629" s="25" t="s">
        <v>736</v>
      </c>
      <c r="B2629" s="25" t="s">
        <v>18</v>
      </c>
      <c r="C2629" s="25" t="s">
        <v>1748</v>
      </c>
      <c r="D2629" s="25" t="s">
        <v>20</v>
      </c>
      <c r="E2629" s="25" t="s">
        <v>21</v>
      </c>
      <c r="F2629" s="25" t="s">
        <v>94</v>
      </c>
      <c r="G2629" s="25" t="s">
        <v>23</v>
      </c>
      <c r="H2629" s="25" t="s">
        <v>23</v>
      </c>
      <c r="I2629" s="25" t="s">
        <v>845</v>
      </c>
      <c r="J2629" s="25" t="s">
        <v>846</v>
      </c>
      <c r="K2629" s="26">
        <v>0</v>
      </c>
      <c r="L2629" s="26">
        <v>0</v>
      </c>
      <c r="M2629" s="26">
        <v>0</v>
      </c>
      <c r="N2629" s="26">
        <v>0</v>
      </c>
      <c r="O2629" s="26">
        <v>0</v>
      </c>
      <c r="P2629" s="26">
        <v>0</v>
      </c>
      <c r="Q2629" s="26">
        <v>0</v>
      </c>
      <c r="R2629" s="25" t="s">
        <v>1749</v>
      </c>
    </row>
    <row r="2630" spans="1:18" ht="15" customHeight="1" x14ac:dyDescent="0.25">
      <c r="A2630" s="25" t="s">
        <v>736</v>
      </c>
      <c r="B2630" s="25" t="s">
        <v>18</v>
      </c>
      <c r="C2630" s="25" t="s">
        <v>1748</v>
      </c>
      <c r="D2630" s="25" t="s">
        <v>20</v>
      </c>
      <c r="E2630" s="25" t="s">
        <v>21</v>
      </c>
      <c r="F2630" s="25" t="s">
        <v>94</v>
      </c>
      <c r="G2630" s="25" t="s">
        <v>23</v>
      </c>
      <c r="H2630" s="25" t="s">
        <v>23</v>
      </c>
      <c r="I2630" s="25" t="s">
        <v>769</v>
      </c>
      <c r="J2630" s="25" t="s">
        <v>770</v>
      </c>
      <c r="K2630" s="26">
        <v>0</v>
      </c>
      <c r="L2630" s="26">
        <v>23700</v>
      </c>
      <c r="M2630" s="26">
        <v>23700</v>
      </c>
      <c r="N2630" s="26">
        <v>4922</v>
      </c>
      <c r="O2630" s="26">
        <v>16460</v>
      </c>
      <c r="P2630" s="26">
        <v>2318</v>
      </c>
      <c r="Q2630" s="26">
        <v>10000</v>
      </c>
      <c r="R2630" s="25" t="s">
        <v>1749</v>
      </c>
    </row>
    <row r="2631" spans="1:18" ht="15" customHeight="1" x14ac:dyDescent="0.25">
      <c r="A2631" s="25" t="s">
        <v>736</v>
      </c>
      <c r="B2631" s="25" t="s">
        <v>18</v>
      </c>
      <c r="C2631" s="25" t="s">
        <v>1748</v>
      </c>
      <c r="D2631" s="25" t="s">
        <v>20</v>
      </c>
      <c r="E2631" s="25" t="s">
        <v>21</v>
      </c>
      <c r="F2631" s="25" t="s">
        <v>94</v>
      </c>
      <c r="G2631" s="25" t="s">
        <v>23</v>
      </c>
      <c r="H2631" s="25" t="s">
        <v>23</v>
      </c>
      <c r="I2631" s="25" t="s">
        <v>817</v>
      </c>
      <c r="J2631" s="25" t="s">
        <v>818</v>
      </c>
      <c r="K2631" s="26">
        <v>0</v>
      </c>
      <c r="L2631" s="26">
        <v>1000</v>
      </c>
      <c r="M2631" s="26">
        <v>1000</v>
      </c>
      <c r="N2631" s="26">
        <v>0</v>
      </c>
      <c r="O2631" s="26">
        <v>462.5</v>
      </c>
      <c r="P2631" s="26">
        <v>537.5</v>
      </c>
      <c r="Q2631" s="26">
        <v>0</v>
      </c>
      <c r="R2631" s="25" t="s">
        <v>1749</v>
      </c>
    </row>
    <row r="2632" spans="1:18" ht="15" customHeight="1" x14ac:dyDescent="0.25">
      <c r="A2632" s="25" t="s">
        <v>736</v>
      </c>
      <c r="B2632" s="25" t="s">
        <v>18</v>
      </c>
      <c r="C2632" s="25" t="s">
        <v>1748</v>
      </c>
      <c r="D2632" s="25" t="s">
        <v>20</v>
      </c>
      <c r="E2632" s="25" t="s">
        <v>21</v>
      </c>
      <c r="F2632" s="25" t="s">
        <v>94</v>
      </c>
      <c r="G2632" s="25" t="s">
        <v>23</v>
      </c>
      <c r="H2632" s="25" t="s">
        <v>23</v>
      </c>
      <c r="I2632" s="25" t="s">
        <v>787</v>
      </c>
      <c r="J2632" s="25" t="s">
        <v>788</v>
      </c>
      <c r="K2632" s="26">
        <v>0</v>
      </c>
      <c r="L2632" s="26">
        <v>0</v>
      </c>
      <c r="M2632" s="26">
        <v>0</v>
      </c>
      <c r="N2632" s="26">
        <v>0</v>
      </c>
      <c r="O2632" s="26">
        <v>0</v>
      </c>
      <c r="P2632" s="26">
        <v>0</v>
      </c>
      <c r="Q2632" s="26">
        <v>0</v>
      </c>
      <c r="R2632" s="25" t="s">
        <v>1749</v>
      </c>
    </row>
    <row r="2633" spans="1:18" ht="15" customHeight="1" x14ac:dyDescent="0.25">
      <c r="A2633" s="25" t="s">
        <v>736</v>
      </c>
      <c r="B2633" s="25" t="s">
        <v>18</v>
      </c>
      <c r="C2633" s="25" t="s">
        <v>1748</v>
      </c>
      <c r="D2633" s="25" t="s">
        <v>20</v>
      </c>
      <c r="E2633" s="25" t="s">
        <v>21</v>
      </c>
      <c r="F2633" s="25" t="s">
        <v>94</v>
      </c>
      <c r="G2633" s="25" t="s">
        <v>23</v>
      </c>
      <c r="H2633" s="25" t="s">
        <v>23</v>
      </c>
      <c r="I2633" s="25" t="s">
        <v>789</v>
      </c>
      <c r="J2633" s="25" t="s">
        <v>790</v>
      </c>
      <c r="K2633" s="26">
        <v>35000</v>
      </c>
      <c r="L2633" s="26">
        <v>-33000</v>
      </c>
      <c r="M2633" s="26">
        <v>2000</v>
      </c>
      <c r="N2633" s="26">
        <v>0</v>
      </c>
      <c r="O2633" s="26">
        <v>0</v>
      </c>
      <c r="P2633" s="26">
        <v>2000</v>
      </c>
      <c r="Q2633" s="26">
        <v>0</v>
      </c>
      <c r="R2633" s="25" t="s">
        <v>1749</v>
      </c>
    </row>
    <row r="2634" spans="1:18" ht="15" customHeight="1" x14ac:dyDescent="0.25">
      <c r="A2634" s="25" t="s">
        <v>736</v>
      </c>
      <c r="B2634" s="25" t="s">
        <v>18</v>
      </c>
      <c r="C2634" s="25" t="s">
        <v>93</v>
      </c>
      <c r="D2634" s="25" t="s">
        <v>20</v>
      </c>
      <c r="E2634" s="25" t="s">
        <v>21</v>
      </c>
      <c r="F2634" s="25" t="s">
        <v>94</v>
      </c>
      <c r="G2634" s="25" t="s">
        <v>95</v>
      </c>
      <c r="H2634" s="25" t="s">
        <v>23</v>
      </c>
      <c r="I2634" s="25" t="s">
        <v>793</v>
      </c>
      <c r="J2634" s="25" t="s">
        <v>794</v>
      </c>
      <c r="K2634" s="26">
        <v>0</v>
      </c>
      <c r="L2634" s="26">
        <v>20537</v>
      </c>
      <c r="M2634" s="26">
        <v>20537</v>
      </c>
      <c r="N2634" s="26">
        <v>0</v>
      </c>
      <c r="O2634" s="26">
        <v>20732.849999999999</v>
      </c>
      <c r="P2634" s="26">
        <v>-195.85</v>
      </c>
      <c r="Q2634" s="26">
        <v>2600.96</v>
      </c>
      <c r="R2634" s="25" t="s">
        <v>1604</v>
      </c>
    </row>
    <row r="2635" spans="1:18" ht="15" customHeight="1" x14ac:dyDescent="0.25">
      <c r="A2635" s="25" t="s">
        <v>736</v>
      </c>
      <c r="B2635" s="25" t="s">
        <v>18</v>
      </c>
      <c r="C2635" s="25" t="s">
        <v>93</v>
      </c>
      <c r="D2635" s="25" t="s">
        <v>20</v>
      </c>
      <c r="E2635" s="25" t="s">
        <v>21</v>
      </c>
      <c r="F2635" s="25" t="s">
        <v>94</v>
      </c>
      <c r="G2635" s="25" t="s">
        <v>95</v>
      </c>
      <c r="H2635" s="25" t="s">
        <v>23</v>
      </c>
      <c r="I2635" s="25" t="s">
        <v>777</v>
      </c>
      <c r="J2635" s="25" t="s">
        <v>778</v>
      </c>
      <c r="K2635" s="26">
        <v>0</v>
      </c>
      <c r="L2635" s="26">
        <v>0</v>
      </c>
      <c r="M2635" s="26">
        <v>0</v>
      </c>
      <c r="N2635" s="26">
        <v>0</v>
      </c>
      <c r="O2635" s="26">
        <v>0</v>
      </c>
      <c r="P2635" s="26">
        <v>0</v>
      </c>
      <c r="Q2635" s="26">
        <v>0</v>
      </c>
      <c r="R2635" s="25" t="s">
        <v>1604</v>
      </c>
    </row>
    <row r="2636" spans="1:18" ht="15" customHeight="1" x14ac:dyDescent="0.25">
      <c r="A2636" s="25" t="s">
        <v>736</v>
      </c>
      <c r="B2636" s="25" t="s">
        <v>18</v>
      </c>
      <c r="C2636" s="25" t="s">
        <v>93</v>
      </c>
      <c r="D2636" s="25" t="s">
        <v>20</v>
      </c>
      <c r="E2636" s="25" t="s">
        <v>21</v>
      </c>
      <c r="F2636" s="25" t="s">
        <v>94</v>
      </c>
      <c r="G2636" s="25" t="s">
        <v>95</v>
      </c>
      <c r="H2636" s="25" t="s">
        <v>23</v>
      </c>
      <c r="I2636" s="25" t="s">
        <v>761</v>
      </c>
      <c r="J2636" s="25" t="s">
        <v>762</v>
      </c>
      <c r="K2636" s="26">
        <v>0</v>
      </c>
      <c r="L2636" s="26">
        <v>250</v>
      </c>
      <c r="M2636" s="26">
        <v>250</v>
      </c>
      <c r="N2636" s="26">
        <v>0</v>
      </c>
      <c r="O2636" s="26">
        <v>172.75</v>
      </c>
      <c r="P2636" s="26">
        <v>77.25</v>
      </c>
      <c r="Q2636" s="26">
        <v>0</v>
      </c>
      <c r="R2636" s="25" t="s">
        <v>1604</v>
      </c>
    </row>
    <row r="2637" spans="1:18" ht="15" customHeight="1" x14ac:dyDescent="0.25">
      <c r="A2637" s="25" t="s">
        <v>736</v>
      </c>
      <c r="B2637" s="25" t="s">
        <v>18</v>
      </c>
      <c r="C2637" s="25" t="s">
        <v>93</v>
      </c>
      <c r="D2637" s="25" t="s">
        <v>20</v>
      </c>
      <c r="E2637" s="25" t="s">
        <v>21</v>
      </c>
      <c r="F2637" s="25" t="s">
        <v>94</v>
      </c>
      <c r="G2637" s="25" t="s">
        <v>95</v>
      </c>
      <c r="H2637" s="25" t="s">
        <v>23</v>
      </c>
      <c r="I2637" s="25" t="s">
        <v>751</v>
      </c>
      <c r="J2637" s="25" t="s">
        <v>752</v>
      </c>
      <c r="K2637" s="26">
        <v>0</v>
      </c>
      <c r="L2637" s="26">
        <v>2500</v>
      </c>
      <c r="M2637" s="26">
        <v>2500</v>
      </c>
      <c r="N2637" s="26">
        <v>0</v>
      </c>
      <c r="O2637" s="26">
        <v>1478.98</v>
      </c>
      <c r="P2637" s="26">
        <v>1021.02</v>
      </c>
      <c r="Q2637" s="26">
        <v>183.38</v>
      </c>
      <c r="R2637" s="25" t="s">
        <v>1604</v>
      </c>
    </row>
    <row r="2638" spans="1:18" ht="15" customHeight="1" x14ac:dyDescent="0.25">
      <c r="A2638" s="25" t="s">
        <v>736</v>
      </c>
      <c r="B2638" s="25" t="s">
        <v>18</v>
      </c>
      <c r="C2638" s="25" t="s">
        <v>93</v>
      </c>
      <c r="D2638" s="25" t="s">
        <v>20</v>
      </c>
      <c r="E2638" s="25" t="s">
        <v>21</v>
      </c>
      <c r="F2638" s="25" t="s">
        <v>94</v>
      </c>
      <c r="G2638" s="25" t="s">
        <v>95</v>
      </c>
      <c r="H2638" s="25" t="s">
        <v>23</v>
      </c>
      <c r="I2638" s="25" t="s">
        <v>833</v>
      </c>
      <c r="J2638" s="25" t="s">
        <v>834</v>
      </c>
      <c r="K2638" s="26">
        <v>0</v>
      </c>
      <c r="L2638" s="26">
        <v>5500</v>
      </c>
      <c r="M2638" s="26">
        <v>5500</v>
      </c>
      <c r="N2638" s="26">
        <v>0</v>
      </c>
      <c r="O2638" s="26">
        <v>2981.21</v>
      </c>
      <c r="P2638" s="26">
        <v>2518.79</v>
      </c>
      <c r="Q2638" s="26">
        <v>390.14</v>
      </c>
      <c r="R2638" s="25" t="s">
        <v>1604</v>
      </c>
    </row>
    <row r="2639" spans="1:18" ht="15" customHeight="1" x14ac:dyDescent="0.25">
      <c r="A2639" s="25" t="s">
        <v>736</v>
      </c>
      <c r="B2639" s="25" t="s">
        <v>18</v>
      </c>
      <c r="C2639" s="25" t="s">
        <v>93</v>
      </c>
      <c r="D2639" s="25" t="s">
        <v>20</v>
      </c>
      <c r="E2639" s="25" t="s">
        <v>21</v>
      </c>
      <c r="F2639" s="25" t="s">
        <v>94</v>
      </c>
      <c r="G2639" s="25" t="s">
        <v>95</v>
      </c>
      <c r="H2639" s="25" t="s">
        <v>23</v>
      </c>
      <c r="I2639" s="25" t="s">
        <v>819</v>
      </c>
      <c r="J2639" s="25" t="s">
        <v>820</v>
      </c>
      <c r="K2639" s="26">
        <v>0</v>
      </c>
      <c r="L2639" s="26">
        <v>1200</v>
      </c>
      <c r="M2639" s="26">
        <v>1200</v>
      </c>
      <c r="N2639" s="26">
        <v>0</v>
      </c>
      <c r="O2639" s="26">
        <v>621.97</v>
      </c>
      <c r="P2639" s="26">
        <v>578.03</v>
      </c>
      <c r="Q2639" s="26">
        <v>78.02</v>
      </c>
      <c r="R2639" s="25" t="s">
        <v>1604</v>
      </c>
    </row>
    <row r="2640" spans="1:18" ht="15" customHeight="1" x14ac:dyDescent="0.25">
      <c r="A2640" s="25" t="s">
        <v>736</v>
      </c>
      <c r="B2640" s="25" t="s">
        <v>18</v>
      </c>
      <c r="C2640" s="25" t="s">
        <v>93</v>
      </c>
      <c r="D2640" s="25" t="s">
        <v>20</v>
      </c>
      <c r="E2640" s="25" t="s">
        <v>21</v>
      </c>
      <c r="F2640" s="25" t="s">
        <v>94</v>
      </c>
      <c r="G2640" s="25" t="s">
        <v>95</v>
      </c>
      <c r="H2640" s="25" t="s">
        <v>23</v>
      </c>
      <c r="I2640" s="25" t="s">
        <v>988</v>
      </c>
      <c r="J2640" s="25" t="s">
        <v>989</v>
      </c>
      <c r="K2640" s="26">
        <v>0</v>
      </c>
      <c r="L2640" s="26">
        <v>8000</v>
      </c>
      <c r="M2640" s="26">
        <v>8000</v>
      </c>
      <c r="N2640" s="26">
        <v>0</v>
      </c>
      <c r="O2640" s="26">
        <v>8096.58</v>
      </c>
      <c r="P2640" s="26">
        <v>-96.58</v>
      </c>
      <c r="Q2640" s="26">
        <v>1063.19</v>
      </c>
      <c r="R2640" s="25" t="s">
        <v>1604</v>
      </c>
    </row>
    <row r="2641" spans="1:18" ht="15" customHeight="1" x14ac:dyDescent="0.25">
      <c r="A2641" s="25" t="s">
        <v>736</v>
      </c>
      <c r="B2641" s="25" t="s">
        <v>18</v>
      </c>
      <c r="C2641" s="25" t="s">
        <v>93</v>
      </c>
      <c r="D2641" s="25" t="s">
        <v>20</v>
      </c>
      <c r="E2641" s="25" t="s">
        <v>21</v>
      </c>
      <c r="F2641" s="25" t="s">
        <v>94</v>
      </c>
      <c r="G2641" s="25" t="s">
        <v>95</v>
      </c>
      <c r="H2641" s="25" t="s">
        <v>23</v>
      </c>
      <c r="I2641" s="25" t="s">
        <v>737</v>
      </c>
      <c r="J2641" s="25" t="s">
        <v>738</v>
      </c>
      <c r="K2641" s="26">
        <v>0</v>
      </c>
      <c r="L2641" s="26">
        <v>650</v>
      </c>
      <c r="M2641" s="26">
        <v>650</v>
      </c>
      <c r="N2641" s="26">
        <v>0</v>
      </c>
      <c r="O2641" s="26">
        <v>420.5</v>
      </c>
      <c r="P2641" s="26">
        <v>229.5</v>
      </c>
      <c r="Q2641" s="26">
        <v>51.79</v>
      </c>
      <c r="R2641" s="25" t="s">
        <v>1604</v>
      </c>
    </row>
    <row r="2642" spans="1:18" ht="15" customHeight="1" x14ac:dyDescent="0.25">
      <c r="A2642" s="25" t="s">
        <v>736</v>
      </c>
      <c r="B2642" s="25" t="s">
        <v>18</v>
      </c>
      <c r="C2642" s="25" t="s">
        <v>93</v>
      </c>
      <c r="D2642" s="25" t="s">
        <v>20</v>
      </c>
      <c r="E2642" s="25" t="s">
        <v>21</v>
      </c>
      <c r="F2642" s="25" t="s">
        <v>94</v>
      </c>
      <c r="G2642" s="25" t="s">
        <v>95</v>
      </c>
      <c r="H2642" s="25" t="s">
        <v>23</v>
      </c>
      <c r="I2642" s="25" t="s">
        <v>743</v>
      </c>
      <c r="J2642" s="25" t="s">
        <v>744</v>
      </c>
      <c r="K2642" s="26">
        <v>0</v>
      </c>
      <c r="L2642" s="26">
        <v>96</v>
      </c>
      <c r="M2642" s="26">
        <v>96</v>
      </c>
      <c r="N2642" s="26">
        <v>0</v>
      </c>
      <c r="O2642" s="26">
        <v>81.08</v>
      </c>
      <c r="P2642" s="26">
        <v>14.92</v>
      </c>
      <c r="Q2642" s="26">
        <v>10.4</v>
      </c>
      <c r="R2642" s="25" t="s">
        <v>1604</v>
      </c>
    </row>
    <row r="2643" spans="1:18" ht="15" customHeight="1" x14ac:dyDescent="0.25">
      <c r="A2643" s="25" t="s">
        <v>736</v>
      </c>
      <c r="B2643" s="25" t="s">
        <v>18</v>
      </c>
      <c r="C2643" s="25" t="s">
        <v>93</v>
      </c>
      <c r="D2643" s="25" t="s">
        <v>20</v>
      </c>
      <c r="E2643" s="25" t="s">
        <v>21</v>
      </c>
      <c r="F2643" s="25" t="s">
        <v>94</v>
      </c>
      <c r="G2643" s="25" t="s">
        <v>95</v>
      </c>
      <c r="H2643" s="25" t="s">
        <v>23</v>
      </c>
      <c r="I2643" s="25" t="s">
        <v>825</v>
      </c>
      <c r="J2643" s="25" t="s">
        <v>826</v>
      </c>
      <c r="K2643" s="26">
        <v>0</v>
      </c>
      <c r="L2643" s="26">
        <v>240</v>
      </c>
      <c r="M2643" s="26">
        <v>240</v>
      </c>
      <c r="N2643" s="26">
        <v>0</v>
      </c>
      <c r="O2643" s="26">
        <v>0</v>
      </c>
      <c r="P2643" s="26">
        <v>240</v>
      </c>
      <c r="Q2643" s="26">
        <v>0</v>
      </c>
      <c r="R2643" s="25" t="s">
        <v>1604</v>
      </c>
    </row>
    <row r="2644" spans="1:18" ht="15" customHeight="1" x14ac:dyDescent="0.25">
      <c r="A2644" s="25" t="s">
        <v>736</v>
      </c>
      <c r="B2644" s="25" t="s">
        <v>18</v>
      </c>
      <c r="C2644" s="25" t="s">
        <v>93</v>
      </c>
      <c r="D2644" s="25" t="s">
        <v>20</v>
      </c>
      <c r="E2644" s="25" t="s">
        <v>21</v>
      </c>
      <c r="F2644" s="25" t="s">
        <v>94</v>
      </c>
      <c r="G2644" s="25" t="s">
        <v>95</v>
      </c>
      <c r="H2644" s="25" t="s">
        <v>23</v>
      </c>
      <c r="I2644" s="25" t="s">
        <v>841</v>
      </c>
      <c r="J2644" s="25" t="s">
        <v>842</v>
      </c>
      <c r="K2644" s="26">
        <v>0</v>
      </c>
      <c r="L2644" s="26">
        <v>100</v>
      </c>
      <c r="M2644" s="26">
        <v>100</v>
      </c>
      <c r="N2644" s="26">
        <v>0</v>
      </c>
      <c r="O2644" s="26">
        <v>0</v>
      </c>
      <c r="P2644" s="26">
        <v>100</v>
      </c>
      <c r="Q2644" s="26">
        <v>0</v>
      </c>
      <c r="R2644" s="25" t="s">
        <v>1604</v>
      </c>
    </row>
    <row r="2645" spans="1:18" ht="15" customHeight="1" x14ac:dyDescent="0.25">
      <c r="A2645" s="25" t="s">
        <v>736</v>
      </c>
      <c r="B2645" s="25" t="s">
        <v>18</v>
      </c>
      <c r="C2645" s="25" t="s">
        <v>93</v>
      </c>
      <c r="D2645" s="25" t="s">
        <v>20</v>
      </c>
      <c r="E2645" s="25" t="s">
        <v>21</v>
      </c>
      <c r="F2645" s="25" t="s">
        <v>94</v>
      </c>
      <c r="G2645" s="25" t="s">
        <v>95</v>
      </c>
      <c r="H2645" s="25" t="s">
        <v>23</v>
      </c>
      <c r="I2645" s="25" t="s">
        <v>866</v>
      </c>
      <c r="J2645" s="25" t="s">
        <v>867</v>
      </c>
      <c r="K2645" s="26">
        <v>0</v>
      </c>
      <c r="L2645" s="26">
        <v>100</v>
      </c>
      <c r="M2645" s="26">
        <v>100</v>
      </c>
      <c r="N2645" s="26">
        <v>0</v>
      </c>
      <c r="O2645" s="26">
        <v>0.46</v>
      </c>
      <c r="P2645" s="26">
        <v>99.54</v>
      </c>
      <c r="Q2645" s="26">
        <v>0</v>
      </c>
      <c r="R2645" s="25" t="s">
        <v>1604</v>
      </c>
    </row>
    <row r="2646" spans="1:18" ht="15" customHeight="1" x14ac:dyDescent="0.25">
      <c r="A2646" s="25" t="s">
        <v>736</v>
      </c>
      <c r="B2646" s="25" t="s">
        <v>18</v>
      </c>
      <c r="C2646" s="25" t="s">
        <v>93</v>
      </c>
      <c r="D2646" s="25" t="s">
        <v>20</v>
      </c>
      <c r="E2646" s="25" t="s">
        <v>21</v>
      </c>
      <c r="F2646" s="25" t="s">
        <v>94</v>
      </c>
      <c r="G2646" s="25" t="s">
        <v>95</v>
      </c>
      <c r="H2646" s="25" t="s">
        <v>23</v>
      </c>
      <c r="I2646" s="25" t="s">
        <v>870</v>
      </c>
      <c r="J2646" s="25" t="s">
        <v>871</v>
      </c>
      <c r="K2646" s="26">
        <v>0</v>
      </c>
      <c r="L2646" s="26">
        <v>100</v>
      </c>
      <c r="M2646" s="26">
        <v>100</v>
      </c>
      <c r="N2646" s="26">
        <v>0</v>
      </c>
      <c r="O2646" s="26">
        <v>5.81</v>
      </c>
      <c r="P2646" s="26">
        <v>94.19</v>
      </c>
      <c r="Q2646" s="26">
        <v>5.81</v>
      </c>
      <c r="R2646" s="25" t="s">
        <v>1604</v>
      </c>
    </row>
    <row r="2647" spans="1:18" ht="15" customHeight="1" x14ac:dyDescent="0.25">
      <c r="A2647" s="25" t="s">
        <v>736</v>
      </c>
      <c r="B2647" s="25" t="s">
        <v>18</v>
      </c>
      <c r="C2647" s="25" t="s">
        <v>93</v>
      </c>
      <c r="D2647" s="25" t="s">
        <v>20</v>
      </c>
      <c r="E2647" s="25" t="s">
        <v>21</v>
      </c>
      <c r="F2647" s="25" t="s">
        <v>94</v>
      </c>
      <c r="G2647" s="25" t="s">
        <v>95</v>
      </c>
      <c r="H2647" s="25" t="s">
        <v>23</v>
      </c>
      <c r="I2647" s="25" t="s">
        <v>872</v>
      </c>
      <c r="J2647" s="25" t="s">
        <v>873</v>
      </c>
      <c r="K2647" s="26">
        <v>0</v>
      </c>
      <c r="L2647" s="26">
        <v>690</v>
      </c>
      <c r="M2647" s="26">
        <v>690</v>
      </c>
      <c r="N2647" s="26">
        <v>0</v>
      </c>
      <c r="O2647" s="26">
        <v>690</v>
      </c>
      <c r="P2647" s="26">
        <v>0</v>
      </c>
      <c r="Q2647" s="26">
        <v>0</v>
      </c>
      <c r="R2647" s="25" t="s">
        <v>1604</v>
      </c>
    </row>
    <row r="2648" spans="1:18" ht="15" customHeight="1" x14ac:dyDescent="0.25">
      <c r="A2648" s="25" t="s">
        <v>736</v>
      </c>
      <c r="B2648" s="25" t="s">
        <v>18</v>
      </c>
      <c r="C2648" s="25" t="s">
        <v>93</v>
      </c>
      <c r="D2648" s="25" t="s">
        <v>20</v>
      </c>
      <c r="E2648" s="25" t="s">
        <v>21</v>
      </c>
      <c r="F2648" s="25" t="s">
        <v>94</v>
      </c>
      <c r="G2648" s="25" t="s">
        <v>95</v>
      </c>
      <c r="H2648" s="25" t="s">
        <v>23</v>
      </c>
      <c r="I2648" s="25" t="s">
        <v>845</v>
      </c>
      <c r="J2648" s="25" t="s">
        <v>846</v>
      </c>
      <c r="K2648" s="26">
        <v>0</v>
      </c>
      <c r="L2648" s="26">
        <v>330</v>
      </c>
      <c r="M2648" s="26">
        <v>330</v>
      </c>
      <c r="N2648" s="26">
        <v>0</v>
      </c>
      <c r="O2648" s="26">
        <v>0</v>
      </c>
      <c r="P2648" s="26">
        <v>330</v>
      </c>
      <c r="Q2648" s="26">
        <v>0</v>
      </c>
      <c r="R2648" s="25" t="s">
        <v>1604</v>
      </c>
    </row>
    <row r="2649" spans="1:18" ht="15" customHeight="1" x14ac:dyDescent="0.25">
      <c r="A2649" s="25" t="s">
        <v>736</v>
      </c>
      <c r="B2649" s="25" t="s">
        <v>18</v>
      </c>
      <c r="C2649" s="25" t="s">
        <v>93</v>
      </c>
      <c r="D2649" s="25" t="s">
        <v>20</v>
      </c>
      <c r="E2649" s="25" t="s">
        <v>21</v>
      </c>
      <c r="F2649" s="25" t="s">
        <v>94</v>
      </c>
      <c r="G2649" s="25" t="s">
        <v>95</v>
      </c>
      <c r="H2649" s="25" t="s">
        <v>23</v>
      </c>
      <c r="I2649" s="25" t="s">
        <v>769</v>
      </c>
      <c r="J2649" s="25" t="s">
        <v>770</v>
      </c>
      <c r="K2649" s="26">
        <v>0</v>
      </c>
      <c r="L2649" s="26">
        <v>29600</v>
      </c>
      <c r="M2649" s="26">
        <v>29600</v>
      </c>
      <c r="N2649" s="26">
        <v>0</v>
      </c>
      <c r="O2649" s="26">
        <v>0</v>
      </c>
      <c r="P2649" s="26">
        <v>29600</v>
      </c>
      <c r="Q2649" s="26">
        <v>0</v>
      </c>
      <c r="R2649" s="25" t="s">
        <v>1604</v>
      </c>
    </row>
    <row r="2650" spans="1:18" ht="15" customHeight="1" x14ac:dyDescent="0.25">
      <c r="A2650" s="25" t="s">
        <v>736</v>
      </c>
      <c r="B2650" s="25" t="s">
        <v>18</v>
      </c>
      <c r="C2650" s="25" t="s">
        <v>93</v>
      </c>
      <c r="D2650" s="25" t="s">
        <v>20</v>
      </c>
      <c r="E2650" s="25" t="s">
        <v>21</v>
      </c>
      <c r="F2650" s="25" t="s">
        <v>94</v>
      </c>
      <c r="G2650" s="25" t="s">
        <v>95</v>
      </c>
      <c r="H2650" s="25" t="s">
        <v>23</v>
      </c>
      <c r="I2650" s="25" t="s">
        <v>753</v>
      </c>
      <c r="J2650" s="25" t="s">
        <v>754</v>
      </c>
      <c r="K2650" s="26">
        <v>0</v>
      </c>
      <c r="L2650" s="26">
        <v>15867</v>
      </c>
      <c r="M2650" s="26">
        <v>15867</v>
      </c>
      <c r="N2650" s="26">
        <v>2255.6</v>
      </c>
      <c r="O2650" s="26">
        <v>8103.77</v>
      </c>
      <c r="P2650" s="26">
        <v>5507.63</v>
      </c>
      <c r="Q2650" s="26">
        <v>4615.08</v>
      </c>
      <c r="R2650" s="25" t="s">
        <v>1604</v>
      </c>
    </row>
    <row r="2651" spans="1:18" ht="15" customHeight="1" x14ac:dyDescent="0.25">
      <c r="A2651" s="25" t="s">
        <v>736</v>
      </c>
      <c r="B2651" s="25" t="s">
        <v>18</v>
      </c>
      <c r="C2651" s="25" t="s">
        <v>203</v>
      </c>
      <c r="D2651" s="25" t="s">
        <v>20</v>
      </c>
      <c r="E2651" s="25" t="s">
        <v>21</v>
      </c>
      <c r="F2651" s="25" t="s">
        <v>94</v>
      </c>
      <c r="G2651" s="25" t="s">
        <v>204</v>
      </c>
      <c r="H2651" s="25" t="s">
        <v>23</v>
      </c>
      <c r="I2651" s="25" t="s">
        <v>793</v>
      </c>
      <c r="J2651" s="25" t="s">
        <v>794</v>
      </c>
      <c r="K2651" s="26">
        <v>33445</v>
      </c>
      <c r="L2651" s="26">
        <v>0</v>
      </c>
      <c r="M2651" s="26">
        <v>33445</v>
      </c>
      <c r="N2651" s="26">
        <v>0</v>
      </c>
      <c r="O2651" s="26">
        <v>12677.51</v>
      </c>
      <c r="P2651" s="26">
        <v>20767.490000000002</v>
      </c>
      <c r="Q2651" s="26">
        <v>6658.6</v>
      </c>
      <c r="R2651" s="25" t="s">
        <v>1605</v>
      </c>
    </row>
    <row r="2652" spans="1:18" ht="15" customHeight="1" x14ac:dyDescent="0.25">
      <c r="A2652" s="25" t="s">
        <v>736</v>
      </c>
      <c r="B2652" s="25" t="s">
        <v>18</v>
      </c>
      <c r="C2652" s="25" t="s">
        <v>203</v>
      </c>
      <c r="D2652" s="25" t="s">
        <v>20</v>
      </c>
      <c r="E2652" s="25" t="s">
        <v>21</v>
      </c>
      <c r="F2652" s="25" t="s">
        <v>94</v>
      </c>
      <c r="G2652" s="25" t="s">
        <v>204</v>
      </c>
      <c r="H2652" s="25" t="s">
        <v>23</v>
      </c>
      <c r="I2652" s="25" t="s">
        <v>761</v>
      </c>
      <c r="J2652" s="25" t="s">
        <v>762</v>
      </c>
      <c r="K2652" s="26">
        <v>139</v>
      </c>
      <c r="L2652" s="26">
        <v>0</v>
      </c>
      <c r="M2652" s="26">
        <v>139</v>
      </c>
      <c r="N2652" s="26">
        <v>0</v>
      </c>
      <c r="O2652" s="26">
        <v>33.9</v>
      </c>
      <c r="P2652" s="26">
        <v>105.1</v>
      </c>
      <c r="Q2652" s="26">
        <v>22.12</v>
      </c>
      <c r="R2652" s="25" t="s">
        <v>1605</v>
      </c>
    </row>
    <row r="2653" spans="1:18" ht="15" customHeight="1" x14ac:dyDescent="0.25">
      <c r="A2653" s="25" t="s">
        <v>736</v>
      </c>
      <c r="B2653" s="25" t="s">
        <v>18</v>
      </c>
      <c r="C2653" s="25" t="s">
        <v>203</v>
      </c>
      <c r="D2653" s="25" t="s">
        <v>20</v>
      </c>
      <c r="E2653" s="25" t="s">
        <v>21</v>
      </c>
      <c r="F2653" s="25" t="s">
        <v>94</v>
      </c>
      <c r="G2653" s="25" t="s">
        <v>204</v>
      </c>
      <c r="H2653" s="25" t="s">
        <v>23</v>
      </c>
      <c r="I2653" s="25" t="s">
        <v>751</v>
      </c>
      <c r="J2653" s="25" t="s">
        <v>752</v>
      </c>
      <c r="K2653" s="26">
        <v>1634</v>
      </c>
      <c r="L2653" s="26">
        <v>0</v>
      </c>
      <c r="M2653" s="26">
        <v>1634</v>
      </c>
      <c r="N2653" s="26">
        <v>0</v>
      </c>
      <c r="O2653" s="26">
        <v>944.88</v>
      </c>
      <c r="P2653" s="26">
        <v>689.12</v>
      </c>
      <c r="Q2653" s="26">
        <v>500.05</v>
      </c>
      <c r="R2653" s="25" t="s">
        <v>1605</v>
      </c>
    </row>
    <row r="2654" spans="1:18" ht="15" customHeight="1" x14ac:dyDescent="0.25">
      <c r="A2654" s="25" t="s">
        <v>736</v>
      </c>
      <c r="B2654" s="25" t="s">
        <v>18</v>
      </c>
      <c r="C2654" s="25" t="s">
        <v>203</v>
      </c>
      <c r="D2654" s="25" t="s">
        <v>20</v>
      </c>
      <c r="E2654" s="25" t="s">
        <v>21</v>
      </c>
      <c r="F2654" s="25" t="s">
        <v>94</v>
      </c>
      <c r="G2654" s="25" t="s">
        <v>204</v>
      </c>
      <c r="H2654" s="25" t="s">
        <v>23</v>
      </c>
      <c r="I2654" s="25" t="s">
        <v>833</v>
      </c>
      <c r="J2654" s="25" t="s">
        <v>834</v>
      </c>
      <c r="K2654" s="26">
        <v>3097</v>
      </c>
      <c r="L2654" s="26">
        <v>0</v>
      </c>
      <c r="M2654" s="26">
        <v>3097</v>
      </c>
      <c r="N2654" s="26">
        <v>0</v>
      </c>
      <c r="O2654" s="26">
        <v>1863.35</v>
      </c>
      <c r="P2654" s="26">
        <v>1233.6500000000001</v>
      </c>
      <c r="Q2654" s="26">
        <v>973.81</v>
      </c>
      <c r="R2654" s="25" t="s">
        <v>1605</v>
      </c>
    </row>
    <row r="2655" spans="1:18" ht="15" customHeight="1" x14ac:dyDescent="0.25">
      <c r="A2655" s="25" t="s">
        <v>736</v>
      </c>
      <c r="B2655" s="25" t="s">
        <v>18</v>
      </c>
      <c r="C2655" s="25" t="s">
        <v>203</v>
      </c>
      <c r="D2655" s="25" t="s">
        <v>20</v>
      </c>
      <c r="E2655" s="25" t="s">
        <v>21</v>
      </c>
      <c r="F2655" s="25" t="s">
        <v>94</v>
      </c>
      <c r="G2655" s="25" t="s">
        <v>204</v>
      </c>
      <c r="H2655" s="25" t="s">
        <v>23</v>
      </c>
      <c r="I2655" s="25" t="s">
        <v>819</v>
      </c>
      <c r="J2655" s="25" t="s">
        <v>820</v>
      </c>
      <c r="K2655" s="26">
        <v>641</v>
      </c>
      <c r="L2655" s="26">
        <v>0</v>
      </c>
      <c r="M2655" s="26">
        <v>641</v>
      </c>
      <c r="N2655" s="26">
        <v>0</v>
      </c>
      <c r="O2655" s="26">
        <v>380.31</v>
      </c>
      <c r="P2655" s="26">
        <v>260.69</v>
      </c>
      <c r="Q2655" s="26">
        <v>199.75</v>
      </c>
      <c r="R2655" s="25" t="s">
        <v>1605</v>
      </c>
    </row>
    <row r="2656" spans="1:18" ht="15" customHeight="1" x14ac:dyDescent="0.25">
      <c r="A2656" s="25" t="s">
        <v>736</v>
      </c>
      <c r="B2656" s="25" t="s">
        <v>18</v>
      </c>
      <c r="C2656" s="25" t="s">
        <v>203</v>
      </c>
      <c r="D2656" s="25" t="s">
        <v>20</v>
      </c>
      <c r="E2656" s="25" t="s">
        <v>21</v>
      </c>
      <c r="F2656" s="25" t="s">
        <v>94</v>
      </c>
      <c r="G2656" s="25" t="s">
        <v>204</v>
      </c>
      <c r="H2656" s="25" t="s">
        <v>23</v>
      </c>
      <c r="I2656" s="25" t="s">
        <v>988</v>
      </c>
      <c r="J2656" s="25" t="s">
        <v>989</v>
      </c>
      <c r="K2656" s="26">
        <v>11307</v>
      </c>
      <c r="L2656" s="26">
        <v>0</v>
      </c>
      <c r="M2656" s="26">
        <v>11307</v>
      </c>
      <c r="N2656" s="26">
        <v>0</v>
      </c>
      <c r="O2656" s="26">
        <v>4561.28</v>
      </c>
      <c r="P2656" s="26">
        <v>6745.72</v>
      </c>
      <c r="Q2656" s="26">
        <v>2369.7199999999998</v>
      </c>
      <c r="R2656" s="25" t="s">
        <v>1605</v>
      </c>
    </row>
    <row r="2657" spans="1:18" ht="15" customHeight="1" x14ac:dyDescent="0.25">
      <c r="A2657" s="25" t="s">
        <v>736</v>
      </c>
      <c r="B2657" s="25" t="s">
        <v>18</v>
      </c>
      <c r="C2657" s="25" t="s">
        <v>203</v>
      </c>
      <c r="D2657" s="25" t="s">
        <v>20</v>
      </c>
      <c r="E2657" s="25" t="s">
        <v>21</v>
      </c>
      <c r="F2657" s="25" t="s">
        <v>94</v>
      </c>
      <c r="G2657" s="25" t="s">
        <v>204</v>
      </c>
      <c r="H2657" s="25" t="s">
        <v>23</v>
      </c>
      <c r="I2657" s="25" t="s">
        <v>737</v>
      </c>
      <c r="J2657" s="25" t="s">
        <v>738</v>
      </c>
      <c r="K2657" s="26">
        <v>613</v>
      </c>
      <c r="L2657" s="26">
        <v>0</v>
      </c>
      <c r="M2657" s="26">
        <v>613</v>
      </c>
      <c r="N2657" s="26">
        <v>0</v>
      </c>
      <c r="O2657" s="26">
        <v>249.24</v>
      </c>
      <c r="P2657" s="26">
        <v>363.76</v>
      </c>
      <c r="Q2657" s="26">
        <v>123.76</v>
      </c>
      <c r="R2657" s="25" t="s">
        <v>1605</v>
      </c>
    </row>
    <row r="2658" spans="1:18" ht="15" customHeight="1" x14ac:dyDescent="0.25">
      <c r="A2658" s="25" t="s">
        <v>736</v>
      </c>
      <c r="B2658" s="25" t="s">
        <v>18</v>
      </c>
      <c r="C2658" s="25" t="s">
        <v>203</v>
      </c>
      <c r="D2658" s="25" t="s">
        <v>20</v>
      </c>
      <c r="E2658" s="25" t="s">
        <v>21</v>
      </c>
      <c r="F2658" s="25" t="s">
        <v>94</v>
      </c>
      <c r="G2658" s="25" t="s">
        <v>204</v>
      </c>
      <c r="H2658" s="25" t="s">
        <v>23</v>
      </c>
      <c r="I2658" s="25" t="s">
        <v>743</v>
      </c>
      <c r="J2658" s="25" t="s">
        <v>744</v>
      </c>
      <c r="K2658" s="26">
        <v>58</v>
      </c>
      <c r="L2658" s="26">
        <v>0</v>
      </c>
      <c r="M2658" s="26">
        <v>58</v>
      </c>
      <c r="N2658" s="26">
        <v>0</v>
      </c>
      <c r="O2658" s="26">
        <v>35.21</v>
      </c>
      <c r="P2658" s="26">
        <v>22.79</v>
      </c>
      <c r="Q2658" s="26">
        <v>14.89</v>
      </c>
      <c r="R2658" s="25" t="s">
        <v>1605</v>
      </c>
    </row>
    <row r="2659" spans="1:18" ht="15" customHeight="1" x14ac:dyDescent="0.25">
      <c r="A2659" s="25" t="s">
        <v>736</v>
      </c>
      <c r="B2659" s="25" t="s">
        <v>18</v>
      </c>
      <c r="C2659" s="25" t="s">
        <v>203</v>
      </c>
      <c r="D2659" s="25" t="s">
        <v>20</v>
      </c>
      <c r="E2659" s="25" t="s">
        <v>21</v>
      </c>
      <c r="F2659" s="25" t="s">
        <v>94</v>
      </c>
      <c r="G2659" s="25" t="s">
        <v>204</v>
      </c>
      <c r="H2659" s="25" t="s">
        <v>23</v>
      </c>
      <c r="I2659" s="25" t="s">
        <v>825</v>
      </c>
      <c r="J2659" s="25" t="s">
        <v>826</v>
      </c>
      <c r="K2659" s="26">
        <v>144</v>
      </c>
      <c r="L2659" s="26">
        <v>0</v>
      </c>
      <c r="M2659" s="26">
        <v>144</v>
      </c>
      <c r="N2659" s="26">
        <v>0</v>
      </c>
      <c r="O2659" s="26">
        <v>32.54</v>
      </c>
      <c r="P2659" s="26">
        <v>111.46</v>
      </c>
      <c r="Q2659" s="26">
        <v>21.23</v>
      </c>
      <c r="R2659" s="25" t="s">
        <v>1605</v>
      </c>
    </row>
    <row r="2660" spans="1:18" ht="15" customHeight="1" x14ac:dyDescent="0.25">
      <c r="A2660" s="25" t="s">
        <v>736</v>
      </c>
      <c r="B2660" s="25" t="s">
        <v>18</v>
      </c>
      <c r="C2660" s="25" t="s">
        <v>203</v>
      </c>
      <c r="D2660" s="25" t="s">
        <v>20</v>
      </c>
      <c r="E2660" s="25" t="s">
        <v>21</v>
      </c>
      <c r="F2660" s="25" t="s">
        <v>94</v>
      </c>
      <c r="G2660" s="25" t="s">
        <v>204</v>
      </c>
      <c r="H2660" s="25" t="s">
        <v>23</v>
      </c>
      <c r="I2660" s="25" t="s">
        <v>841</v>
      </c>
      <c r="J2660" s="25" t="s">
        <v>842</v>
      </c>
      <c r="K2660" s="26">
        <v>5500</v>
      </c>
      <c r="L2660" s="26">
        <v>0</v>
      </c>
      <c r="M2660" s="26">
        <v>5500</v>
      </c>
      <c r="N2660" s="26">
        <v>0</v>
      </c>
      <c r="O2660" s="26">
        <v>0</v>
      </c>
      <c r="P2660" s="26">
        <v>5500</v>
      </c>
      <c r="Q2660" s="26">
        <v>0</v>
      </c>
      <c r="R2660" s="25" t="s">
        <v>1605</v>
      </c>
    </row>
    <row r="2661" spans="1:18" ht="15" customHeight="1" x14ac:dyDescent="0.25">
      <c r="A2661" s="25" t="s">
        <v>736</v>
      </c>
      <c r="B2661" s="25" t="s">
        <v>18</v>
      </c>
      <c r="C2661" s="25" t="s">
        <v>203</v>
      </c>
      <c r="D2661" s="25" t="s">
        <v>20</v>
      </c>
      <c r="E2661" s="25" t="s">
        <v>21</v>
      </c>
      <c r="F2661" s="25" t="s">
        <v>94</v>
      </c>
      <c r="G2661" s="25" t="s">
        <v>204</v>
      </c>
      <c r="H2661" s="25" t="s">
        <v>23</v>
      </c>
      <c r="I2661" s="25" t="s">
        <v>866</v>
      </c>
      <c r="J2661" s="25" t="s">
        <v>867</v>
      </c>
      <c r="K2661" s="26">
        <v>500</v>
      </c>
      <c r="L2661" s="26">
        <v>0</v>
      </c>
      <c r="M2661" s="26">
        <v>500</v>
      </c>
      <c r="N2661" s="26">
        <v>0</v>
      </c>
      <c r="O2661" s="26">
        <v>0</v>
      </c>
      <c r="P2661" s="26">
        <v>500</v>
      </c>
      <c r="Q2661" s="26">
        <v>0</v>
      </c>
      <c r="R2661" s="25" t="s">
        <v>1605</v>
      </c>
    </row>
    <row r="2662" spans="1:18" ht="15" customHeight="1" x14ac:dyDescent="0.25">
      <c r="A2662" s="25" t="s">
        <v>736</v>
      </c>
      <c r="B2662" s="25" t="s">
        <v>18</v>
      </c>
      <c r="C2662" s="25" t="s">
        <v>203</v>
      </c>
      <c r="D2662" s="25" t="s">
        <v>20</v>
      </c>
      <c r="E2662" s="25" t="s">
        <v>21</v>
      </c>
      <c r="F2662" s="25" t="s">
        <v>94</v>
      </c>
      <c r="G2662" s="25" t="s">
        <v>204</v>
      </c>
      <c r="H2662" s="25" t="s">
        <v>23</v>
      </c>
      <c r="I2662" s="25" t="s">
        <v>870</v>
      </c>
      <c r="J2662" s="25" t="s">
        <v>871</v>
      </c>
      <c r="K2662" s="26">
        <v>500</v>
      </c>
      <c r="L2662" s="26">
        <v>0</v>
      </c>
      <c r="M2662" s="26">
        <v>500</v>
      </c>
      <c r="N2662" s="26">
        <v>0</v>
      </c>
      <c r="O2662" s="26">
        <v>0.75</v>
      </c>
      <c r="P2662" s="26">
        <v>499.25</v>
      </c>
      <c r="Q2662" s="26">
        <v>0.25</v>
      </c>
      <c r="R2662" s="25" t="s">
        <v>1605</v>
      </c>
    </row>
    <row r="2663" spans="1:18" ht="15" customHeight="1" x14ac:dyDescent="0.25">
      <c r="A2663" s="25" t="s">
        <v>736</v>
      </c>
      <c r="B2663" s="25" t="s">
        <v>18</v>
      </c>
      <c r="C2663" s="25" t="s">
        <v>203</v>
      </c>
      <c r="D2663" s="25" t="s">
        <v>20</v>
      </c>
      <c r="E2663" s="25" t="s">
        <v>21</v>
      </c>
      <c r="F2663" s="25" t="s">
        <v>94</v>
      </c>
      <c r="G2663" s="25" t="s">
        <v>204</v>
      </c>
      <c r="H2663" s="25" t="s">
        <v>23</v>
      </c>
      <c r="I2663" s="25" t="s">
        <v>781</v>
      </c>
      <c r="J2663" s="25" t="s">
        <v>782</v>
      </c>
      <c r="K2663" s="26">
        <v>500</v>
      </c>
      <c r="L2663" s="26">
        <v>0</v>
      </c>
      <c r="M2663" s="26">
        <v>500</v>
      </c>
      <c r="N2663" s="26">
        <v>0</v>
      </c>
      <c r="O2663" s="26">
        <v>0</v>
      </c>
      <c r="P2663" s="26">
        <v>500</v>
      </c>
      <c r="Q2663" s="26">
        <v>0</v>
      </c>
      <c r="R2663" s="25" t="s">
        <v>1605</v>
      </c>
    </row>
    <row r="2664" spans="1:18" ht="15" customHeight="1" x14ac:dyDescent="0.25">
      <c r="A2664" s="25" t="s">
        <v>736</v>
      </c>
      <c r="B2664" s="25" t="s">
        <v>18</v>
      </c>
      <c r="C2664" s="25" t="s">
        <v>203</v>
      </c>
      <c r="D2664" s="25" t="s">
        <v>20</v>
      </c>
      <c r="E2664" s="25" t="s">
        <v>21</v>
      </c>
      <c r="F2664" s="25" t="s">
        <v>94</v>
      </c>
      <c r="G2664" s="25" t="s">
        <v>204</v>
      </c>
      <c r="H2664" s="25" t="s">
        <v>23</v>
      </c>
      <c r="I2664" s="25" t="s">
        <v>769</v>
      </c>
      <c r="J2664" s="25" t="s">
        <v>770</v>
      </c>
      <c r="K2664" s="26">
        <v>38922</v>
      </c>
      <c r="L2664" s="26">
        <v>0</v>
      </c>
      <c r="M2664" s="26">
        <v>38922</v>
      </c>
      <c r="N2664" s="26">
        <v>0</v>
      </c>
      <c r="O2664" s="26">
        <v>0</v>
      </c>
      <c r="P2664" s="26">
        <v>38922</v>
      </c>
      <c r="Q2664" s="26">
        <v>0</v>
      </c>
      <c r="R2664" s="25" t="s">
        <v>1605</v>
      </c>
    </row>
    <row r="2665" spans="1:18" ht="15" customHeight="1" x14ac:dyDescent="0.25">
      <c r="A2665" s="25" t="s">
        <v>736</v>
      </c>
      <c r="B2665" s="25" t="s">
        <v>18</v>
      </c>
      <c r="C2665" s="25" t="s">
        <v>203</v>
      </c>
      <c r="D2665" s="25" t="s">
        <v>20</v>
      </c>
      <c r="E2665" s="25" t="s">
        <v>21</v>
      </c>
      <c r="F2665" s="25" t="s">
        <v>94</v>
      </c>
      <c r="G2665" s="25" t="s">
        <v>204</v>
      </c>
      <c r="H2665" s="25" t="s">
        <v>23</v>
      </c>
      <c r="I2665" s="25" t="s">
        <v>753</v>
      </c>
      <c r="J2665" s="25" t="s">
        <v>754</v>
      </c>
      <c r="K2665" s="26">
        <v>3000</v>
      </c>
      <c r="L2665" s="26">
        <v>0</v>
      </c>
      <c r="M2665" s="26">
        <v>3000</v>
      </c>
      <c r="N2665" s="26">
        <v>0</v>
      </c>
      <c r="O2665" s="26">
        <v>0</v>
      </c>
      <c r="P2665" s="26">
        <v>3000</v>
      </c>
      <c r="Q2665" s="26">
        <v>0</v>
      </c>
      <c r="R2665" s="25" t="s">
        <v>1605</v>
      </c>
    </row>
    <row r="2666" spans="1:18" ht="15" customHeight="1" x14ac:dyDescent="0.25">
      <c r="A2666" s="25" t="s">
        <v>736</v>
      </c>
      <c r="B2666" s="25" t="s">
        <v>18</v>
      </c>
      <c r="C2666" s="25" t="s">
        <v>366</v>
      </c>
      <c r="D2666" s="25" t="s">
        <v>20</v>
      </c>
      <c r="E2666" s="25" t="s">
        <v>21</v>
      </c>
      <c r="F2666" s="25" t="s">
        <v>94</v>
      </c>
      <c r="G2666" s="25" t="s">
        <v>367</v>
      </c>
      <c r="H2666" s="25" t="s">
        <v>23</v>
      </c>
      <c r="I2666" s="25" t="s">
        <v>793</v>
      </c>
      <c r="J2666" s="25" t="s">
        <v>794</v>
      </c>
      <c r="K2666" s="26">
        <v>3433</v>
      </c>
      <c r="L2666" s="26">
        <v>1430</v>
      </c>
      <c r="M2666" s="26">
        <v>4863</v>
      </c>
      <c r="N2666" s="26">
        <v>0</v>
      </c>
      <c r="O2666" s="26">
        <v>4452.07</v>
      </c>
      <c r="P2666" s="26">
        <v>410.93</v>
      </c>
      <c r="Q2666" s="26">
        <v>3486.56</v>
      </c>
      <c r="R2666" s="25" t="s">
        <v>1606</v>
      </c>
    </row>
    <row r="2667" spans="1:18" ht="15" customHeight="1" x14ac:dyDescent="0.25">
      <c r="A2667" s="25" t="s">
        <v>736</v>
      </c>
      <c r="B2667" s="25" t="s">
        <v>18</v>
      </c>
      <c r="C2667" s="25" t="s">
        <v>366</v>
      </c>
      <c r="D2667" s="25" t="s">
        <v>20</v>
      </c>
      <c r="E2667" s="25" t="s">
        <v>21</v>
      </c>
      <c r="F2667" s="25" t="s">
        <v>94</v>
      </c>
      <c r="G2667" s="25" t="s">
        <v>367</v>
      </c>
      <c r="H2667" s="25" t="s">
        <v>23</v>
      </c>
      <c r="I2667" s="25" t="s">
        <v>761</v>
      </c>
      <c r="J2667" s="25" t="s">
        <v>762</v>
      </c>
      <c r="K2667" s="26">
        <v>15</v>
      </c>
      <c r="L2667" s="26">
        <v>8</v>
      </c>
      <c r="M2667" s="26">
        <v>23</v>
      </c>
      <c r="N2667" s="26">
        <v>0</v>
      </c>
      <c r="O2667" s="26">
        <v>19.45</v>
      </c>
      <c r="P2667" s="26">
        <v>3.55</v>
      </c>
      <c r="Q2667" s="26">
        <v>15.23</v>
      </c>
      <c r="R2667" s="25" t="s">
        <v>1606</v>
      </c>
    </row>
    <row r="2668" spans="1:18" ht="15" customHeight="1" x14ac:dyDescent="0.25">
      <c r="A2668" s="25" t="s">
        <v>736</v>
      </c>
      <c r="B2668" s="25" t="s">
        <v>18</v>
      </c>
      <c r="C2668" s="25" t="s">
        <v>366</v>
      </c>
      <c r="D2668" s="25" t="s">
        <v>20</v>
      </c>
      <c r="E2668" s="25" t="s">
        <v>21</v>
      </c>
      <c r="F2668" s="25" t="s">
        <v>94</v>
      </c>
      <c r="G2668" s="25" t="s">
        <v>367</v>
      </c>
      <c r="H2668" s="25" t="s">
        <v>23</v>
      </c>
      <c r="I2668" s="25" t="s">
        <v>751</v>
      </c>
      <c r="J2668" s="25" t="s">
        <v>752</v>
      </c>
      <c r="K2668" s="26">
        <v>263</v>
      </c>
      <c r="L2668" s="26">
        <v>109</v>
      </c>
      <c r="M2668" s="26">
        <v>372</v>
      </c>
      <c r="N2668" s="26">
        <v>0</v>
      </c>
      <c r="O2668" s="26">
        <v>340.58</v>
      </c>
      <c r="P2668" s="26">
        <v>31.42</v>
      </c>
      <c r="Q2668" s="26">
        <v>266.72000000000003</v>
      </c>
      <c r="R2668" s="25" t="s">
        <v>1606</v>
      </c>
    </row>
    <row r="2669" spans="1:18" ht="15" customHeight="1" x14ac:dyDescent="0.25">
      <c r="A2669" s="25" t="s">
        <v>736</v>
      </c>
      <c r="B2669" s="25" t="s">
        <v>18</v>
      </c>
      <c r="C2669" s="25" t="s">
        <v>366</v>
      </c>
      <c r="D2669" s="25" t="s">
        <v>20</v>
      </c>
      <c r="E2669" s="25" t="s">
        <v>21</v>
      </c>
      <c r="F2669" s="25" t="s">
        <v>94</v>
      </c>
      <c r="G2669" s="25" t="s">
        <v>367</v>
      </c>
      <c r="H2669" s="25" t="s">
        <v>23</v>
      </c>
      <c r="I2669" s="25" t="s">
        <v>833</v>
      </c>
      <c r="J2669" s="25" t="s">
        <v>834</v>
      </c>
      <c r="K2669" s="26">
        <v>498</v>
      </c>
      <c r="L2669" s="26">
        <v>207</v>
      </c>
      <c r="M2669" s="26">
        <v>705</v>
      </c>
      <c r="N2669" s="26">
        <v>0</v>
      </c>
      <c r="O2669" s="26">
        <v>645.54999999999995</v>
      </c>
      <c r="P2669" s="26">
        <v>59.45</v>
      </c>
      <c r="Q2669" s="26">
        <v>505.55</v>
      </c>
      <c r="R2669" s="25" t="s">
        <v>1606</v>
      </c>
    </row>
    <row r="2670" spans="1:18" ht="15" customHeight="1" x14ac:dyDescent="0.25">
      <c r="A2670" s="25" t="s">
        <v>736</v>
      </c>
      <c r="B2670" s="25" t="s">
        <v>18</v>
      </c>
      <c r="C2670" s="25" t="s">
        <v>366</v>
      </c>
      <c r="D2670" s="25" t="s">
        <v>20</v>
      </c>
      <c r="E2670" s="25" t="s">
        <v>21</v>
      </c>
      <c r="F2670" s="25" t="s">
        <v>94</v>
      </c>
      <c r="G2670" s="25" t="s">
        <v>367</v>
      </c>
      <c r="H2670" s="25" t="s">
        <v>23</v>
      </c>
      <c r="I2670" s="25" t="s">
        <v>819</v>
      </c>
      <c r="J2670" s="25" t="s">
        <v>820</v>
      </c>
      <c r="K2670" s="26">
        <v>103</v>
      </c>
      <c r="L2670" s="26">
        <v>43</v>
      </c>
      <c r="M2670" s="26">
        <v>146</v>
      </c>
      <c r="N2670" s="26">
        <v>0</v>
      </c>
      <c r="O2670" s="26">
        <v>133.57</v>
      </c>
      <c r="P2670" s="26">
        <v>12.43</v>
      </c>
      <c r="Q2670" s="26">
        <v>104.6</v>
      </c>
      <c r="R2670" s="25" t="s">
        <v>1606</v>
      </c>
    </row>
    <row r="2671" spans="1:18" ht="15" customHeight="1" x14ac:dyDescent="0.25">
      <c r="A2671" s="25" t="s">
        <v>736</v>
      </c>
      <c r="B2671" s="25" t="s">
        <v>18</v>
      </c>
      <c r="C2671" s="25" t="s">
        <v>366</v>
      </c>
      <c r="D2671" s="25" t="s">
        <v>20</v>
      </c>
      <c r="E2671" s="25" t="s">
        <v>21</v>
      </c>
      <c r="F2671" s="25" t="s">
        <v>94</v>
      </c>
      <c r="G2671" s="25" t="s">
        <v>367</v>
      </c>
      <c r="H2671" s="25" t="s">
        <v>23</v>
      </c>
      <c r="I2671" s="25" t="s">
        <v>988</v>
      </c>
      <c r="J2671" s="25" t="s">
        <v>989</v>
      </c>
      <c r="K2671" s="26">
        <v>860</v>
      </c>
      <c r="L2671" s="26">
        <v>359</v>
      </c>
      <c r="M2671" s="26">
        <v>1219</v>
      </c>
      <c r="N2671" s="26">
        <v>0</v>
      </c>
      <c r="O2671" s="26">
        <v>1137.3800000000001</v>
      </c>
      <c r="P2671" s="26">
        <v>81.62</v>
      </c>
      <c r="Q2671" s="26">
        <v>890.72</v>
      </c>
      <c r="R2671" s="25" t="s">
        <v>1606</v>
      </c>
    </row>
    <row r="2672" spans="1:18" ht="15" customHeight="1" x14ac:dyDescent="0.25">
      <c r="A2672" s="25" t="s">
        <v>736</v>
      </c>
      <c r="B2672" s="25" t="s">
        <v>18</v>
      </c>
      <c r="C2672" s="25" t="s">
        <v>366</v>
      </c>
      <c r="D2672" s="25" t="s">
        <v>20</v>
      </c>
      <c r="E2672" s="25" t="s">
        <v>21</v>
      </c>
      <c r="F2672" s="25" t="s">
        <v>94</v>
      </c>
      <c r="G2672" s="25" t="s">
        <v>367</v>
      </c>
      <c r="H2672" s="25" t="s">
        <v>23</v>
      </c>
      <c r="I2672" s="25" t="s">
        <v>737</v>
      </c>
      <c r="J2672" s="25" t="s">
        <v>738</v>
      </c>
      <c r="K2672" s="26">
        <v>38</v>
      </c>
      <c r="L2672" s="26">
        <v>15</v>
      </c>
      <c r="M2672" s="26">
        <v>53</v>
      </c>
      <c r="N2672" s="26">
        <v>0</v>
      </c>
      <c r="O2672" s="26">
        <v>44.28</v>
      </c>
      <c r="P2672" s="26">
        <v>8.7200000000000006</v>
      </c>
      <c r="Q2672" s="26">
        <v>34.68</v>
      </c>
      <c r="R2672" s="25" t="s">
        <v>1606</v>
      </c>
    </row>
    <row r="2673" spans="1:18" ht="15" customHeight="1" x14ac:dyDescent="0.25">
      <c r="A2673" s="25" t="s">
        <v>736</v>
      </c>
      <c r="B2673" s="25" t="s">
        <v>18</v>
      </c>
      <c r="C2673" s="25" t="s">
        <v>366</v>
      </c>
      <c r="D2673" s="25" t="s">
        <v>20</v>
      </c>
      <c r="E2673" s="25" t="s">
        <v>21</v>
      </c>
      <c r="F2673" s="25" t="s">
        <v>94</v>
      </c>
      <c r="G2673" s="25" t="s">
        <v>367</v>
      </c>
      <c r="H2673" s="25" t="s">
        <v>23</v>
      </c>
      <c r="I2673" s="25" t="s">
        <v>743</v>
      </c>
      <c r="J2673" s="25" t="s">
        <v>744</v>
      </c>
      <c r="K2673" s="26">
        <v>6</v>
      </c>
      <c r="L2673" s="26">
        <v>28</v>
      </c>
      <c r="M2673" s="26">
        <v>34</v>
      </c>
      <c r="N2673" s="26">
        <v>0</v>
      </c>
      <c r="O2673" s="26">
        <v>7.47</v>
      </c>
      <c r="P2673" s="26">
        <v>26.53</v>
      </c>
      <c r="Q2673" s="26">
        <v>5.85</v>
      </c>
      <c r="R2673" s="25" t="s">
        <v>1606</v>
      </c>
    </row>
    <row r="2674" spans="1:18" ht="15" customHeight="1" x14ac:dyDescent="0.25">
      <c r="A2674" s="25" t="s">
        <v>736</v>
      </c>
      <c r="B2674" s="25" t="s">
        <v>18</v>
      </c>
      <c r="C2674" s="25" t="s">
        <v>366</v>
      </c>
      <c r="D2674" s="25" t="s">
        <v>20</v>
      </c>
      <c r="E2674" s="25" t="s">
        <v>21</v>
      </c>
      <c r="F2674" s="25" t="s">
        <v>94</v>
      </c>
      <c r="G2674" s="25" t="s">
        <v>367</v>
      </c>
      <c r="H2674" s="25" t="s">
        <v>23</v>
      </c>
      <c r="I2674" s="25" t="s">
        <v>866</v>
      </c>
      <c r="J2674" s="25" t="s">
        <v>867</v>
      </c>
      <c r="K2674" s="26">
        <v>50</v>
      </c>
      <c r="L2674" s="26">
        <v>0</v>
      </c>
      <c r="M2674" s="26">
        <v>50</v>
      </c>
      <c r="N2674" s="26">
        <v>0</v>
      </c>
      <c r="O2674" s="26">
        <v>12.22</v>
      </c>
      <c r="P2674" s="26">
        <v>37.78</v>
      </c>
      <c r="Q2674" s="26">
        <v>12.22</v>
      </c>
      <c r="R2674" s="25" t="s">
        <v>1606</v>
      </c>
    </row>
    <row r="2675" spans="1:18" ht="15" customHeight="1" x14ac:dyDescent="0.25">
      <c r="A2675" s="25" t="s">
        <v>736</v>
      </c>
      <c r="B2675" s="25" t="s">
        <v>18</v>
      </c>
      <c r="C2675" s="25" t="s">
        <v>366</v>
      </c>
      <c r="D2675" s="25" t="s">
        <v>20</v>
      </c>
      <c r="E2675" s="25" t="s">
        <v>21</v>
      </c>
      <c r="F2675" s="25" t="s">
        <v>94</v>
      </c>
      <c r="G2675" s="25" t="s">
        <v>367</v>
      </c>
      <c r="H2675" s="25" t="s">
        <v>23</v>
      </c>
      <c r="I2675" s="25" t="s">
        <v>870</v>
      </c>
      <c r="J2675" s="25" t="s">
        <v>871</v>
      </c>
      <c r="K2675" s="26">
        <v>50</v>
      </c>
      <c r="L2675" s="26">
        <v>150</v>
      </c>
      <c r="M2675" s="26">
        <v>200</v>
      </c>
      <c r="N2675" s="26">
        <v>0</v>
      </c>
      <c r="O2675" s="26">
        <v>2.0499999999999998</v>
      </c>
      <c r="P2675" s="26">
        <v>197.95</v>
      </c>
      <c r="Q2675" s="26">
        <v>0.7</v>
      </c>
      <c r="R2675" s="25" t="s">
        <v>1606</v>
      </c>
    </row>
    <row r="2676" spans="1:18" ht="15" customHeight="1" x14ac:dyDescent="0.25">
      <c r="A2676" s="25" t="s">
        <v>736</v>
      </c>
      <c r="B2676" s="25" t="s">
        <v>18</v>
      </c>
      <c r="C2676" s="25" t="s">
        <v>366</v>
      </c>
      <c r="D2676" s="25" t="s">
        <v>20</v>
      </c>
      <c r="E2676" s="25" t="s">
        <v>21</v>
      </c>
      <c r="F2676" s="25" t="s">
        <v>94</v>
      </c>
      <c r="G2676" s="25" t="s">
        <v>367</v>
      </c>
      <c r="H2676" s="25" t="s">
        <v>23</v>
      </c>
      <c r="I2676" s="25" t="s">
        <v>769</v>
      </c>
      <c r="J2676" s="25" t="s">
        <v>770</v>
      </c>
      <c r="K2676" s="26">
        <v>0</v>
      </c>
      <c r="L2676" s="26">
        <v>29200</v>
      </c>
      <c r="M2676" s="26">
        <v>29200</v>
      </c>
      <c r="N2676" s="26">
        <v>0</v>
      </c>
      <c r="O2676" s="26">
        <v>8146.31</v>
      </c>
      <c r="P2676" s="26">
        <v>21053.69</v>
      </c>
      <c r="Q2676" s="26">
        <v>0</v>
      </c>
      <c r="R2676" s="25" t="s">
        <v>1606</v>
      </c>
    </row>
    <row r="2677" spans="1:18" ht="15" customHeight="1" x14ac:dyDescent="0.25">
      <c r="A2677" s="25" t="s">
        <v>736</v>
      </c>
      <c r="B2677" s="25" t="s">
        <v>18</v>
      </c>
      <c r="C2677" s="25" t="s">
        <v>364</v>
      </c>
      <c r="D2677" s="25" t="s">
        <v>20</v>
      </c>
      <c r="E2677" s="25" t="s">
        <v>21</v>
      </c>
      <c r="F2677" s="25" t="s">
        <v>94</v>
      </c>
      <c r="G2677" s="25" t="s">
        <v>365</v>
      </c>
      <c r="H2677" s="25" t="s">
        <v>23</v>
      </c>
      <c r="I2677" s="25" t="s">
        <v>793</v>
      </c>
      <c r="J2677" s="25" t="s">
        <v>794</v>
      </c>
      <c r="K2677" s="26">
        <v>12181</v>
      </c>
      <c r="L2677" s="26">
        <v>0</v>
      </c>
      <c r="M2677" s="26">
        <v>12181</v>
      </c>
      <c r="N2677" s="26">
        <v>0</v>
      </c>
      <c r="O2677" s="26">
        <v>6282.42</v>
      </c>
      <c r="P2677" s="26">
        <v>5898.58</v>
      </c>
      <c r="Q2677" s="26">
        <v>1436.64</v>
      </c>
      <c r="R2677" s="25" t="s">
        <v>1607</v>
      </c>
    </row>
    <row r="2678" spans="1:18" ht="15" customHeight="1" x14ac:dyDescent="0.25">
      <c r="A2678" s="25" t="s">
        <v>736</v>
      </c>
      <c r="B2678" s="25" t="s">
        <v>18</v>
      </c>
      <c r="C2678" s="25" t="s">
        <v>364</v>
      </c>
      <c r="D2678" s="25" t="s">
        <v>20</v>
      </c>
      <c r="E2678" s="25" t="s">
        <v>21</v>
      </c>
      <c r="F2678" s="25" t="s">
        <v>94</v>
      </c>
      <c r="G2678" s="25" t="s">
        <v>365</v>
      </c>
      <c r="H2678" s="25" t="s">
        <v>23</v>
      </c>
      <c r="I2678" s="25" t="s">
        <v>761</v>
      </c>
      <c r="J2678" s="25" t="s">
        <v>762</v>
      </c>
      <c r="K2678" s="26">
        <v>62</v>
      </c>
      <c r="L2678" s="26">
        <v>0</v>
      </c>
      <c r="M2678" s="26">
        <v>62</v>
      </c>
      <c r="N2678" s="26">
        <v>0</v>
      </c>
      <c r="O2678" s="26">
        <v>24.03</v>
      </c>
      <c r="P2678" s="26">
        <v>37.97</v>
      </c>
      <c r="Q2678" s="26">
        <v>0</v>
      </c>
      <c r="R2678" s="25" t="s">
        <v>1607</v>
      </c>
    </row>
    <row r="2679" spans="1:18" ht="15" customHeight="1" x14ac:dyDescent="0.25">
      <c r="A2679" s="25" t="s">
        <v>736</v>
      </c>
      <c r="B2679" s="25" t="s">
        <v>18</v>
      </c>
      <c r="C2679" s="25" t="s">
        <v>364</v>
      </c>
      <c r="D2679" s="25" t="s">
        <v>20</v>
      </c>
      <c r="E2679" s="25" t="s">
        <v>21</v>
      </c>
      <c r="F2679" s="25" t="s">
        <v>94</v>
      </c>
      <c r="G2679" s="25" t="s">
        <v>365</v>
      </c>
      <c r="H2679" s="25" t="s">
        <v>23</v>
      </c>
      <c r="I2679" s="25" t="s">
        <v>747</v>
      </c>
      <c r="J2679" s="25" t="s">
        <v>748</v>
      </c>
      <c r="K2679" s="26">
        <v>0</v>
      </c>
      <c r="L2679" s="26">
        <v>50</v>
      </c>
      <c r="M2679" s="26">
        <v>50</v>
      </c>
      <c r="N2679" s="26">
        <v>0</v>
      </c>
      <c r="O2679" s="26">
        <v>24.96</v>
      </c>
      <c r="P2679" s="26">
        <v>25.04</v>
      </c>
      <c r="Q2679" s="26">
        <v>3.84</v>
      </c>
      <c r="R2679" s="25" t="s">
        <v>1607</v>
      </c>
    </row>
    <row r="2680" spans="1:18" ht="15" customHeight="1" x14ac:dyDescent="0.25">
      <c r="A2680" s="25" t="s">
        <v>736</v>
      </c>
      <c r="B2680" s="25" t="s">
        <v>18</v>
      </c>
      <c r="C2680" s="25" t="s">
        <v>364</v>
      </c>
      <c r="D2680" s="25" t="s">
        <v>20</v>
      </c>
      <c r="E2680" s="25" t="s">
        <v>21</v>
      </c>
      <c r="F2680" s="25" t="s">
        <v>94</v>
      </c>
      <c r="G2680" s="25" t="s">
        <v>365</v>
      </c>
      <c r="H2680" s="25" t="s">
        <v>23</v>
      </c>
      <c r="I2680" s="25" t="s">
        <v>751</v>
      </c>
      <c r="J2680" s="25" t="s">
        <v>752</v>
      </c>
      <c r="K2680" s="26">
        <v>932</v>
      </c>
      <c r="L2680" s="26">
        <v>0</v>
      </c>
      <c r="M2680" s="26">
        <v>932</v>
      </c>
      <c r="N2680" s="26">
        <v>0</v>
      </c>
      <c r="O2680" s="26">
        <v>428.89</v>
      </c>
      <c r="P2680" s="26">
        <v>503.11</v>
      </c>
      <c r="Q2680" s="26">
        <v>68.739999999999995</v>
      </c>
      <c r="R2680" s="25" t="s">
        <v>1607</v>
      </c>
    </row>
    <row r="2681" spans="1:18" ht="15" customHeight="1" x14ac:dyDescent="0.25">
      <c r="A2681" s="25" t="s">
        <v>736</v>
      </c>
      <c r="B2681" s="25" t="s">
        <v>18</v>
      </c>
      <c r="C2681" s="25" t="s">
        <v>364</v>
      </c>
      <c r="D2681" s="25" t="s">
        <v>20</v>
      </c>
      <c r="E2681" s="25" t="s">
        <v>21</v>
      </c>
      <c r="F2681" s="25" t="s">
        <v>94</v>
      </c>
      <c r="G2681" s="25" t="s">
        <v>365</v>
      </c>
      <c r="H2681" s="25" t="s">
        <v>23</v>
      </c>
      <c r="I2681" s="25" t="s">
        <v>833</v>
      </c>
      <c r="J2681" s="25" t="s">
        <v>834</v>
      </c>
      <c r="K2681" s="26">
        <v>1766</v>
      </c>
      <c r="L2681" s="26">
        <v>0</v>
      </c>
      <c r="M2681" s="26">
        <v>1766</v>
      </c>
      <c r="N2681" s="26">
        <v>0</v>
      </c>
      <c r="O2681" s="26">
        <v>837.02</v>
      </c>
      <c r="P2681" s="26">
        <v>928.98</v>
      </c>
      <c r="Q2681" s="26">
        <v>139.96</v>
      </c>
      <c r="R2681" s="25" t="s">
        <v>1607</v>
      </c>
    </row>
    <row r="2682" spans="1:18" ht="15" customHeight="1" x14ac:dyDescent="0.25">
      <c r="A2682" s="25" t="s">
        <v>736</v>
      </c>
      <c r="B2682" s="25" t="s">
        <v>18</v>
      </c>
      <c r="C2682" s="25" t="s">
        <v>364</v>
      </c>
      <c r="D2682" s="25" t="s">
        <v>20</v>
      </c>
      <c r="E2682" s="25" t="s">
        <v>21</v>
      </c>
      <c r="F2682" s="25" t="s">
        <v>94</v>
      </c>
      <c r="G2682" s="25" t="s">
        <v>365</v>
      </c>
      <c r="H2682" s="25" t="s">
        <v>23</v>
      </c>
      <c r="I2682" s="25" t="s">
        <v>819</v>
      </c>
      <c r="J2682" s="25" t="s">
        <v>820</v>
      </c>
      <c r="K2682" s="26">
        <v>365</v>
      </c>
      <c r="L2682" s="26">
        <v>0</v>
      </c>
      <c r="M2682" s="26">
        <v>365</v>
      </c>
      <c r="N2682" s="26">
        <v>0</v>
      </c>
      <c r="O2682" s="26">
        <v>173.38</v>
      </c>
      <c r="P2682" s="26">
        <v>191.62</v>
      </c>
      <c r="Q2682" s="26">
        <v>28</v>
      </c>
      <c r="R2682" s="25" t="s">
        <v>1607</v>
      </c>
    </row>
    <row r="2683" spans="1:18" ht="15" customHeight="1" x14ac:dyDescent="0.25">
      <c r="A2683" s="25" t="s">
        <v>736</v>
      </c>
      <c r="B2683" s="25" t="s">
        <v>18</v>
      </c>
      <c r="C2683" s="25" t="s">
        <v>364</v>
      </c>
      <c r="D2683" s="25" t="s">
        <v>20</v>
      </c>
      <c r="E2683" s="25" t="s">
        <v>21</v>
      </c>
      <c r="F2683" s="25" t="s">
        <v>94</v>
      </c>
      <c r="G2683" s="25" t="s">
        <v>365</v>
      </c>
      <c r="H2683" s="25" t="s">
        <v>23</v>
      </c>
      <c r="I2683" s="25" t="s">
        <v>988</v>
      </c>
      <c r="J2683" s="25" t="s">
        <v>989</v>
      </c>
      <c r="K2683" s="26">
        <v>3066</v>
      </c>
      <c r="L2683" s="26">
        <v>-50</v>
      </c>
      <c r="M2683" s="26">
        <v>3016</v>
      </c>
      <c r="N2683" s="26">
        <v>0</v>
      </c>
      <c r="O2683" s="26">
        <v>1537.26</v>
      </c>
      <c r="P2683" s="26">
        <v>1478.74</v>
      </c>
      <c r="Q2683" s="26">
        <v>256.20999999999998</v>
      </c>
      <c r="R2683" s="25" t="s">
        <v>1607</v>
      </c>
    </row>
    <row r="2684" spans="1:18" ht="15" customHeight="1" x14ac:dyDescent="0.25">
      <c r="A2684" s="25" t="s">
        <v>736</v>
      </c>
      <c r="B2684" s="25" t="s">
        <v>18</v>
      </c>
      <c r="C2684" s="25" t="s">
        <v>364</v>
      </c>
      <c r="D2684" s="25" t="s">
        <v>20</v>
      </c>
      <c r="E2684" s="25" t="s">
        <v>21</v>
      </c>
      <c r="F2684" s="25" t="s">
        <v>94</v>
      </c>
      <c r="G2684" s="25" t="s">
        <v>365</v>
      </c>
      <c r="H2684" s="25" t="s">
        <v>23</v>
      </c>
      <c r="I2684" s="25" t="s">
        <v>737</v>
      </c>
      <c r="J2684" s="25" t="s">
        <v>738</v>
      </c>
      <c r="K2684" s="26">
        <v>152</v>
      </c>
      <c r="L2684" s="26">
        <v>0</v>
      </c>
      <c r="M2684" s="26">
        <v>152</v>
      </c>
      <c r="N2684" s="26">
        <v>0</v>
      </c>
      <c r="O2684" s="26">
        <v>82.93</v>
      </c>
      <c r="P2684" s="26">
        <v>69.069999999999993</v>
      </c>
      <c r="Q2684" s="26">
        <v>10.82</v>
      </c>
      <c r="R2684" s="25" t="s">
        <v>1607</v>
      </c>
    </row>
    <row r="2685" spans="1:18" ht="15" customHeight="1" x14ac:dyDescent="0.25">
      <c r="A2685" s="25" t="s">
        <v>736</v>
      </c>
      <c r="B2685" s="25" t="s">
        <v>18</v>
      </c>
      <c r="C2685" s="25" t="s">
        <v>364</v>
      </c>
      <c r="D2685" s="25" t="s">
        <v>20</v>
      </c>
      <c r="E2685" s="25" t="s">
        <v>21</v>
      </c>
      <c r="F2685" s="25" t="s">
        <v>94</v>
      </c>
      <c r="G2685" s="25" t="s">
        <v>365</v>
      </c>
      <c r="H2685" s="25" t="s">
        <v>23</v>
      </c>
      <c r="I2685" s="25" t="s">
        <v>743</v>
      </c>
      <c r="J2685" s="25" t="s">
        <v>744</v>
      </c>
      <c r="K2685" s="26">
        <v>25</v>
      </c>
      <c r="L2685" s="26">
        <v>0</v>
      </c>
      <c r="M2685" s="26">
        <v>25</v>
      </c>
      <c r="N2685" s="26">
        <v>0</v>
      </c>
      <c r="O2685" s="26">
        <v>26.13</v>
      </c>
      <c r="P2685" s="26">
        <v>-1.1299999999999999</v>
      </c>
      <c r="Q2685" s="26">
        <v>4.16</v>
      </c>
      <c r="R2685" s="25" t="s">
        <v>1607</v>
      </c>
    </row>
    <row r="2686" spans="1:18" ht="15" customHeight="1" x14ac:dyDescent="0.25">
      <c r="A2686" s="25" t="s">
        <v>736</v>
      </c>
      <c r="B2686" s="25" t="s">
        <v>18</v>
      </c>
      <c r="C2686" s="25" t="s">
        <v>364</v>
      </c>
      <c r="D2686" s="25" t="s">
        <v>20</v>
      </c>
      <c r="E2686" s="25" t="s">
        <v>21</v>
      </c>
      <c r="F2686" s="25" t="s">
        <v>94</v>
      </c>
      <c r="G2686" s="25" t="s">
        <v>365</v>
      </c>
      <c r="H2686" s="25" t="s">
        <v>23</v>
      </c>
      <c r="I2686" s="25" t="s">
        <v>825</v>
      </c>
      <c r="J2686" s="25" t="s">
        <v>826</v>
      </c>
      <c r="K2686" s="26">
        <v>38</v>
      </c>
      <c r="L2686" s="26">
        <v>0</v>
      </c>
      <c r="M2686" s="26">
        <v>38</v>
      </c>
      <c r="N2686" s="26">
        <v>0</v>
      </c>
      <c r="O2686" s="26">
        <v>0</v>
      </c>
      <c r="P2686" s="26">
        <v>38</v>
      </c>
      <c r="Q2686" s="26">
        <v>0</v>
      </c>
      <c r="R2686" s="25" t="s">
        <v>1607</v>
      </c>
    </row>
    <row r="2687" spans="1:18" ht="15" customHeight="1" x14ac:dyDescent="0.25">
      <c r="A2687" s="25" t="s">
        <v>736</v>
      </c>
      <c r="B2687" s="25" t="s">
        <v>18</v>
      </c>
      <c r="C2687" s="25" t="s">
        <v>364</v>
      </c>
      <c r="D2687" s="25" t="s">
        <v>20</v>
      </c>
      <c r="E2687" s="25" t="s">
        <v>21</v>
      </c>
      <c r="F2687" s="25" t="s">
        <v>94</v>
      </c>
      <c r="G2687" s="25" t="s">
        <v>365</v>
      </c>
      <c r="H2687" s="25" t="s">
        <v>23</v>
      </c>
      <c r="I2687" s="25" t="s">
        <v>841</v>
      </c>
      <c r="J2687" s="25" t="s">
        <v>842</v>
      </c>
      <c r="K2687" s="26">
        <v>0</v>
      </c>
      <c r="L2687" s="26">
        <v>1000</v>
      </c>
      <c r="M2687" s="26">
        <v>1000</v>
      </c>
      <c r="N2687" s="26">
        <v>0</v>
      </c>
      <c r="O2687" s="26">
        <v>0</v>
      </c>
      <c r="P2687" s="26">
        <v>1000</v>
      </c>
      <c r="Q2687" s="26">
        <v>0</v>
      </c>
      <c r="R2687" s="25" t="s">
        <v>1607</v>
      </c>
    </row>
    <row r="2688" spans="1:18" ht="15" customHeight="1" x14ac:dyDescent="0.25">
      <c r="A2688" s="25" t="s">
        <v>736</v>
      </c>
      <c r="B2688" s="25" t="s">
        <v>18</v>
      </c>
      <c r="C2688" s="25" t="s">
        <v>364</v>
      </c>
      <c r="D2688" s="25" t="s">
        <v>20</v>
      </c>
      <c r="E2688" s="25" t="s">
        <v>21</v>
      </c>
      <c r="F2688" s="25" t="s">
        <v>94</v>
      </c>
      <c r="G2688" s="25" t="s">
        <v>365</v>
      </c>
      <c r="H2688" s="25" t="s">
        <v>23</v>
      </c>
      <c r="I2688" s="25" t="s">
        <v>872</v>
      </c>
      <c r="J2688" s="25" t="s">
        <v>873</v>
      </c>
      <c r="K2688" s="26">
        <v>0</v>
      </c>
      <c r="L2688" s="26">
        <v>200</v>
      </c>
      <c r="M2688" s="26">
        <v>200</v>
      </c>
      <c r="N2688" s="26">
        <v>0</v>
      </c>
      <c r="O2688" s="26">
        <v>0</v>
      </c>
      <c r="P2688" s="26">
        <v>200</v>
      </c>
      <c r="Q2688" s="26">
        <v>0</v>
      </c>
      <c r="R2688" s="25" t="s">
        <v>1607</v>
      </c>
    </row>
    <row r="2689" spans="1:18" ht="15" customHeight="1" x14ac:dyDescent="0.25">
      <c r="A2689" s="25" t="s">
        <v>736</v>
      </c>
      <c r="B2689" s="25" t="s">
        <v>18</v>
      </c>
      <c r="C2689" s="25" t="s">
        <v>364</v>
      </c>
      <c r="D2689" s="25" t="s">
        <v>20</v>
      </c>
      <c r="E2689" s="25" t="s">
        <v>21</v>
      </c>
      <c r="F2689" s="25" t="s">
        <v>94</v>
      </c>
      <c r="G2689" s="25" t="s">
        <v>365</v>
      </c>
      <c r="H2689" s="25" t="s">
        <v>23</v>
      </c>
      <c r="I2689" s="25" t="s">
        <v>781</v>
      </c>
      <c r="J2689" s="25" t="s">
        <v>782</v>
      </c>
      <c r="K2689" s="26">
        <v>0</v>
      </c>
      <c r="L2689" s="26">
        <v>1000</v>
      </c>
      <c r="M2689" s="26">
        <v>1000</v>
      </c>
      <c r="N2689" s="26">
        <v>0</v>
      </c>
      <c r="O2689" s="26">
        <v>104.85</v>
      </c>
      <c r="P2689" s="26">
        <v>895.15</v>
      </c>
      <c r="Q2689" s="26">
        <v>0</v>
      </c>
      <c r="R2689" s="25" t="s">
        <v>1607</v>
      </c>
    </row>
    <row r="2690" spans="1:18" ht="15" customHeight="1" x14ac:dyDescent="0.25">
      <c r="A2690" s="25" t="s">
        <v>736</v>
      </c>
      <c r="B2690" s="25" t="s">
        <v>18</v>
      </c>
      <c r="C2690" s="25" t="s">
        <v>364</v>
      </c>
      <c r="D2690" s="25" t="s">
        <v>20</v>
      </c>
      <c r="E2690" s="25" t="s">
        <v>21</v>
      </c>
      <c r="F2690" s="25" t="s">
        <v>94</v>
      </c>
      <c r="G2690" s="25" t="s">
        <v>365</v>
      </c>
      <c r="H2690" s="25" t="s">
        <v>23</v>
      </c>
      <c r="I2690" s="25" t="s">
        <v>775</v>
      </c>
      <c r="J2690" s="25" t="s">
        <v>776</v>
      </c>
      <c r="K2690" s="26">
        <v>0</v>
      </c>
      <c r="L2690" s="26">
        <v>1000</v>
      </c>
      <c r="M2690" s="26">
        <v>1000</v>
      </c>
      <c r="N2690" s="26">
        <v>0</v>
      </c>
      <c r="O2690" s="26">
        <v>0</v>
      </c>
      <c r="P2690" s="26">
        <v>1000</v>
      </c>
      <c r="Q2690" s="26">
        <v>0</v>
      </c>
      <c r="R2690" s="25" t="s">
        <v>1607</v>
      </c>
    </row>
    <row r="2691" spans="1:18" ht="15" customHeight="1" x14ac:dyDescent="0.25">
      <c r="A2691" s="25" t="s">
        <v>736</v>
      </c>
      <c r="B2691" s="25" t="s">
        <v>18</v>
      </c>
      <c r="C2691" s="25" t="s">
        <v>364</v>
      </c>
      <c r="D2691" s="25" t="s">
        <v>20</v>
      </c>
      <c r="E2691" s="25" t="s">
        <v>21</v>
      </c>
      <c r="F2691" s="25" t="s">
        <v>94</v>
      </c>
      <c r="G2691" s="25" t="s">
        <v>365</v>
      </c>
      <c r="H2691" s="25" t="s">
        <v>23</v>
      </c>
      <c r="I2691" s="25" t="s">
        <v>769</v>
      </c>
      <c r="J2691" s="25" t="s">
        <v>770</v>
      </c>
      <c r="K2691" s="26">
        <v>0</v>
      </c>
      <c r="L2691" s="26">
        <v>35300</v>
      </c>
      <c r="M2691" s="26">
        <v>35300</v>
      </c>
      <c r="N2691" s="26">
        <v>0</v>
      </c>
      <c r="O2691" s="26">
        <v>5000</v>
      </c>
      <c r="P2691" s="26">
        <v>30300</v>
      </c>
      <c r="Q2691" s="26">
        <v>0</v>
      </c>
      <c r="R2691" s="25" t="s">
        <v>1607</v>
      </c>
    </row>
    <row r="2692" spans="1:18" ht="15" customHeight="1" x14ac:dyDescent="0.25">
      <c r="A2692" s="25" t="s">
        <v>736</v>
      </c>
      <c r="B2692" s="25" t="s">
        <v>18</v>
      </c>
      <c r="C2692" s="25" t="s">
        <v>364</v>
      </c>
      <c r="D2692" s="25" t="s">
        <v>20</v>
      </c>
      <c r="E2692" s="25" t="s">
        <v>21</v>
      </c>
      <c r="F2692" s="25" t="s">
        <v>94</v>
      </c>
      <c r="G2692" s="25" t="s">
        <v>365</v>
      </c>
      <c r="H2692" s="25" t="s">
        <v>23</v>
      </c>
      <c r="I2692" s="25" t="s">
        <v>753</v>
      </c>
      <c r="J2692" s="25" t="s">
        <v>754</v>
      </c>
      <c r="K2692" s="26">
        <v>0</v>
      </c>
      <c r="L2692" s="26">
        <v>1000</v>
      </c>
      <c r="M2692" s="26">
        <v>1000</v>
      </c>
      <c r="N2692" s="26">
        <v>0</v>
      </c>
      <c r="O2692" s="26">
        <v>0</v>
      </c>
      <c r="P2692" s="26">
        <v>1000</v>
      </c>
      <c r="Q2692" s="26">
        <v>0</v>
      </c>
      <c r="R2692" s="25" t="s">
        <v>1607</v>
      </c>
    </row>
    <row r="2693" spans="1:18" ht="15" customHeight="1" x14ac:dyDescent="0.25">
      <c r="A2693" s="25" t="s">
        <v>736</v>
      </c>
      <c r="B2693" s="25" t="s">
        <v>18</v>
      </c>
      <c r="C2693" s="25" t="s">
        <v>364</v>
      </c>
      <c r="D2693" s="25" t="s">
        <v>20</v>
      </c>
      <c r="E2693" s="25" t="s">
        <v>21</v>
      </c>
      <c r="F2693" s="25" t="s">
        <v>94</v>
      </c>
      <c r="G2693" s="25" t="s">
        <v>365</v>
      </c>
      <c r="H2693" s="25" t="s">
        <v>23</v>
      </c>
      <c r="I2693" s="25" t="s">
        <v>807</v>
      </c>
      <c r="J2693" s="25" t="s">
        <v>808</v>
      </c>
      <c r="K2693" s="26">
        <v>0</v>
      </c>
      <c r="L2693" s="26">
        <v>500</v>
      </c>
      <c r="M2693" s="26">
        <v>500</v>
      </c>
      <c r="N2693" s="26">
        <v>0</v>
      </c>
      <c r="O2693" s="26">
        <v>0</v>
      </c>
      <c r="P2693" s="26">
        <v>500</v>
      </c>
      <c r="Q2693" s="26">
        <v>0</v>
      </c>
      <c r="R2693" s="25" t="s">
        <v>1607</v>
      </c>
    </row>
    <row r="2694" spans="1:18" ht="15" customHeight="1" x14ac:dyDescent="0.25">
      <c r="A2694" s="25" t="s">
        <v>736</v>
      </c>
      <c r="B2694" s="25" t="s">
        <v>18</v>
      </c>
      <c r="C2694" s="25" t="s">
        <v>364</v>
      </c>
      <c r="D2694" s="25" t="s">
        <v>20</v>
      </c>
      <c r="E2694" s="25" t="s">
        <v>21</v>
      </c>
      <c r="F2694" s="25" t="s">
        <v>94</v>
      </c>
      <c r="G2694" s="25" t="s">
        <v>365</v>
      </c>
      <c r="H2694" s="25" t="s">
        <v>23</v>
      </c>
      <c r="I2694" s="25" t="s">
        <v>853</v>
      </c>
      <c r="J2694" s="25" t="s">
        <v>854</v>
      </c>
      <c r="K2694" s="26">
        <v>0</v>
      </c>
      <c r="L2694" s="26">
        <v>0</v>
      </c>
      <c r="M2694" s="26">
        <v>0</v>
      </c>
      <c r="N2694" s="26">
        <v>0</v>
      </c>
      <c r="O2694" s="26">
        <v>0</v>
      </c>
      <c r="P2694" s="26">
        <v>0</v>
      </c>
      <c r="Q2694" s="26">
        <v>0</v>
      </c>
      <c r="R2694" s="25" t="s">
        <v>1607</v>
      </c>
    </row>
    <row r="2695" spans="1:18" ht="15" customHeight="1" x14ac:dyDescent="0.25">
      <c r="A2695" s="25" t="s">
        <v>736</v>
      </c>
      <c r="B2695" s="25" t="s">
        <v>18</v>
      </c>
      <c r="C2695" s="25" t="s">
        <v>362</v>
      </c>
      <c r="D2695" s="25" t="s">
        <v>20</v>
      </c>
      <c r="E2695" s="25" t="s">
        <v>21</v>
      </c>
      <c r="F2695" s="25" t="s">
        <v>94</v>
      </c>
      <c r="G2695" s="25" t="s">
        <v>363</v>
      </c>
      <c r="H2695" s="25" t="s">
        <v>23</v>
      </c>
      <c r="I2695" s="25" t="s">
        <v>793</v>
      </c>
      <c r="J2695" s="25" t="s">
        <v>794</v>
      </c>
      <c r="K2695" s="26">
        <v>0</v>
      </c>
      <c r="L2695" s="26">
        <v>5635</v>
      </c>
      <c r="M2695" s="26">
        <v>5635</v>
      </c>
      <c r="N2695" s="26">
        <v>0</v>
      </c>
      <c r="O2695" s="26">
        <v>0</v>
      </c>
      <c r="P2695" s="26">
        <v>5635</v>
      </c>
      <c r="Q2695" s="26">
        <v>0</v>
      </c>
      <c r="R2695" s="25" t="s">
        <v>1608</v>
      </c>
    </row>
    <row r="2696" spans="1:18" ht="15" customHeight="1" x14ac:dyDescent="0.25">
      <c r="A2696" s="25" t="s">
        <v>736</v>
      </c>
      <c r="B2696" s="25" t="s">
        <v>18</v>
      </c>
      <c r="C2696" s="25" t="s">
        <v>362</v>
      </c>
      <c r="D2696" s="25" t="s">
        <v>20</v>
      </c>
      <c r="E2696" s="25" t="s">
        <v>21</v>
      </c>
      <c r="F2696" s="25" t="s">
        <v>94</v>
      </c>
      <c r="G2696" s="25" t="s">
        <v>363</v>
      </c>
      <c r="H2696" s="25" t="s">
        <v>23</v>
      </c>
      <c r="I2696" s="25" t="s">
        <v>769</v>
      </c>
      <c r="J2696" s="25" t="s">
        <v>770</v>
      </c>
      <c r="K2696" s="26">
        <v>0</v>
      </c>
      <c r="L2696" s="26">
        <v>0</v>
      </c>
      <c r="M2696" s="26">
        <v>0</v>
      </c>
      <c r="N2696" s="26">
        <v>0</v>
      </c>
      <c r="O2696" s="26">
        <v>0</v>
      </c>
      <c r="P2696" s="26">
        <v>0</v>
      </c>
      <c r="Q2696" s="26">
        <v>0</v>
      </c>
      <c r="R2696" s="25" t="s">
        <v>1608</v>
      </c>
    </row>
    <row r="2697" spans="1:18" ht="15" customHeight="1" x14ac:dyDescent="0.25">
      <c r="A2697" s="25" t="s">
        <v>736</v>
      </c>
      <c r="B2697" s="25" t="s">
        <v>18</v>
      </c>
      <c r="C2697" s="25" t="s">
        <v>362</v>
      </c>
      <c r="D2697" s="25" t="s">
        <v>20</v>
      </c>
      <c r="E2697" s="25" t="s">
        <v>21</v>
      </c>
      <c r="F2697" s="25" t="s">
        <v>94</v>
      </c>
      <c r="G2697" s="25" t="s">
        <v>363</v>
      </c>
      <c r="H2697" s="25" t="s">
        <v>23</v>
      </c>
      <c r="I2697" s="25" t="s">
        <v>753</v>
      </c>
      <c r="J2697" s="25" t="s">
        <v>754</v>
      </c>
      <c r="K2697" s="26">
        <v>0</v>
      </c>
      <c r="L2697" s="26">
        <v>0</v>
      </c>
      <c r="M2697" s="26">
        <v>0</v>
      </c>
      <c r="N2697" s="26">
        <v>0</v>
      </c>
      <c r="O2697" s="26">
        <v>0</v>
      </c>
      <c r="P2697" s="26">
        <v>0</v>
      </c>
      <c r="Q2697" s="26">
        <v>0</v>
      </c>
      <c r="R2697" s="25" t="s">
        <v>1608</v>
      </c>
    </row>
    <row r="2698" spans="1:18" ht="15" customHeight="1" x14ac:dyDescent="0.25">
      <c r="A2698" s="25" t="s">
        <v>736</v>
      </c>
      <c r="B2698" s="25" t="s">
        <v>18</v>
      </c>
      <c r="C2698" s="25" t="s">
        <v>1778</v>
      </c>
      <c r="D2698" s="25" t="s">
        <v>20</v>
      </c>
      <c r="E2698" s="25" t="s">
        <v>21</v>
      </c>
      <c r="F2698" s="25" t="s">
        <v>94</v>
      </c>
      <c r="G2698" s="25" t="s">
        <v>1779</v>
      </c>
      <c r="H2698" s="25" t="s">
        <v>23</v>
      </c>
      <c r="I2698" s="25" t="s">
        <v>769</v>
      </c>
      <c r="J2698" s="25" t="s">
        <v>770</v>
      </c>
      <c r="K2698" s="26">
        <v>0</v>
      </c>
      <c r="L2698" s="26">
        <v>32031</v>
      </c>
      <c r="M2698" s="26">
        <v>32031</v>
      </c>
      <c r="N2698" s="26">
        <v>0</v>
      </c>
      <c r="O2698" s="26">
        <v>0</v>
      </c>
      <c r="P2698" s="26">
        <v>32031</v>
      </c>
      <c r="Q2698" s="26">
        <v>0</v>
      </c>
      <c r="R2698" s="25" t="s">
        <v>1780</v>
      </c>
    </row>
    <row r="2699" spans="1:18" ht="15" customHeight="1" x14ac:dyDescent="0.25">
      <c r="A2699" s="25" t="s">
        <v>736</v>
      </c>
      <c r="B2699" s="25" t="s">
        <v>18</v>
      </c>
      <c r="C2699" s="25" t="s">
        <v>251</v>
      </c>
      <c r="D2699" s="25" t="s">
        <v>88</v>
      </c>
      <c r="E2699" s="25" t="s">
        <v>247</v>
      </c>
      <c r="F2699" s="25" t="s">
        <v>22</v>
      </c>
      <c r="G2699" s="25" t="s">
        <v>23</v>
      </c>
      <c r="H2699" s="25" t="s">
        <v>23</v>
      </c>
      <c r="I2699" s="25" t="s">
        <v>793</v>
      </c>
      <c r="J2699" s="25" t="s">
        <v>794</v>
      </c>
      <c r="K2699" s="26">
        <v>322205</v>
      </c>
      <c r="L2699" s="26">
        <v>0</v>
      </c>
      <c r="M2699" s="26">
        <v>322205</v>
      </c>
      <c r="N2699" s="26">
        <v>0</v>
      </c>
      <c r="O2699" s="26">
        <v>161055.74</v>
      </c>
      <c r="P2699" s="26">
        <v>161149.26</v>
      </c>
      <c r="Q2699" s="26">
        <v>24443.45</v>
      </c>
      <c r="R2699" s="25" t="s">
        <v>1499</v>
      </c>
    </row>
    <row r="2700" spans="1:18" ht="15" customHeight="1" x14ac:dyDescent="0.25">
      <c r="A2700" s="25" t="s">
        <v>736</v>
      </c>
      <c r="B2700" s="25" t="s">
        <v>18</v>
      </c>
      <c r="C2700" s="25" t="s">
        <v>251</v>
      </c>
      <c r="D2700" s="25" t="s">
        <v>88</v>
      </c>
      <c r="E2700" s="25" t="s">
        <v>247</v>
      </c>
      <c r="F2700" s="25" t="s">
        <v>22</v>
      </c>
      <c r="G2700" s="25" t="s">
        <v>23</v>
      </c>
      <c r="H2700" s="25" t="s">
        <v>23</v>
      </c>
      <c r="I2700" s="25" t="s">
        <v>755</v>
      </c>
      <c r="J2700" s="25" t="s">
        <v>756</v>
      </c>
      <c r="K2700" s="26">
        <v>29440</v>
      </c>
      <c r="L2700" s="26">
        <v>0</v>
      </c>
      <c r="M2700" s="26">
        <v>29440</v>
      </c>
      <c r="N2700" s="26">
        <v>0</v>
      </c>
      <c r="O2700" s="26">
        <v>0</v>
      </c>
      <c r="P2700" s="26">
        <v>29440</v>
      </c>
      <c r="Q2700" s="26">
        <v>0</v>
      </c>
      <c r="R2700" s="25" t="s">
        <v>1499</v>
      </c>
    </row>
    <row r="2701" spans="1:18" ht="15" customHeight="1" x14ac:dyDescent="0.25">
      <c r="A2701" s="25" t="s">
        <v>736</v>
      </c>
      <c r="B2701" s="25" t="s">
        <v>18</v>
      </c>
      <c r="C2701" s="25" t="s">
        <v>251</v>
      </c>
      <c r="D2701" s="25" t="s">
        <v>88</v>
      </c>
      <c r="E2701" s="25" t="s">
        <v>247</v>
      </c>
      <c r="F2701" s="25" t="s">
        <v>22</v>
      </c>
      <c r="G2701" s="25" t="s">
        <v>23</v>
      </c>
      <c r="H2701" s="25" t="s">
        <v>23</v>
      </c>
      <c r="I2701" s="25" t="s">
        <v>771</v>
      </c>
      <c r="J2701" s="25" t="s">
        <v>772</v>
      </c>
      <c r="K2701" s="26">
        <v>0</v>
      </c>
      <c r="L2701" s="26">
        <v>0</v>
      </c>
      <c r="M2701" s="26">
        <v>0</v>
      </c>
      <c r="N2701" s="26">
        <v>0</v>
      </c>
      <c r="O2701" s="26">
        <v>488.87</v>
      </c>
      <c r="P2701" s="26">
        <v>-488.87</v>
      </c>
      <c r="Q2701" s="26">
        <v>29.78</v>
      </c>
      <c r="R2701" s="25" t="s">
        <v>1499</v>
      </c>
    </row>
    <row r="2702" spans="1:18" ht="15" customHeight="1" x14ac:dyDescent="0.25">
      <c r="A2702" s="25" t="s">
        <v>736</v>
      </c>
      <c r="B2702" s="25" t="s">
        <v>18</v>
      </c>
      <c r="C2702" s="25" t="s">
        <v>251</v>
      </c>
      <c r="D2702" s="25" t="s">
        <v>88</v>
      </c>
      <c r="E2702" s="25" t="s">
        <v>247</v>
      </c>
      <c r="F2702" s="25" t="s">
        <v>22</v>
      </c>
      <c r="G2702" s="25" t="s">
        <v>23</v>
      </c>
      <c r="H2702" s="25" t="s">
        <v>23</v>
      </c>
      <c r="I2702" s="25" t="s">
        <v>777</v>
      </c>
      <c r="J2702" s="25" t="s">
        <v>778</v>
      </c>
      <c r="K2702" s="26">
        <v>30000</v>
      </c>
      <c r="L2702" s="26">
        <v>0</v>
      </c>
      <c r="M2702" s="26">
        <v>30000</v>
      </c>
      <c r="N2702" s="26">
        <v>0</v>
      </c>
      <c r="O2702" s="26">
        <v>341.04</v>
      </c>
      <c r="P2702" s="26">
        <v>29658.959999999999</v>
      </c>
      <c r="Q2702" s="26">
        <v>0</v>
      </c>
      <c r="R2702" s="25" t="s">
        <v>1499</v>
      </c>
    </row>
    <row r="2703" spans="1:18" ht="15" customHeight="1" x14ac:dyDescent="0.25">
      <c r="A2703" s="25" t="s">
        <v>736</v>
      </c>
      <c r="B2703" s="25" t="s">
        <v>18</v>
      </c>
      <c r="C2703" s="25" t="s">
        <v>251</v>
      </c>
      <c r="D2703" s="25" t="s">
        <v>88</v>
      </c>
      <c r="E2703" s="25" t="s">
        <v>247</v>
      </c>
      <c r="F2703" s="25" t="s">
        <v>22</v>
      </c>
      <c r="G2703" s="25" t="s">
        <v>23</v>
      </c>
      <c r="H2703" s="25" t="s">
        <v>23</v>
      </c>
      <c r="I2703" s="25" t="s">
        <v>765</v>
      </c>
      <c r="J2703" s="25" t="s">
        <v>766</v>
      </c>
      <c r="K2703" s="26">
        <v>5100</v>
      </c>
      <c r="L2703" s="26">
        <v>0</v>
      </c>
      <c r="M2703" s="26">
        <v>5100</v>
      </c>
      <c r="N2703" s="26">
        <v>0</v>
      </c>
      <c r="O2703" s="26">
        <v>10287.66</v>
      </c>
      <c r="P2703" s="26">
        <v>-5187.66</v>
      </c>
      <c r="Q2703" s="26">
        <v>4919.67</v>
      </c>
      <c r="R2703" s="25" t="s">
        <v>1499</v>
      </c>
    </row>
    <row r="2704" spans="1:18" ht="15" customHeight="1" x14ac:dyDescent="0.25">
      <c r="A2704" s="25" t="s">
        <v>736</v>
      </c>
      <c r="B2704" s="25" t="s">
        <v>18</v>
      </c>
      <c r="C2704" s="25" t="s">
        <v>251</v>
      </c>
      <c r="D2704" s="25" t="s">
        <v>88</v>
      </c>
      <c r="E2704" s="25" t="s">
        <v>247</v>
      </c>
      <c r="F2704" s="25" t="s">
        <v>22</v>
      </c>
      <c r="G2704" s="25" t="s">
        <v>23</v>
      </c>
      <c r="H2704" s="25" t="s">
        <v>23</v>
      </c>
      <c r="I2704" s="25" t="s">
        <v>773</v>
      </c>
      <c r="J2704" s="25" t="s">
        <v>774</v>
      </c>
      <c r="K2704" s="26">
        <v>0</v>
      </c>
      <c r="L2704" s="26">
        <v>0</v>
      </c>
      <c r="M2704" s="26">
        <v>0</v>
      </c>
      <c r="N2704" s="26">
        <v>0</v>
      </c>
      <c r="O2704" s="26">
        <v>900</v>
      </c>
      <c r="P2704" s="26">
        <v>-900</v>
      </c>
      <c r="Q2704" s="26">
        <v>690</v>
      </c>
      <c r="R2704" s="25" t="s">
        <v>1499</v>
      </c>
    </row>
    <row r="2705" spans="1:18" ht="15" customHeight="1" x14ac:dyDescent="0.25">
      <c r="A2705" s="25" t="s">
        <v>736</v>
      </c>
      <c r="B2705" s="25" t="s">
        <v>18</v>
      </c>
      <c r="C2705" s="25" t="s">
        <v>251</v>
      </c>
      <c r="D2705" s="25" t="s">
        <v>88</v>
      </c>
      <c r="E2705" s="25" t="s">
        <v>247</v>
      </c>
      <c r="F2705" s="25" t="s">
        <v>22</v>
      </c>
      <c r="G2705" s="25" t="s">
        <v>23</v>
      </c>
      <c r="H2705" s="25" t="s">
        <v>23</v>
      </c>
      <c r="I2705" s="25" t="s">
        <v>761</v>
      </c>
      <c r="J2705" s="25" t="s">
        <v>762</v>
      </c>
      <c r="K2705" s="26">
        <v>5530</v>
      </c>
      <c r="L2705" s="26">
        <v>0</v>
      </c>
      <c r="M2705" s="26">
        <v>5530</v>
      </c>
      <c r="N2705" s="26">
        <v>0</v>
      </c>
      <c r="O2705" s="26">
        <v>2205.0100000000002</v>
      </c>
      <c r="P2705" s="26">
        <v>3324.99</v>
      </c>
      <c r="Q2705" s="26">
        <v>611.46</v>
      </c>
      <c r="R2705" s="25" t="s">
        <v>1499</v>
      </c>
    </row>
    <row r="2706" spans="1:18" ht="15" customHeight="1" x14ac:dyDescent="0.25">
      <c r="A2706" s="25" t="s">
        <v>736</v>
      </c>
      <c r="B2706" s="25" t="s">
        <v>18</v>
      </c>
      <c r="C2706" s="25" t="s">
        <v>251</v>
      </c>
      <c r="D2706" s="25" t="s">
        <v>88</v>
      </c>
      <c r="E2706" s="25" t="s">
        <v>247</v>
      </c>
      <c r="F2706" s="25" t="s">
        <v>22</v>
      </c>
      <c r="G2706" s="25" t="s">
        <v>23</v>
      </c>
      <c r="H2706" s="25" t="s">
        <v>23</v>
      </c>
      <c r="I2706" s="25" t="s">
        <v>741</v>
      </c>
      <c r="J2706" s="25" t="s">
        <v>742</v>
      </c>
      <c r="K2706" s="26">
        <v>0</v>
      </c>
      <c r="L2706" s="26">
        <v>0</v>
      </c>
      <c r="M2706" s="26">
        <v>0</v>
      </c>
      <c r="N2706" s="26">
        <v>0</v>
      </c>
      <c r="O2706" s="26">
        <v>0</v>
      </c>
      <c r="P2706" s="26">
        <v>0</v>
      </c>
      <c r="Q2706" s="26">
        <v>0</v>
      </c>
      <c r="R2706" s="25" t="s">
        <v>1499</v>
      </c>
    </row>
    <row r="2707" spans="1:18" ht="15" customHeight="1" x14ac:dyDescent="0.25">
      <c r="A2707" s="25" t="s">
        <v>736</v>
      </c>
      <c r="B2707" s="25" t="s">
        <v>18</v>
      </c>
      <c r="C2707" s="25" t="s">
        <v>251</v>
      </c>
      <c r="D2707" s="25" t="s">
        <v>88</v>
      </c>
      <c r="E2707" s="25" t="s">
        <v>247</v>
      </c>
      <c r="F2707" s="25" t="s">
        <v>22</v>
      </c>
      <c r="G2707" s="25" t="s">
        <v>23</v>
      </c>
      <c r="H2707" s="25" t="s">
        <v>23</v>
      </c>
      <c r="I2707" s="25" t="s">
        <v>745</v>
      </c>
      <c r="J2707" s="25" t="s">
        <v>746</v>
      </c>
      <c r="K2707" s="26">
        <v>1000</v>
      </c>
      <c r="L2707" s="26">
        <v>0</v>
      </c>
      <c r="M2707" s="26">
        <v>1000</v>
      </c>
      <c r="N2707" s="26">
        <v>0</v>
      </c>
      <c r="O2707" s="26">
        <v>0</v>
      </c>
      <c r="P2707" s="26">
        <v>1000</v>
      </c>
      <c r="Q2707" s="26">
        <v>0</v>
      </c>
      <c r="R2707" s="25" t="s">
        <v>1499</v>
      </c>
    </row>
    <row r="2708" spans="1:18" ht="15" customHeight="1" x14ac:dyDescent="0.25">
      <c r="A2708" s="25" t="s">
        <v>736</v>
      </c>
      <c r="B2708" s="25" t="s">
        <v>18</v>
      </c>
      <c r="C2708" s="25" t="s">
        <v>251</v>
      </c>
      <c r="D2708" s="25" t="s">
        <v>88</v>
      </c>
      <c r="E2708" s="25" t="s">
        <v>247</v>
      </c>
      <c r="F2708" s="25" t="s">
        <v>22</v>
      </c>
      <c r="G2708" s="25" t="s">
        <v>23</v>
      </c>
      <c r="H2708" s="25" t="s">
        <v>23</v>
      </c>
      <c r="I2708" s="25" t="s">
        <v>747</v>
      </c>
      <c r="J2708" s="25" t="s">
        <v>748</v>
      </c>
      <c r="K2708" s="26">
        <v>150</v>
      </c>
      <c r="L2708" s="26">
        <v>0</v>
      </c>
      <c r="M2708" s="26">
        <v>150</v>
      </c>
      <c r="N2708" s="26">
        <v>0</v>
      </c>
      <c r="O2708" s="26">
        <v>215.75</v>
      </c>
      <c r="P2708" s="26">
        <v>-65.75</v>
      </c>
      <c r="Q2708" s="26">
        <v>34.520000000000003</v>
      </c>
      <c r="R2708" s="25" t="s">
        <v>1499</v>
      </c>
    </row>
    <row r="2709" spans="1:18" ht="15" customHeight="1" x14ac:dyDescent="0.25">
      <c r="A2709" s="25" t="s">
        <v>736</v>
      </c>
      <c r="B2709" s="25" t="s">
        <v>18</v>
      </c>
      <c r="C2709" s="25" t="s">
        <v>251</v>
      </c>
      <c r="D2709" s="25" t="s">
        <v>88</v>
      </c>
      <c r="E2709" s="25" t="s">
        <v>247</v>
      </c>
      <c r="F2709" s="25" t="s">
        <v>22</v>
      </c>
      <c r="G2709" s="25" t="s">
        <v>23</v>
      </c>
      <c r="H2709" s="25" t="s">
        <v>23</v>
      </c>
      <c r="I2709" s="25" t="s">
        <v>751</v>
      </c>
      <c r="J2709" s="25" t="s">
        <v>752</v>
      </c>
      <c r="K2709" s="26">
        <v>38800</v>
      </c>
      <c r="L2709" s="26">
        <v>0</v>
      </c>
      <c r="M2709" s="26">
        <v>38800</v>
      </c>
      <c r="N2709" s="26">
        <v>0</v>
      </c>
      <c r="O2709" s="26">
        <v>12998.81</v>
      </c>
      <c r="P2709" s="26">
        <v>25801.19</v>
      </c>
      <c r="Q2709" s="26">
        <v>2276.14</v>
      </c>
      <c r="R2709" s="25" t="s">
        <v>1499</v>
      </c>
    </row>
    <row r="2710" spans="1:18" ht="15" customHeight="1" x14ac:dyDescent="0.25">
      <c r="A2710" s="25" t="s">
        <v>736</v>
      </c>
      <c r="B2710" s="25" t="s">
        <v>18</v>
      </c>
      <c r="C2710" s="25" t="s">
        <v>251</v>
      </c>
      <c r="D2710" s="25" t="s">
        <v>88</v>
      </c>
      <c r="E2710" s="25" t="s">
        <v>247</v>
      </c>
      <c r="F2710" s="25" t="s">
        <v>22</v>
      </c>
      <c r="G2710" s="25" t="s">
        <v>23</v>
      </c>
      <c r="H2710" s="25" t="s">
        <v>23</v>
      </c>
      <c r="I2710" s="25" t="s">
        <v>1051</v>
      </c>
      <c r="J2710" s="25" t="s">
        <v>1052</v>
      </c>
      <c r="K2710" s="26">
        <v>7000</v>
      </c>
      <c r="L2710" s="26">
        <v>0</v>
      </c>
      <c r="M2710" s="26">
        <v>7000</v>
      </c>
      <c r="N2710" s="26">
        <v>0</v>
      </c>
      <c r="O2710" s="26">
        <v>0</v>
      </c>
      <c r="P2710" s="26">
        <v>7000</v>
      </c>
      <c r="Q2710" s="26">
        <v>0</v>
      </c>
      <c r="R2710" s="25" t="s">
        <v>1499</v>
      </c>
    </row>
    <row r="2711" spans="1:18" ht="15" customHeight="1" x14ac:dyDescent="0.25">
      <c r="A2711" s="25" t="s">
        <v>736</v>
      </c>
      <c r="B2711" s="25" t="s">
        <v>18</v>
      </c>
      <c r="C2711" s="25" t="s">
        <v>251</v>
      </c>
      <c r="D2711" s="25" t="s">
        <v>88</v>
      </c>
      <c r="E2711" s="25" t="s">
        <v>247</v>
      </c>
      <c r="F2711" s="25" t="s">
        <v>22</v>
      </c>
      <c r="G2711" s="25" t="s">
        <v>23</v>
      </c>
      <c r="H2711" s="25" t="s">
        <v>23</v>
      </c>
      <c r="I2711" s="25" t="s">
        <v>833</v>
      </c>
      <c r="J2711" s="25" t="s">
        <v>834</v>
      </c>
      <c r="K2711" s="26">
        <v>53800</v>
      </c>
      <c r="L2711" s="26">
        <v>0</v>
      </c>
      <c r="M2711" s="26">
        <v>53800</v>
      </c>
      <c r="N2711" s="26">
        <v>0</v>
      </c>
      <c r="O2711" s="26">
        <v>12239.6</v>
      </c>
      <c r="P2711" s="26">
        <v>41560.400000000001</v>
      </c>
      <c r="Q2711" s="26">
        <v>2694.91</v>
      </c>
      <c r="R2711" s="25" t="s">
        <v>1499</v>
      </c>
    </row>
    <row r="2712" spans="1:18" ht="15" customHeight="1" x14ac:dyDescent="0.25">
      <c r="A2712" s="25" t="s">
        <v>736</v>
      </c>
      <c r="B2712" s="25" t="s">
        <v>18</v>
      </c>
      <c r="C2712" s="25" t="s">
        <v>251</v>
      </c>
      <c r="D2712" s="25" t="s">
        <v>88</v>
      </c>
      <c r="E2712" s="25" t="s">
        <v>247</v>
      </c>
      <c r="F2712" s="25" t="s">
        <v>22</v>
      </c>
      <c r="G2712" s="25" t="s">
        <v>23</v>
      </c>
      <c r="H2712" s="25" t="s">
        <v>23</v>
      </c>
      <c r="I2712" s="25" t="s">
        <v>819</v>
      </c>
      <c r="J2712" s="25" t="s">
        <v>820</v>
      </c>
      <c r="K2712" s="26">
        <v>11640</v>
      </c>
      <c r="L2712" s="26">
        <v>0</v>
      </c>
      <c r="M2712" s="26">
        <v>11640</v>
      </c>
      <c r="N2712" s="26">
        <v>0</v>
      </c>
      <c r="O2712" s="26">
        <v>7770.54</v>
      </c>
      <c r="P2712" s="26">
        <v>3869.46</v>
      </c>
      <c r="Q2712" s="26">
        <v>1295.0899999999999</v>
      </c>
      <c r="R2712" s="25" t="s">
        <v>1499</v>
      </c>
    </row>
    <row r="2713" spans="1:18" ht="15" customHeight="1" x14ac:dyDescent="0.25">
      <c r="A2713" s="25" t="s">
        <v>736</v>
      </c>
      <c r="B2713" s="25" t="s">
        <v>18</v>
      </c>
      <c r="C2713" s="25" t="s">
        <v>251</v>
      </c>
      <c r="D2713" s="25" t="s">
        <v>88</v>
      </c>
      <c r="E2713" s="25" t="s">
        <v>247</v>
      </c>
      <c r="F2713" s="25" t="s">
        <v>22</v>
      </c>
      <c r="G2713" s="25" t="s">
        <v>23</v>
      </c>
      <c r="H2713" s="25" t="s">
        <v>23</v>
      </c>
      <c r="I2713" s="25" t="s">
        <v>988</v>
      </c>
      <c r="J2713" s="25" t="s">
        <v>989</v>
      </c>
      <c r="K2713" s="26">
        <v>87400</v>
      </c>
      <c r="L2713" s="26">
        <v>0</v>
      </c>
      <c r="M2713" s="26">
        <v>87400</v>
      </c>
      <c r="N2713" s="26">
        <v>0</v>
      </c>
      <c r="O2713" s="26">
        <v>2382.06</v>
      </c>
      <c r="P2713" s="26">
        <v>85017.94</v>
      </c>
      <c r="Q2713" s="26">
        <v>366.44</v>
      </c>
      <c r="R2713" s="25" t="s">
        <v>1499</v>
      </c>
    </row>
    <row r="2714" spans="1:18" ht="15" customHeight="1" x14ac:dyDescent="0.25">
      <c r="A2714" s="25" t="s">
        <v>736</v>
      </c>
      <c r="B2714" s="25" t="s">
        <v>18</v>
      </c>
      <c r="C2714" s="25" t="s">
        <v>251</v>
      </c>
      <c r="D2714" s="25" t="s">
        <v>88</v>
      </c>
      <c r="E2714" s="25" t="s">
        <v>247</v>
      </c>
      <c r="F2714" s="25" t="s">
        <v>22</v>
      </c>
      <c r="G2714" s="25" t="s">
        <v>23</v>
      </c>
      <c r="H2714" s="25" t="s">
        <v>23</v>
      </c>
      <c r="I2714" s="25" t="s">
        <v>737</v>
      </c>
      <c r="J2714" s="25" t="s">
        <v>738</v>
      </c>
      <c r="K2714" s="26">
        <v>6000</v>
      </c>
      <c r="L2714" s="26">
        <v>0</v>
      </c>
      <c r="M2714" s="26">
        <v>6000</v>
      </c>
      <c r="N2714" s="26">
        <v>0</v>
      </c>
      <c r="O2714" s="26">
        <v>1934.18</v>
      </c>
      <c r="P2714" s="26">
        <v>4065.82</v>
      </c>
      <c r="Q2714" s="26">
        <v>297.33</v>
      </c>
      <c r="R2714" s="25" t="s">
        <v>1499</v>
      </c>
    </row>
    <row r="2715" spans="1:18" ht="15" customHeight="1" x14ac:dyDescent="0.25">
      <c r="A2715" s="25" t="s">
        <v>736</v>
      </c>
      <c r="B2715" s="25" t="s">
        <v>18</v>
      </c>
      <c r="C2715" s="25" t="s">
        <v>251</v>
      </c>
      <c r="D2715" s="25" t="s">
        <v>88</v>
      </c>
      <c r="E2715" s="25" t="s">
        <v>247</v>
      </c>
      <c r="F2715" s="25" t="s">
        <v>22</v>
      </c>
      <c r="G2715" s="25" t="s">
        <v>23</v>
      </c>
      <c r="H2715" s="25" t="s">
        <v>23</v>
      </c>
      <c r="I2715" s="25" t="s">
        <v>743</v>
      </c>
      <c r="J2715" s="25" t="s">
        <v>744</v>
      </c>
      <c r="K2715" s="26">
        <v>1340</v>
      </c>
      <c r="L2715" s="26">
        <v>0</v>
      </c>
      <c r="M2715" s="26">
        <v>1340</v>
      </c>
      <c r="N2715" s="26">
        <v>0</v>
      </c>
      <c r="O2715" s="26">
        <v>601.32000000000005</v>
      </c>
      <c r="P2715" s="26">
        <v>738.68</v>
      </c>
      <c r="Q2715" s="26">
        <v>102.4</v>
      </c>
      <c r="R2715" s="25" t="s">
        <v>1499</v>
      </c>
    </row>
    <row r="2716" spans="1:18" ht="15" customHeight="1" x14ac:dyDescent="0.25">
      <c r="A2716" s="25" t="s">
        <v>736</v>
      </c>
      <c r="B2716" s="25" t="s">
        <v>18</v>
      </c>
      <c r="C2716" s="25" t="s">
        <v>251</v>
      </c>
      <c r="D2716" s="25" t="s">
        <v>88</v>
      </c>
      <c r="E2716" s="25" t="s">
        <v>247</v>
      </c>
      <c r="F2716" s="25" t="s">
        <v>22</v>
      </c>
      <c r="G2716" s="25" t="s">
        <v>23</v>
      </c>
      <c r="H2716" s="25" t="s">
        <v>23</v>
      </c>
      <c r="I2716" s="25" t="s">
        <v>1028</v>
      </c>
      <c r="J2716" s="25" t="s">
        <v>1029</v>
      </c>
      <c r="K2716" s="26">
        <v>0</v>
      </c>
      <c r="L2716" s="26">
        <v>0</v>
      </c>
      <c r="M2716" s="26">
        <v>0</v>
      </c>
      <c r="N2716" s="26">
        <v>0</v>
      </c>
      <c r="O2716" s="26">
        <v>0</v>
      </c>
      <c r="P2716" s="26">
        <v>0</v>
      </c>
      <c r="Q2716" s="26">
        <v>0</v>
      </c>
      <c r="R2716" s="25" t="s">
        <v>1499</v>
      </c>
    </row>
    <row r="2717" spans="1:18" ht="15" customHeight="1" x14ac:dyDescent="0.25">
      <c r="A2717" s="25" t="s">
        <v>736</v>
      </c>
      <c r="B2717" s="25" t="s">
        <v>18</v>
      </c>
      <c r="C2717" s="25" t="s">
        <v>251</v>
      </c>
      <c r="D2717" s="25" t="s">
        <v>88</v>
      </c>
      <c r="E2717" s="25" t="s">
        <v>247</v>
      </c>
      <c r="F2717" s="25" t="s">
        <v>22</v>
      </c>
      <c r="G2717" s="25" t="s">
        <v>23</v>
      </c>
      <c r="H2717" s="25" t="s">
        <v>23</v>
      </c>
      <c r="I2717" s="25" t="s">
        <v>1736</v>
      </c>
      <c r="J2717" s="25" t="s">
        <v>1737</v>
      </c>
      <c r="K2717" s="26">
        <v>0</v>
      </c>
      <c r="L2717" s="26">
        <v>0</v>
      </c>
      <c r="M2717" s="26">
        <v>0</v>
      </c>
      <c r="N2717" s="26">
        <v>0</v>
      </c>
      <c r="O2717" s="26">
        <v>0</v>
      </c>
      <c r="P2717" s="26">
        <v>0</v>
      </c>
      <c r="Q2717" s="26">
        <v>0</v>
      </c>
      <c r="R2717" s="25" t="s">
        <v>1499</v>
      </c>
    </row>
    <row r="2718" spans="1:18" ht="15" customHeight="1" x14ac:dyDescent="0.25">
      <c r="A2718" s="25" t="s">
        <v>736</v>
      </c>
      <c r="B2718" s="25" t="s">
        <v>18</v>
      </c>
      <c r="C2718" s="25" t="s">
        <v>251</v>
      </c>
      <c r="D2718" s="25" t="s">
        <v>88</v>
      </c>
      <c r="E2718" s="25" t="s">
        <v>247</v>
      </c>
      <c r="F2718" s="25" t="s">
        <v>22</v>
      </c>
      <c r="G2718" s="25" t="s">
        <v>23</v>
      </c>
      <c r="H2718" s="25" t="s">
        <v>23</v>
      </c>
      <c r="I2718" s="25" t="s">
        <v>825</v>
      </c>
      <c r="J2718" s="25" t="s">
        <v>826</v>
      </c>
      <c r="K2718" s="26">
        <v>0</v>
      </c>
      <c r="L2718" s="26">
        <v>0</v>
      </c>
      <c r="M2718" s="26">
        <v>0</v>
      </c>
      <c r="N2718" s="26">
        <v>0</v>
      </c>
      <c r="O2718" s="26">
        <v>0</v>
      </c>
      <c r="P2718" s="26">
        <v>0</v>
      </c>
      <c r="Q2718" s="26">
        <v>0</v>
      </c>
      <c r="R2718" s="25" t="s">
        <v>1499</v>
      </c>
    </row>
    <row r="2719" spans="1:18" ht="15" customHeight="1" x14ac:dyDescent="0.25">
      <c r="A2719" s="25" t="s">
        <v>736</v>
      </c>
      <c r="B2719" s="25" t="s">
        <v>18</v>
      </c>
      <c r="C2719" s="25" t="s">
        <v>251</v>
      </c>
      <c r="D2719" s="25" t="s">
        <v>88</v>
      </c>
      <c r="E2719" s="25" t="s">
        <v>247</v>
      </c>
      <c r="F2719" s="25" t="s">
        <v>22</v>
      </c>
      <c r="G2719" s="25" t="s">
        <v>23</v>
      </c>
      <c r="H2719" s="25" t="s">
        <v>23</v>
      </c>
      <c r="I2719" s="25" t="s">
        <v>841</v>
      </c>
      <c r="J2719" s="25" t="s">
        <v>842</v>
      </c>
      <c r="K2719" s="26">
        <v>9600</v>
      </c>
      <c r="L2719" s="26">
        <v>-1000</v>
      </c>
      <c r="M2719" s="26">
        <v>8600</v>
      </c>
      <c r="N2719" s="26">
        <v>388.91</v>
      </c>
      <c r="O2719" s="26">
        <v>2110.0500000000002</v>
      </c>
      <c r="P2719" s="26">
        <v>6101.04</v>
      </c>
      <c r="Q2719" s="26">
        <v>621.07000000000005</v>
      </c>
      <c r="R2719" s="25" t="s">
        <v>1499</v>
      </c>
    </row>
    <row r="2720" spans="1:18" ht="15" customHeight="1" x14ac:dyDescent="0.25">
      <c r="A2720" s="25" t="s">
        <v>736</v>
      </c>
      <c r="B2720" s="25" t="s">
        <v>18</v>
      </c>
      <c r="C2720" s="25" t="s">
        <v>251</v>
      </c>
      <c r="D2720" s="25" t="s">
        <v>88</v>
      </c>
      <c r="E2720" s="25" t="s">
        <v>247</v>
      </c>
      <c r="F2720" s="25" t="s">
        <v>22</v>
      </c>
      <c r="G2720" s="25" t="s">
        <v>23</v>
      </c>
      <c r="H2720" s="25" t="s">
        <v>23</v>
      </c>
      <c r="I2720" s="25" t="s">
        <v>866</v>
      </c>
      <c r="J2720" s="25" t="s">
        <v>867</v>
      </c>
      <c r="K2720" s="26">
        <v>1200</v>
      </c>
      <c r="L2720" s="26">
        <v>0</v>
      </c>
      <c r="M2720" s="26">
        <v>1200</v>
      </c>
      <c r="N2720" s="26">
        <v>0</v>
      </c>
      <c r="O2720" s="26">
        <v>623.66999999999996</v>
      </c>
      <c r="P2720" s="26">
        <v>576.33000000000004</v>
      </c>
      <c r="Q2720" s="26">
        <v>10.56</v>
      </c>
      <c r="R2720" s="25" t="s">
        <v>1499</v>
      </c>
    </row>
    <row r="2721" spans="1:18" ht="15" customHeight="1" x14ac:dyDescent="0.25">
      <c r="A2721" s="25" t="s">
        <v>736</v>
      </c>
      <c r="B2721" s="25" t="s">
        <v>18</v>
      </c>
      <c r="C2721" s="25" t="s">
        <v>251</v>
      </c>
      <c r="D2721" s="25" t="s">
        <v>88</v>
      </c>
      <c r="E2721" s="25" t="s">
        <v>247</v>
      </c>
      <c r="F2721" s="25" t="s">
        <v>22</v>
      </c>
      <c r="G2721" s="25" t="s">
        <v>23</v>
      </c>
      <c r="H2721" s="25" t="s">
        <v>23</v>
      </c>
      <c r="I2721" s="25" t="s">
        <v>1063</v>
      </c>
      <c r="J2721" s="25" t="s">
        <v>1064</v>
      </c>
      <c r="K2721" s="26">
        <v>0</v>
      </c>
      <c r="L2721" s="26">
        <v>0</v>
      </c>
      <c r="M2721" s="26">
        <v>0</v>
      </c>
      <c r="N2721" s="26">
        <v>0</v>
      </c>
      <c r="O2721" s="26">
        <v>0</v>
      </c>
      <c r="P2721" s="26">
        <v>0</v>
      </c>
      <c r="Q2721" s="26">
        <v>0</v>
      </c>
      <c r="R2721" s="25" t="s">
        <v>1499</v>
      </c>
    </row>
    <row r="2722" spans="1:18" ht="15" customHeight="1" x14ac:dyDescent="0.25">
      <c r="A2722" s="25" t="s">
        <v>736</v>
      </c>
      <c r="B2722" s="25" t="s">
        <v>18</v>
      </c>
      <c r="C2722" s="25" t="s">
        <v>251</v>
      </c>
      <c r="D2722" s="25" t="s">
        <v>88</v>
      </c>
      <c r="E2722" s="25" t="s">
        <v>247</v>
      </c>
      <c r="F2722" s="25" t="s">
        <v>22</v>
      </c>
      <c r="G2722" s="25" t="s">
        <v>23</v>
      </c>
      <c r="H2722" s="25" t="s">
        <v>23</v>
      </c>
      <c r="I2722" s="25" t="s">
        <v>797</v>
      </c>
      <c r="J2722" s="25" t="s">
        <v>798</v>
      </c>
      <c r="K2722" s="26">
        <v>3750</v>
      </c>
      <c r="L2722" s="26">
        <v>0</v>
      </c>
      <c r="M2722" s="26">
        <v>3750</v>
      </c>
      <c r="N2722" s="26">
        <v>0</v>
      </c>
      <c r="O2722" s="26">
        <v>3727.04</v>
      </c>
      <c r="P2722" s="26">
        <v>22.96</v>
      </c>
      <c r="Q2722" s="26">
        <v>0</v>
      </c>
      <c r="R2722" s="25" t="s">
        <v>1499</v>
      </c>
    </row>
    <row r="2723" spans="1:18" ht="15" customHeight="1" x14ac:dyDescent="0.25">
      <c r="A2723" s="25" t="s">
        <v>736</v>
      </c>
      <c r="B2723" s="25" t="s">
        <v>18</v>
      </c>
      <c r="C2723" s="25" t="s">
        <v>251</v>
      </c>
      <c r="D2723" s="25" t="s">
        <v>88</v>
      </c>
      <c r="E2723" s="25" t="s">
        <v>247</v>
      </c>
      <c r="F2723" s="25" t="s">
        <v>22</v>
      </c>
      <c r="G2723" s="25" t="s">
        <v>23</v>
      </c>
      <c r="H2723" s="25" t="s">
        <v>23</v>
      </c>
      <c r="I2723" s="25" t="s">
        <v>795</v>
      </c>
      <c r="J2723" s="25" t="s">
        <v>796</v>
      </c>
      <c r="K2723" s="26">
        <v>1750</v>
      </c>
      <c r="L2723" s="26">
        <v>0</v>
      </c>
      <c r="M2723" s="26">
        <v>1750</v>
      </c>
      <c r="N2723" s="26">
        <v>329</v>
      </c>
      <c r="O2723" s="26">
        <v>0</v>
      </c>
      <c r="P2723" s="26">
        <v>1421</v>
      </c>
      <c r="Q2723" s="26">
        <v>0</v>
      </c>
      <c r="R2723" s="25" t="s">
        <v>1499</v>
      </c>
    </row>
    <row r="2724" spans="1:18" ht="15" customHeight="1" x14ac:dyDescent="0.25">
      <c r="A2724" s="25" t="s">
        <v>736</v>
      </c>
      <c r="B2724" s="25" t="s">
        <v>18</v>
      </c>
      <c r="C2724" s="25" t="s">
        <v>251</v>
      </c>
      <c r="D2724" s="25" t="s">
        <v>88</v>
      </c>
      <c r="E2724" s="25" t="s">
        <v>247</v>
      </c>
      <c r="F2724" s="25" t="s">
        <v>22</v>
      </c>
      <c r="G2724" s="25" t="s">
        <v>23</v>
      </c>
      <c r="H2724" s="25" t="s">
        <v>23</v>
      </c>
      <c r="I2724" s="25" t="s">
        <v>829</v>
      </c>
      <c r="J2724" s="25" t="s">
        <v>830</v>
      </c>
      <c r="K2724" s="26">
        <v>5000</v>
      </c>
      <c r="L2724" s="26">
        <v>0</v>
      </c>
      <c r="M2724" s="26">
        <v>5000</v>
      </c>
      <c r="N2724" s="26">
        <v>4277</v>
      </c>
      <c r="O2724" s="26">
        <v>658</v>
      </c>
      <c r="P2724" s="26">
        <v>65</v>
      </c>
      <c r="Q2724" s="26">
        <v>0</v>
      </c>
      <c r="R2724" s="25" t="s">
        <v>1499</v>
      </c>
    </row>
    <row r="2725" spans="1:18" ht="15" customHeight="1" x14ac:dyDescent="0.25">
      <c r="A2725" s="25" t="s">
        <v>736</v>
      </c>
      <c r="B2725" s="25" t="s">
        <v>18</v>
      </c>
      <c r="C2725" s="25" t="s">
        <v>251</v>
      </c>
      <c r="D2725" s="25" t="s">
        <v>88</v>
      </c>
      <c r="E2725" s="25" t="s">
        <v>247</v>
      </c>
      <c r="F2725" s="25" t="s">
        <v>22</v>
      </c>
      <c r="G2725" s="25" t="s">
        <v>23</v>
      </c>
      <c r="H2725" s="25" t="s">
        <v>23</v>
      </c>
      <c r="I2725" s="25" t="s">
        <v>843</v>
      </c>
      <c r="J2725" s="25" t="s">
        <v>844</v>
      </c>
      <c r="K2725" s="26">
        <v>5000</v>
      </c>
      <c r="L2725" s="26">
        <v>0</v>
      </c>
      <c r="M2725" s="26">
        <v>5000</v>
      </c>
      <c r="N2725" s="26">
        <v>0</v>
      </c>
      <c r="O2725" s="26">
        <v>804.29</v>
      </c>
      <c r="P2725" s="26">
        <v>4195.71</v>
      </c>
      <c r="Q2725" s="26">
        <v>0</v>
      </c>
      <c r="R2725" s="25" t="s">
        <v>1499</v>
      </c>
    </row>
    <row r="2726" spans="1:18" ht="15" customHeight="1" x14ac:dyDescent="0.25">
      <c r="A2726" s="25" t="s">
        <v>736</v>
      </c>
      <c r="B2726" s="25" t="s">
        <v>18</v>
      </c>
      <c r="C2726" s="25" t="s">
        <v>251</v>
      </c>
      <c r="D2726" s="25" t="s">
        <v>88</v>
      </c>
      <c r="E2726" s="25" t="s">
        <v>247</v>
      </c>
      <c r="F2726" s="25" t="s">
        <v>22</v>
      </c>
      <c r="G2726" s="25" t="s">
        <v>23</v>
      </c>
      <c r="H2726" s="25" t="s">
        <v>23</v>
      </c>
      <c r="I2726" s="25" t="s">
        <v>868</v>
      </c>
      <c r="J2726" s="25" t="s">
        <v>869</v>
      </c>
      <c r="K2726" s="26">
        <v>0</v>
      </c>
      <c r="L2726" s="26">
        <v>0</v>
      </c>
      <c r="M2726" s="26">
        <v>0</v>
      </c>
      <c r="N2726" s="26">
        <v>0</v>
      </c>
      <c r="O2726" s="26">
        <v>0</v>
      </c>
      <c r="P2726" s="26">
        <v>0</v>
      </c>
      <c r="Q2726" s="26">
        <v>0</v>
      </c>
      <c r="R2726" s="25" t="s">
        <v>1499</v>
      </c>
    </row>
    <row r="2727" spans="1:18" ht="15" customHeight="1" x14ac:dyDescent="0.25">
      <c r="A2727" s="25" t="s">
        <v>736</v>
      </c>
      <c r="B2727" s="25" t="s">
        <v>18</v>
      </c>
      <c r="C2727" s="25" t="s">
        <v>251</v>
      </c>
      <c r="D2727" s="25" t="s">
        <v>88</v>
      </c>
      <c r="E2727" s="25" t="s">
        <v>247</v>
      </c>
      <c r="F2727" s="25" t="s">
        <v>22</v>
      </c>
      <c r="G2727" s="25" t="s">
        <v>23</v>
      </c>
      <c r="H2727" s="25" t="s">
        <v>23</v>
      </c>
      <c r="I2727" s="25" t="s">
        <v>870</v>
      </c>
      <c r="J2727" s="25" t="s">
        <v>871</v>
      </c>
      <c r="K2727" s="26">
        <v>1000</v>
      </c>
      <c r="L2727" s="26">
        <v>0</v>
      </c>
      <c r="M2727" s="26">
        <v>1000</v>
      </c>
      <c r="N2727" s="26">
        <v>0</v>
      </c>
      <c r="O2727" s="26">
        <v>0</v>
      </c>
      <c r="P2727" s="26">
        <v>1000</v>
      </c>
      <c r="Q2727" s="26">
        <v>0</v>
      </c>
      <c r="R2727" s="25" t="s">
        <v>1499</v>
      </c>
    </row>
    <row r="2728" spans="1:18" ht="15" customHeight="1" x14ac:dyDescent="0.25">
      <c r="A2728" s="25" t="s">
        <v>736</v>
      </c>
      <c r="B2728" s="25" t="s">
        <v>18</v>
      </c>
      <c r="C2728" s="25" t="s">
        <v>251</v>
      </c>
      <c r="D2728" s="25" t="s">
        <v>88</v>
      </c>
      <c r="E2728" s="25" t="s">
        <v>247</v>
      </c>
      <c r="F2728" s="25" t="s">
        <v>22</v>
      </c>
      <c r="G2728" s="25" t="s">
        <v>23</v>
      </c>
      <c r="H2728" s="25" t="s">
        <v>23</v>
      </c>
      <c r="I2728" s="25" t="s">
        <v>872</v>
      </c>
      <c r="J2728" s="25" t="s">
        <v>873</v>
      </c>
      <c r="K2728" s="26">
        <v>20000</v>
      </c>
      <c r="L2728" s="26">
        <v>-4000</v>
      </c>
      <c r="M2728" s="26">
        <v>16000</v>
      </c>
      <c r="N2728" s="26">
        <v>5585</v>
      </c>
      <c r="O2728" s="26">
        <v>9224.65</v>
      </c>
      <c r="P2728" s="26">
        <v>1190.3499999999999</v>
      </c>
      <c r="Q2728" s="26">
        <v>1000</v>
      </c>
      <c r="R2728" s="25" t="s">
        <v>1499</v>
      </c>
    </row>
    <row r="2729" spans="1:18" ht="15" customHeight="1" x14ac:dyDescent="0.25">
      <c r="A2729" s="25" t="s">
        <v>736</v>
      </c>
      <c r="B2729" s="25" t="s">
        <v>18</v>
      </c>
      <c r="C2729" s="25" t="s">
        <v>251</v>
      </c>
      <c r="D2729" s="25" t="s">
        <v>88</v>
      </c>
      <c r="E2729" s="25" t="s">
        <v>247</v>
      </c>
      <c r="F2729" s="25" t="s">
        <v>22</v>
      </c>
      <c r="G2729" s="25" t="s">
        <v>23</v>
      </c>
      <c r="H2729" s="25" t="s">
        <v>23</v>
      </c>
      <c r="I2729" s="25" t="s">
        <v>1079</v>
      </c>
      <c r="J2729" s="25" t="s">
        <v>1080</v>
      </c>
      <c r="K2729" s="26">
        <v>0</v>
      </c>
      <c r="L2729" s="26">
        <v>0</v>
      </c>
      <c r="M2729" s="26">
        <v>0</v>
      </c>
      <c r="N2729" s="26">
        <v>0</v>
      </c>
      <c r="O2729" s="26">
        <v>598.38</v>
      </c>
      <c r="P2729" s="26">
        <v>-598.38</v>
      </c>
      <c r="Q2729" s="26">
        <v>79.92</v>
      </c>
      <c r="R2729" s="25" t="s">
        <v>1499</v>
      </c>
    </row>
    <row r="2730" spans="1:18" ht="15" customHeight="1" x14ac:dyDescent="0.25">
      <c r="A2730" s="25" t="s">
        <v>736</v>
      </c>
      <c r="B2730" s="25" t="s">
        <v>18</v>
      </c>
      <c r="C2730" s="25" t="s">
        <v>251</v>
      </c>
      <c r="D2730" s="25" t="s">
        <v>88</v>
      </c>
      <c r="E2730" s="25" t="s">
        <v>247</v>
      </c>
      <c r="F2730" s="25" t="s">
        <v>22</v>
      </c>
      <c r="G2730" s="25" t="s">
        <v>23</v>
      </c>
      <c r="H2730" s="25" t="s">
        <v>23</v>
      </c>
      <c r="I2730" s="25" t="s">
        <v>781</v>
      </c>
      <c r="J2730" s="25" t="s">
        <v>782</v>
      </c>
      <c r="K2730" s="26">
        <v>3080</v>
      </c>
      <c r="L2730" s="26">
        <v>0</v>
      </c>
      <c r="M2730" s="26">
        <v>3080</v>
      </c>
      <c r="N2730" s="26">
        <v>0</v>
      </c>
      <c r="O2730" s="26">
        <v>1159.5</v>
      </c>
      <c r="P2730" s="26">
        <v>1920.5</v>
      </c>
      <c r="Q2730" s="26">
        <v>-11.17</v>
      </c>
      <c r="R2730" s="25" t="s">
        <v>1499</v>
      </c>
    </row>
    <row r="2731" spans="1:18" ht="15" customHeight="1" x14ac:dyDescent="0.25">
      <c r="A2731" s="25" t="s">
        <v>736</v>
      </c>
      <c r="B2731" s="25" t="s">
        <v>18</v>
      </c>
      <c r="C2731" s="25" t="s">
        <v>251</v>
      </c>
      <c r="D2731" s="25" t="s">
        <v>88</v>
      </c>
      <c r="E2731" s="25" t="s">
        <v>247</v>
      </c>
      <c r="F2731" s="25" t="s">
        <v>22</v>
      </c>
      <c r="G2731" s="25" t="s">
        <v>23</v>
      </c>
      <c r="H2731" s="25" t="s">
        <v>23</v>
      </c>
      <c r="I2731" s="25" t="s">
        <v>779</v>
      </c>
      <c r="J2731" s="25" t="s">
        <v>780</v>
      </c>
      <c r="K2731" s="26">
        <v>1000</v>
      </c>
      <c r="L2731" s="26">
        <v>0</v>
      </c>
      <c r="M2731" s="26">
        <v>1000</v>
      </c>
      <c r="N2731" s="26">
        <v>0</v>
      </c>
      <c r="O2731" s="26">
        <v>0</v>
      </c>
      <c r="P2731" s="26">
        <v>1000</v>
      </c>
      <c r="Q2731" s="26">
        <v>0</v>
      </c>
      <c r="R2731" s="25" t="s">
        <v>1499</v>
      </c>
    </row>
    <row r="2732" spans="1:18" ht="15" customHeight="1" x14ac:dyDescent="0.25">
      <c r="A2732" s="25" t="s">
        <v>736</v>
      </c>
      <c r="B2732" s="25" t="s">
        <v>18</v>
      </c>
      <c r="C2732" s="25" t="s">
        <v>251</v>
      </c>
      <c r="D2732" s="25" t="s">
        <v>88</v>
      </c>
      <c r="E2732" s="25" t="s">
        <v>247</v>
      </c>
      <c r="F2732" s="25" t="s">
        <v>22</v>
      </c>
      <c r="G2732" s="25" t="s">
        <v>23</v>
      </c>
      <c r="H2732" s="25" t="s">
        <v>23</v>
      </c>
      <c r="I2732" s="25" t="s">
        <v>775</v>
      </c>
      <c r="J2732" s="25" t="s">
        <v>776</v>
      </c>
      <c r="K2732" s="26">
        <v>2000</v>
      </c>
      <c r="L2732" s="26">
        <v>0</v>
      </c>
      <c r="M2732" s="26">
        <v>2000</v>
      </c>
      <c r="N2732" s="26">
        <v>0</v>
      </c>
      <c r="O2732" s="26">
        <v>95</v>
      </c>
      <c r="P2732" s="26">
        <v>1905</v>
      </c>
      <c r="Q2732" s="26">
        <v>0</v>
      </c>
      <c r="R2732" s="25" t="s">
        <v>1499</v>
      </c>
    </row>
    <row r="2733" spans="1:18" ht="15" customHeight="1" x14ac:dyDescent="0.25">
      <c r="A2733" s="25" t="s">
        <v>736</v>
      </c>
      <c r="B2733" s="25" t="s">
        <v>18</v>
      </c>
      <c r="C2733" s="25" t="s">
        <v>251</v>
      </c>
      <c r="D2733" s="25" t="s">
        <v>88</v>
      </c>
      <c r="E2733" s="25" t="s">
        <v>247</v>
      </c>
      <c r="F2733" s="25" t="s">
        <v>22</v>
      </c>
      <c r="G2733" s="25" t="s">
        <v>23</v>
      </c>
      <c r="H2733" s="25" t="s">
        <v>23</v>
      </c>
      <c r="I2733" s="25" t="s">
        <v>845</v>
      </c>
      <c r="J2733" s="25" t="s">
        <v>846</v>
      </c>
      <c r="K2733" s="26">
        <v>10240</v>
      </c>
      <c r="L2733" s="26">
        <v>0</v>
      </c>
      <c r="M2733" s="26">
        <v>10240</v>
      </c>
      <c r="N2733" s="26">
        <v>889.13</v>
      </c>
      <c r="O2733" s="26">
        <v>6179.38</v>
      </c>
      <c r="P2733" s="26">
        <v>3171.49</v>
      </c>
      <c r="Q2733" s="26">
        <v>1175.46</v>
      </c>
      <c r="R2733" s="25" t="s">
        <v>1499</v>
      </c>
    </row>
    <row r="2734" spans="1:18" ht="15" customHeight="1" x14ac:dyDescent="0.25">
      <c r="A2734" s="25" t="s">
        <v>736</v>
      </c>
      <c r="B2734" s="25" t="s">
        <v>18</v>
      </c>
      <c r="C2734" s="25" t="s">
        <v>251</v>
      </c>
      <c r="D2734" s="25" t="s">
        <v>88</v>
      </c>
      <c r="E2734" s="25" t="s">
        <v>247</v>
      </c>
      <c r="F2734" s="25" t="s">
        <v>22</v>
      </c>
      <c r="G2734" s="25" t="s">
        <v>23</v>
      </c>
      <c r="H2734" s="25" t="s">
        <v>23</v>
      </c>
      <c r="I2734" s="25" t="s">
        <v>799</v>
      </c>
      <c r="J2734" s="25" t="s">
        <v>800</v>
      </c>
      <c r="K2734" s="26">
        <v>2308</v>
      </c>
      <c r="L2734" s="26">
        <v>0</v>
      </c>
      <c r="M2734" s="26">
        <v>2308</v>
      </c>
      <c r="N2734" s="26">
        <v>0</v>
      </c>
      <c r="O2734" s="26">
        <v>1123.7</v>
      </c>
      <c r="P2734" s="26">
        <v>1184.3</v>
      </c>
      <c r="Q2734" s="26">
        <v>198</v>
      </c>
      <c r="R2734" s="25" t="s">
        <v>1499</v>
      </c>
    </row>
    <row r="2735" spans="1:18" ht="15" customHeight="1" x14ac:dyDescent="0.25">
      <c r="A2735" s="25" t="s">
        <v>736</v>
      </c>
      <c r="B2735" s="25" t="s">
        <v>18</v>
      </c>
      <c r="C2735" s="25" t="s">
        <v>251</v>
      </c>
      <c r="D2735" s="25" t="s">
        <v>88</v>
      </c>
      <c r="E2735" s="25" t="s">
        <v>247</v>
      </c>
      <c r="F2735" s="25" t="s">
        <v>22</v>
      </c>
      <c r="G2735" s="25" t="s">
        <v>23</v>
      </c>
      <c r="H2735" s="25" t="s">
        <v>23</v>
      </c>
      <c r="I2735" s="25" t="s">
        <v>992</v>
      </c>
      <c r="J2735" s="25" t="s">
        <v>993</v>
      </c>
      <c r="K2735" s="26">
        <v>0</v>
      </c>
      <c r="L2735" s="26">
        <v>0</v>
      </c>
      <c r="M2735" s="26">
        <v>0</v>
      </c>
      <c r="N2735" s="26">
        <v>0</v>
      </c>
      <c r="O2735" s="26">
        <v>0</v>
      </c>
      <c r="P2735" s="26">
        <v>0</v>
      </c>
      <c r="Q2735" s="26">
        <v>0</v>
      </c>
      <c r="R2735" s="25" t="s">
        <v>1499</v>
      </c>
    </row>
    <row r="2736" spans="1:18" ht="15" customHeight="1" x14ac:dyDescent="0.25">
      <c r="A2736" s="25" t="s">
        <v>736</v>
      </c>
      <c r="B2736" s="25" t="s">
        <v>18</v>
      </c>
      <c r="C2736" s="25" t="s">
        <v>251</v>
      </c>
      <c r="D2736" s="25" t="s">
        <v>88</v>
      </c>
      <c r="E2736" s="25" t="s">
        <v>247</v>
      </c>
      <c r="F2736" s="25" t="s">
        <v>22</v>
      </c>
      <c r="G2736" s="25" t="s">
        <v>23</v>
      </c>
      <c r="H2736" s="25" t="s">
        <v>23</v>
      </c>
      <c r="I2736" s="25" t="s">
        <v>950</v>
      </c>
      <c r="J2736" s="25" t="s">
        <v>951</v>
      </c>
      <c r="K2736" s="26">
        <v>15000</v>
      </c>
      <c r="L2736" s="26">
        <v>0</v>
      </c>
      <c r="M2736" s="26">
        <v>15000</v>
      </c>
      <c r="N2736" s="26">
        <v>0</v>
      </c>
      <c r="O2736" s="26">
        <v>0</v>
      </c>
      <c r="P2736" s="26">
        <v>15000</v>
      </c>
      <c r="Q2736" s="26">
        <v>0</v>
      </c>
      <c r="R2736" s="25" t="s">
        <v>1499</v>
      </c>
    </row>
    <row r="2737" spans="1:18" ht="15" customHeight="1" x14ac:dyDescent="0.25">
      <c r="A2737" s="25" t="s">
        <v>736</v>
      </c>
      <c r="B2737" s="25" t="s">
        <v>18</v>
      </c>
      <c r="C2737" s="25" t="s">
        <v>251</v>
      </c>
      <c r="D2737" s="25" t="s">
        <v>88</v>
      </c>
      <c r="E2737" s="25" t="s">
        <v>247</v>
      </c>
      <c r="F2737" s="25" t="s">
        <v>22</v>
      </c>
      <c r="G2737" s="25" t="s">
        <v>23</v>
      </c>
      <c r="H2737" s="25" t="s">
        <v>23</v>
      </c>
      <c r="I2737" s="25" t="s">
        <v>932</v>
      </c>
      <c r="J2737" s="25" t="s">
        <v>933</v>
      </c>
      <c r="K2737" s="26">
        <v>57143</v>
      </c>
      <c r="L2737" s="26">
        <v>0</v>
      </c>
      <c r="M2737" s="26">
        <v>57143</v>
      </c>
      <c r="N2737" s="26">
        <v>6778.96</v>
      </c>
      <c r="O2737" s="26">
        <v>28978.91</v>
      </c>
      <c r="P2737" s="26">
        <v>21385.13</v>
      </c>
      <c r="Q2737" s="26">
        <v>20485.22</v>
      </c>
      <c r="R2737" s="25" t="s">
        <v>1499</v>
      </c>
    </row>
    <row r="2738" spans="1:18" ht="15" customHeight="1" x14ac:dyDescent="0.25">
      <c r="A2738" s="25" t="s">
        <v>736</v>
      </c>
      <c r="B2738" s="25" t="s">
        <v>18</v>
      </c>
      <c r="C2738" s="25" t="s">
        <v>251</v>
      </c>
      <c r="D2738" s="25" t="s">
        <v>88</v>
      </c>
      <c r="E2738" s="25" t="s">
        <v>247</v>
      </c>
      <c r="F2738" s="25" t="s">
        <v>22</v>
      </c>
      <c r="G2738" s="25" t="s">
        <v>23</v>
      </c>
      <c r="H2738" s="25" t="s">
        <v>23</v>
      </c>
      <c r="I2738" s="25" t="s">
        <v>769</v>
      </c>
      <c r="J2738" s="25" t="s">
        <v>770</v>
      </c>
      <c r="K2738" s="26">
        <v>82500</v>
      </c>
      <c r="L2738" s="26">
        <v>0</v>
      </c>
      <c r="M2738" s="26">
        <v>82500</v>
      </c>
      <c r="N2738" s="26">
        <v>0.01</v>
      </c>
      <c r="O2738" s="26">
        <v>70866.210000000006</v>
      </c>
      <c r="P2738" s="26">
        <v>11633.78</v>
      </c>
      <c r="Q2738" s="26">
        <v>130</v>
      </c>
      <c r="R2738" s="25" t="s">
        <v>1499</v>
      </c>
    </row>
    <row r="2739" spans="1:18" ht="15" customHeight="1" x14ac:dyDescent="0.25">
      <c r="A2739" s="25" t="s">
        <v>736</v>
      </c>
      <c r="B2739" s="25" t="s">
        <v>18</v>
      </c>
      <c r="C2739" s="25" t="s">
        <v>251</v>
      </c>
      <c r="D2739" s="25" t="s">
        <v>88</v>
      </c>
      <c r="E2739" s="25" t="s">
        <v>247</v>
      </c>
      <c r="F2739" s="25" t="s">
        <v>22</v>
      </c>
      <c r="G2739" s="25" t="s">
        <v>23</v>
      </c>
      <c r="H2739" s="25" t="s">
        <v>23</v>
      </c>
      <c r="I2739" s="25" t="s">
        <v>839</v>
      </c>
      <c r="J2739" s="25" t="s">
        <v>840</v>
      </c>
      <c r="K2739" s="26">
        <v>175000</v>
      </c>
      <c r="L2739" s="26">
        <v>0</v>
      </c>
      <c r="M2739" s="26">
        <v>175000</v>
      </c>
      <c r="N2739" s="26">
        <v>18812.84</v>
      </c>
      <c r="O2739" s="26">
        <v>112537.9</v>
      </c>
      <c r="P2739" s="26">
        <v>43649.26</v>
      </c>
      <c r="Q2739" s="26">
        <v>7175.73</v>
      </c>
      <c r="R2739" s="25" t="s">
        <v>1499</v>
      </c>
    </row>
    <row r="2740" spans="1:18" ht="15" customHeight="1" x14ac:dyDescent="0.25">
      <c r="A2740" s="25" t="s">
        <v>736</v>
      </c>
      <c r="B2740" s="25" t="s">
        <v>18</v>
      </c>
      <c r="C2740" s="25" t="s">
        <v>251</v>
      </c>
      <c r="D2740" s="25" t="s">
        <v>88</v>
      </c>
      <c r="E2740" s="25" t="s">
        <v>247</v>
      </c>
      <c r="F2740" s="25" t="s">
        <v>22</v>
      </c>
      <c r="G2740" s="25" t="s">
        <v>23</v>
      </c>
      <c r="H2740" s="25" t="s">
        <v>23</v>
      </c>
      <c r="I2740" s="25" t="s">
        <v>831</v>
      </c>
      <c r="J2740" s="25" t="s">
        <v>832</v>
      </c>
      <c r="K2740" s="26">
        <v>5000</v>
      </c>
      <c r="L2740" s="26">
        <v>0</v>
      </c>
      <c r="M2740" s="26">
        <v>5000</v>
      </c>
      <c r="N2740" s="26">
        <v>4000</v>
      </c>
      <c r="O2740" s="26">
        <v>0</v>
      </c>
      <c r="P2740" s="26">
        <v>1000</v>
      </c>
      <c r="Q2740" s="26">
        <v>0</v>
      </c>
      <c r="R2740" s="25" t="s">
        <v>1499</v>
      </c>
    </row>
    <row r="2741" spans="1:18" ht="15" customHeight="1" x14ac:dyDescent="0.25">
      <c r="A2741" s="25" t="s">
        <v>736</v>
      </c>
      <c r="B2741" s="25" t="s">
        <v>18</v>
      </c>
      <c r="C2741" s="25" t="s">
        <v>251</v>
      </c>
      <c r="D2741" s="25" t="s">
        <v>88</v>
      </c>
      <c r="E2741" s="25" t="s">
        <v>247</v>
      </c>
      <c r="F2741" s="25" t="s">
        <v>22</v>
      </c>
      <c r="G2741" s="25" t="s">
        <v>23</v>
      </c>
      <c r="H2741" s="25" t="s">
        <v>23</v>
      </c>
      <c r="I2741" s="25" t="s">
        <v>884</v>
      </c>
      <c r="J2741" s="25" t="s">
        <v>885</v>
      </c>
      <c r="K2741" s="26">
        <v>12000</v>
      </c>
      <c r="L2741" s="26">
        <v>0</v>
      </c>
      <c r="M2741" s="26">
        <v>12000</v>
      </c>
      <c r="N2741" s="26">
        <v>980</v>
      </c>
      <c r="O2741" s="26">
        <v>3157.67</v>
      </c>
      <c r="P2741" s="26">
        <v>7862.33</v>
      </c>
      <c r="Q2741" s="26">
        <v>0</v>
      </c>
      <c r="R2741" s="25" t="s">
        <v>1499</v>
      </c>
    </row>
    <row r="2742" spans="1:18" ht="15" customHeight="1" x14ac:dyDescent="0.25">
      <c r="A2742" s="25" t="s">
        <v>736</v>
      </c>
      <c r="B2742" s="25" t="s">
        <v>18</v>
      </c>
      <c r="C2742" s="25" t="s">
        <v>251</v>
      </c>
      <c r="D2742" s="25" t="s">
        <v>88</v>
      </c>
      <c r="E2742" s="25" t="s">
        <v>247</v>
      </c>
      <c r="F2742" s="25" t="s">
        <v>22</v>
      </c>
      <c r="G2742" s="25" t="s">
        <v>23</v>
      </c>
      <c r="H2742" s="25" t="s">
        <v>23</v>
      </c>
      <c r="I2742" s="25" t="s">
        <v>787</v>
      </c>
      <c r="J2742" s="25" t="s">
        <v>788</v>
      </c>
      <c r="K2742" s="26">
        <v>0</v>
      </c>
      <c r="L2742" s="26">
        <v>0</v>
      </c>
      <c r="M2742" s="26">
        <v>0</v>
      </c>
      <c r="N2742" s="26">
        <v>0</v>
      </c>
      <c r="O2742" s="26">
        <v>0</v>
      </c>
      <c r="P2742" s="26">
        <v>0</v>
      </c>
      <c r="Q2742" s="26">
        <v>0</v>
      </c>
      <c r="R2742" s="25" t="s">
        <v>1499</v>
      </c>
    </row>
    <row r="2743" spans="1:18" ht="15" customHeight="1" x14ac:dyDescent="0.25">
      <c r="A2743" s="25" t="s">
        <v>736</v>
      </c>
      <c r="B2743" s="25" t="s">
        <v>18</v>
      </c>
      <c r="C2743" s="25" t="s">
        <v>251</v>
      </c>
      <c r="D2743" s="25" t="s">
        <v>88</v>
      </c>
      <c r="E2743" s="25" t="s">
        <v>247</v>
      </c>
      <c r="F2743" s="25" t="s">
        <v>22</v>
      </c>
      <c r="G2743" s="25" t="s">
        <v>23</v>
      </c>
      <c r="H2743" s="25" t="s">
        <v>23</v>
      </c>
      <c r="I2743" s="25" t="s">
        <v>753</v>
      </c>
      <c r="J2743" s="25" t="s">
        <v>754</v>
      </c>
      <c r="K2743" s="26">
        <v>20000</v>
      </c>
      <c r="L2743" s="26">
        <v>0</v>
      </c>
      <c r="M2743" s="26">
        <v>20000</v>
      </c>
      <c r="N2743" s="26">
        <v>230.52</v>
      </c>
      <c r="O2743" s="26">
        <v>994.03</v>
      </c>
      <c r="P2743" s="26">
        <v>18775.45</v>
      </c>
      <c r="Q2743" s="26">
        <v>461.72</v>
      </c>
      <c r="R2743" s="25" t="s">
        <v>1499</v>
      </c>
    </row>
    <row r="2744" spans="1:18" ht="15" customHeight="1" x14ac:dyDescent="0.25">
      <c r="A2744" s="25" t="s">
        <v>736</v>
      </c>
      <c r="B2744" s="25" t="s">
        <v>18</v>
      </c>
      <c r="C2744" s="25" t="s">
        <v>251</v>
      </c>
      <c r="D2744" s="25" t="s">
        <v>88</v>
      </c>
      <c r="E2744" s="25" t="s">
        <v>247</v>
      </c>
      <c r="F2744" s="25" t="s">
        <v>22</v>
      </c>
      <c r="G2744" s="25" t="s">
        <v>23</v>
      </c>
      <c r="H2744" s="25" t="s">
        <v>23</v>
      </c>
      <c r="I2744" s="25" t="s">
        <v>901</v>
      </c>
      <c r="J2744" s="25" t="s">
        <v>902</v>
      </c>
      <c r="K2744" s="26">
        <v>0</v>
      </c>
      <c r="L2744" s="26">
        <v>0</v>
      </c>
      <c r="M2744" s="26">
        <v>0</v>
      </c>
      <c r="N2744" s="26">
        <v>0</v>
      </c>
      <c r="O2744" s="26">
        <v>0</v>
      </c>
      <c r="P2744" s="26">
        <v>0</v>
      </c>
      <c r="Q2744" s="26">
        <v>0</v>
      </c>
      <c r="R2744" s="25" t="s">
        <v>1499</v>
      </c>
    </row>
    <row r="2745" spans="1:18" ht="15" customHeight="1" x14ac:dyDescent="0.25">
      <c r="A2745" s="25" t="s">
        <v>736</v>
      </c>
      <c r="B2745" s="25" t="s">
        <v>18</v>
      </c>
      <c r="C2745" s="25" t="s">
        <v>251</v>
      </c>
      <c r="D2745" s="25" t="s">
        <v>88</v>
      </c>
      <c r="E2745" s="25" t="s">
        <v>247</v>
      </c>
      <c r="F2745" s="25" t="s">
        <v>22</v>
      </c>
      <c r="G2745" s="25" t="s">
        <v>23</v>
      </c>
      <c r="H2745" s="25" t="s">
        <v>23</v>
      </c>
      <c r="I2745" s="25" t="s">
        <v>1276</v>
      </c>
      <c r="J2745" s="25" t="s">
        <v>1277</v>
      </c>
      <c r="K2745" s="26">
        <v>0</v>
      </c>
      <c r="L2745" s="26">
        <v>0</v>
      </c>
      <c r="M2745" s="26">
        <v>0</v>
      </c>
      <c r="N2745" s="26">
        <v>0</v>
      </c>
      <c r="O2745" s="26">
        <v>0</v>
      </c>
      <c r="P2745" s="26">
        <v>0</v>
      </c>
      <c r="Q2745" s="26">
        <v>0</v>
      </c>
      <c r="R2745" s="25" t="s">
        <v>1499</v>
      </c>
    </row>
    <row r="2746" spans="1:18" ht="15" customHeight="1" x14ac:dyDescent="0.25">
      <c r="A2746" s="25" t="s">
        <v>736</v>
      </c>
      <c r="B2746" s="25" t="s">
        <v>18</v>
      </c>
      <c r="C2746" s="25" t="s">
        <v>251</v>
      </c>
      <c r="D2746" s="25" t="s">
        <v>88</v>
      </c>
      <c r="E2746" s="25" t="s">
        <v>247</v>
      </c>
      <c r="F2746" s="25" t="s">
        <v>22</v>
      </c>
      <c r="G2746" s="25" t="s">
        <v>23</v>
      </c>
      <c r="H2746" s="25" t="s">
        <v>23</v>
      </c>
      <c r="I2746" s="25" t="s">
        <v>811</v>
      </c>
      <c r="J2746" s="25" t="s">
        <v>812</v>
      </c>
      <c r="K2746" s="26">
        <v>0</v>
      </c>
      <c r="L2746" s="26">
        <v>0</v>
      </c>
      <c r="M2746" s="26">
        <v>0</v>
      </c>
      <c r="N2746" s="26">
        <v>0</v>
      </c>
      <c r="O2746" s="26">
        <v>0</v>
      </c>
      <c r="P2746" s="26">
        <v>0</v>
      </c>
      <c r="Q2746" s="26">
        <v>0</v>
      </c>
      <c r="R2746" s="25" t="s">
        <v>1499</v>
      </c>
    </row>
    <row r="2747" spans="1:18" ht="15" customHeight="1" x14ac:dyDescent="0.25">
      <c r="A2747" s="25" t="s">
        <v>736</v>
      </c>
      <c r="B2747" s="25" t="s">
        <v>18</v>
      </c>
      <c r="C2747" s="25" t="s">
        <v>251</v>
      </c>
      <c r="D2747" s="25" t="s">
        <v>88</v>
      </c>
      <c r="E2747" s="25" t="s">
        <v>247</v>
      </c>
      <c r="F2747" s="25" t="s">
        <v>22</v>
      </c>
      <c r="G2747" s="25" t="s">
        <v>23</v>
      </c>
      <c r="H2747" s="25" t="s">
        <v>23</v>
      </c>
      <c r="I2747" s="25" t="s">
        <v>1024</v>
      </c>
      <c r="J2747" s="25" t="s">
        <v>1025</v>
      </c>
      <c r="K2747" s="26">
        <v>0</v>
      </c>
      <c r="L2747" s="26">
        <v>0</v>
      </c>
      <c r="M2747" s="26">
        <v>0</v>
      </c>
      <c r="N2747" s="26">
        <v>0</v>
      </c>
      <c r="O2747" s="26">
        <v>538.14</v>
      </c>
      <c r="P2747" s="26">
        <v>-538.14</v>
      </c>
      <c r="Q2747" s="26">
        <v>89.69</v>
      </c>
      <c r="R2747" s="25" t="s">
        <v>1499</v>
      </c>
    </row>
    <row r="2748" spans="1:18" ht="15" customHeight="1" x14ac:dyDescent="0.25">
      <c r="A2748" s="25" t="s">
        <v>736</v>
      </c>
      <c r="B2748" s="25" t="s">
        <v>18</v>
      </c>
      <c r="C2748" s="25" t="s">
        <v>251</v>
      </c>
      <c r="D2748" s="25" t="s">
        <v>88</v>
      </c>
      <c r="E2748" s="25" t="s">
        <v>247</v>
      </c>
      <c r="F2748" s="25" t="s">
        <v>22</v>
      </c>
      <c r="G2748" s="25" t="s">
        <v>23</v>
      </c>
      <c r="H2748" s="25" t="s">
        <v>23</v>
      </c>
      <c r="I2748" s="25" t="s">
        <v>922</v>
      </c>
      <c r="J2748" s="25" t="s">
        <v>923</v>
      </c>
      <c r="K2748" s="26">
        <v>22792</v>
      </c>
      <c r="L2748" s="26">
        <v>0</v>
      </c>
      <c r="M2748" s="26">
        <v>22792</v>
      </c>
      <c r="N2748" s="26">
        <v>0</v>
      </c>
      <c r="O2748" s="26">
        <v>33585.919999999998</v>
      </c>
      <c r="P2748" s="26">
        <v>-10793.92</v>
      </c>
      <c r="Q2748" s="26">
        <v>2078.5100000000002</v>
      </c>
      <c r="R2748" s="25" t="s">
        <v>1499</v>
      </c>
    </row>
    <row r="2749" spans="1:18" ht="15" customHeight="1" x14ac:dyDescent="0.25">
      <c r="A2749" s="25" t="s">
        <v>736</v>
      </c>
      <c r="B2749" s="25" t="s">
        <v>18</v>
      </c>
      <c r="C2749" s="25" t="s">
        <v>251</v>
      </c>
      <c r="D2749" s="25" t="s">
        <v>88</v>
      </c>
      <c r="E2749" s="25" t="s">
        <v>247</v>
      </c>
      <c r="F2749" s="25" t="s">
        <v>22</v>
      </c>
      <c r="G2749" s="25" t="s">
        <v>23</v>
      </c>
      <c r="H2749" s="25" t="s">
        <v>23</v>
      </c>
      <c r="I2749" s="25" t="s">
        <v>853</v>
      </c>
      <c r="J2749" s="25" t="s">
        <v>854</v>
      </c>
      <c r="K2749" s="26">
        <v>11429</v>
      </c>
      <c r="L2749" s="26">
        <v>0</v>
      </c>
      <c r="M2749" s="26">
        <v>11429</v>
      </c>
      <c r="N2749" s="26">
        <v>0</v>
      </c>
      <c r="O2749" s="26">
        <v>64319.31</v>
      </c>
      <c r="P2749" s="26">
        <v>-52890.31</v>
      </c>
      <c r="Q2749" s="26">
        <v>10427.75</v>
      </c>
      <c r="R2749" s="25" t="s">
        <v>1499</v>
      </c>
    </row>
    <row r="2750" spans="1:18" ht="15" customHeight="1" x14ac:dyDescent="0.25">
      <c r="A2750" s="25" t="s">
        <v>736</v>
      </c>
      <c r="B2750" s="25" t="s">
        <v>18</v>
      </c>
      <c r="C2750" s="25" t="s">
        <v>251</v>
      </c>
      <c r="D2750" s="25" t="s">
        <v>88</v>
      </c>
      <c r="E2750" s="25" t="s">
        <v>247</v>
      </c>
      <c r="F2750" s="25" t="s">
        <v>22</v>
      </c>
      <c r="G2750" s="25" t="s">
        <v>23</v>
      </c>
      <c r="H2750" s="25" t="s">
        <v>23</v>
      </c>
      <c r="I2750" s="25" t="s">
        <v>862</v>
      </c>
      <c r="J2750" s="25" t="s">
        <v>863</v>
      </c>
      <c r="K2750" s="26">
        <v>216200</v>
      </c>
      <c r="L2750" s="26">
        <v>0</v>
      </c>
      <c r="M2750" s="26">
        <v>216200</v>
      </c>
      <c r="N2750" s="26">
        <v>0</v>
      </c>
      <c r="O2750" s="26">
        <v>283149.59999999998</v>
      </c>
      <c r="P2750" s="26">
        <v>-66949.600000000006</v>
      </c>
      <c r="Q2750" s="26">
        <v>47191.6</v>
      </c>
      <c r="R2750" s="25" t="s">
        <v>1499</v>
      </c>
    </row>
    <row r="2751" spans="1:18" ht="15" customHeight="1" x14ac:dyDescent="0.25">
      <c r="A2751" s="25" t="s">
        <v>736</v>
      </c>
      <c r="B2751" s="25" t="s">
        <v>18</v>
      </c>
      <c r="C2751" s="25" t="s">
        <v>251</v>
      </c>
      <c r="D2751" s="25" t="s">
        <v>88</v>
      </c>
      <c r="E2751" s="25" t="s">
        <v>247</v>
      </c>
      <c r="F2751" s="25" t="s">
        <v>22</v>
      </c>
      <c r="G2751" s="25" t="s">
        <v>23</v>
      </c>
      <c r="H2751" s="25" t="s">
        <v>23</v>
      </c>
      <c r="I2751" s="25" t="s">
        <v>1184</v>
      </c>
      <c r="J2751" s="25" t="s">
        <v>1185</v>
      </c>
      <c r="K2751" s="26">
        <v>0</v>
      </c>
      <c r="L2751" s="26">
        <v>0</v>
      </c>
      <c r="M2751" s="26">
        <v>0</v>
      </c>
      <c r="N2751" s="26">
        <v>0</v>
      </c>
      <c r="O2751" s="26">
        <v>0</v>
      </c>
      <c r="P2751" s="26">
        <v>0</v>
      </c>
      <c r="Q2751" s="26">
        <v>0</v>
      </c>
      <c r="R2751" s="25" t="s">
        <v>1499</v>
      </c>
    </row>
    <row r="2752" spans="1:18" ht="15" customHeight="1" x14ac:dyDescent="0.25">
      <c r="A2752" s="25" t="s">
        <v>736</v>
      </c>
      <c r="B2752" s="25" t="s">
        <v>18</v>
      </c>
      <c r="C2752" s="25" t="s">
        <v>251</v>
      </c>
      <c r="D2752" s="25" t="s">
        <v>88</v>
      </c>
      <c r="E2752" s="25" t="s">
        <v>247</v>
      </c>
      <c r="F2752" s="25" t="s">
        <v>22</v>
      </c>
      <c r="G2752" s="25" t="s">
        <v>23</v>
      </c>
      <c r="H2752" s="25" t="s">
        <v>23</v>
      </c>
      <c r="I2752" s="25" t="s">
        <v>1238</v>
      </c>
      <c r="J2752" s="25" t="s">
        <v>1239</v>
      </c>
      <c r="K2752" s="26">
        <v>0</v>
      </c>
      <c r="L2752" s="26">
        <v>0</v>
      </c>
      <c r="M2752" s="26">
        <v>0</v>
      </c>
      <c r="N2752" s="26">
        <v>0</v>
      </c>
      <c r="O2752" s="26">
        <v>0</v>
      </c>
      <c r="P2752" s="26">
        <v>0</v>
      </c>
      <c r="Q2752" s="26">
        <v>0</v>
      </c>
      <c r="R2752" s="25" t="s">
        <v>1499</v>
      </c>
    </row>
    <row r="2753" spans="1:18" ht="15" customHeight="1" x14ac:dyDescent="0.25">
      <c r="A2753" s="25" t="s">
        <v>736</v>
      </c>
      <c r="B2753" s="25" t="s">
        <v>18</v>
      </c>
      <c r="C2753" s="25" t="s">
        <v>1309</v>
      </c>
      <c r="D2753" s="25" t="s">
        <v>88</v>
      </c>
      <c r="E2753" s="25" t="s">
        <v>247</v>
      </c>
      <c r="F2753" s="25" t="s">
        <v>229</v>
      </c>
      <c r="G2753" s="25" t="s">
        <v>23</v>
      </c>
      <c r="H2753" s="25" t="s">
        <v>23</v>
      </c>
      <c r="I2753" s="25" t="s">
        <v>1238</v>
      </c>
      <c r="J2753" s="25" t="s">
        <v>1239</v>
      </c>
      <c r="K2753" s="26">
        <v>545000</v>
      </c>
      <c r="L2753" s="26">
        <v>0</v>
      </c>
      <c r="M2753" s="26">
        <v>545000</v>
      </c>
      <c r="N2753" s="26">
        <v>0</v>
      </c>
      <c r="O2753" s="26">
        <v>0</v>
      </c>
      <c r="P2753" s="26">
        <v>545000</v>
      </c>
      <c r="Q2753" s="26">
        <v>0</v>
      </c>
      <c r="R2753" s="25" t="s">
        <v>1500</v>
      </c>
    </row>
    <row r="2754" spans="1:18" ht="15" customHeight="1" x14ac:dyDescent="0.25">
      <c r="A2754" s="25" t="s">
        <v>736</v>
      </c>
      <c r="B2754" s="25" t="s">
        <v>18</v>
      </c>
      <c r="C2754" s="25" t="s">
        <v>254</v>
      </c>
      <c r="D2754" s="25" t="s">
        <v>88</v>
      </c>
      <c r="E2754" s="25" t="s">
        <v>247</v>
      </c>
      <c r="F2754" s="25" t="s">
        <v>255</v>
      </c>
      <c r="G2754" s="25" t="s">
        <v>23</v>
      </c>
      <c r="H2754" s="25" t="s">
        <v>23</v>
      </c>
      <c r="I2754" s="25" t="s">
        <v>793</v>
      </c>
      <c r="J2754" s="25" t="s">
        <v>794</v>
      </c>
      <c r="K2754" s="26">
        <v>677277</v>
      </c>
      <c r="L2754" s="26">
        <v>0</v>
      </c>
      <c r="M2754" s="26">
        <v>677277</v>
      </c>
      <c r="N2754" s="26">
        <v>0</v>
      </c>
      <c r="O2754" s="26">
        <v>457741.41</v>
      </c>
      <c r="P2754" s="26">
        <v>219535.59</v>
      </c>
      <c r="Q2754" s="26">
        <v>81624.570000000007</v>
      </c>
      <c r="R2754" s="25" t="s">
        <v>1501</v>
      </c>
    </row>
    <row r="2755" spans="1:18" ht="15" customHeight="1" x14ac:dyDescent="0.25">
      <c r="A2755" s="25" t="s">
        <v>736</v>
      </c>
      <c r="B2755" s="25" t="s">
        <v>18</v>
      </c>
      <c r="C2755" s="25" t="s">
        <v>254</v>
      </c>
      <c r="D2755" s="25" t="s">
        <v>88</v>
      </c>
      <c r="E2755" s="25" t="s">
        <v>247</v>
      </c>
      <c r="F2755" s="25" t="s">
        <v>255</v>
      </c>
      <c r="G2755" s="25" t="s">
        <v>23</v>
      </c>
      <c r="H2755" s="25" t="s">
        <v>23</v>
      </c>
      <c r="I2755" s="25" t="s">
        <v>755</v>
      </c>
      <c r="J2755" s="25" t="s">
        <v>756</v>
      </c>
      <c r="K2755" s="26">
        <v>12800</v>
      </c>
      <c r="L2755" s="26">
        <v>0</v>
      </c>
      <c r="M2755" s="26">
        <v>12800</v>
      </c>
      <c r="N2755" s="26">
        <v>0</v>
      </c>
      <c r="O2755" s="26">
        <v>0</v>
      </c>
      <c r="P2755" s="26">
        <v>12800</v>
      </c>
      <c r="Q2755" s="26">
        <v>0</v>
      </c>
      <c r="R2755" s="25" t="s">
        <v>1501</v>
      </c>
    </row>
    <row r="2756" spans="1:18" ht="15" customHeight="1" x14ac:dyDescent="0.25">
      <c r="A2756" s="25" t="s">
        <v>736</v>
      </c>
      <c r="B2756" s="25" t="s">
        <v>18</v>
      </c>
      <c r="C2756" s="25" t="s">
        <v>254</v>
      </c>
      <c r="D2756" s="25" t="s">
        <v>88</v>
      </c>
      <c r="E2756" s="25" t="s">
        <v>247</v>
      </c>
      <c r="F2756" s="25" t="s">
        <v>255</v>
      </c>
      <c r="G2756" s="25" t="s">
        <v>23</v>
      </c>
      <c r="H2756" s="25" t="s">
        <v>23</v>
      </c>
      <c r="I2756" s="25" t="s">
        <v>771</v>
      </c>
      <c r="J2756" s="25" t="s">
        <v>772</v>
      </c>
      <c r="K2756" s="26">
        <v>0</v>
      </c>
      <c r="L2756" s="26">
        <v>0</v>
      </c>
      <c r="M2756" s="26">
        <v>0</v>
      </c>
      <c r="N2756" s="26">
        <v>0</v>
      </c>
      <c r="O2756" s="26">
        <v>49.15</v>
      </c>
      <c r="P2756" s="26">
        <v>-49.15</v>
      </c>
      <c r="Q2756" s="26">
        <v>14.23</v>
      </c>
      <c r="R2756" s="25" t="s">
        <v>1501</v>
      </c>
    </row>
    <row r="2757" spans="1:18" ht="15" customHeight="1" x14ac:dyDescent="0.25">
      <c r="A2757" s="25" t="s">
        <v>736</v>
      </c>
      <c r="B2757" s="25" t="s">
        <v>18</v>
      </c>
      <c r="C2757" s="25" t="s">
        <v>254</v>
      </c>
      <c r="D2757" s="25" t="s">
        <v>88</v>
      </c>
      <c r="E2757" s="25" t="s">
        <v>247</v>
      </c>
      <c r="F2757" s="25" t="s">
        <v>255</v>
      </c>
      <c r="G2757" s="25" t="s">
        <v>23</v>
      </c>
      <c r="H2757" s="25" t="s">
        <v>23</v>
      </c>
      <c r="I2757" s="25" t="s">
        <v>777</v>
      </c>
      <c r="J2757" s="25" t="s">
        <v>778</v>
      </c>
      <c r="K2757" s="26">
        <v>21000</v>
      </c>
      <c r="L2757" s="26">
        <v>18620</v>
      </c>
      <c r="M2757" s="26">
        <v>39620</v>
      </c>
      <c r="N2757" s="26">
        <v>0</v>
      </c>
      <c r="O2757" s="26">
        <v>0</v>
      </c>
      <c r="P2757" s="26">
        <v>39620</v>
      </c>
      <c r="Q2757" s="26">
        <v>0</v>
      </c>
      <c r="R2757" s="25" t="s">
        <v>1501</v>
      </c>
    </row>
    <row r="2758" spans="1:18" ht="15" customHeight="1" x14ac:dyDescent="0.25">
      <c r="A2758" s="25" t="s">
        <v>736</v>
      </c>
      <c r="B2758" s="25" t="s">
        <v>18</v>
      </c>
      <c r="C2758" s="25" t="s">
        <v>254</v>
      </c>
      <c r="D2758" s="25" t="s">
        <v>88</v>
      </c>
      <c r="E2758" s="25" t="s">
        <v>247</v>
      </c>
      <c r="F2758" s="25" t="s">
        <v>255</v>
      </c>
      <c r="G2758" s="25" t="s">
        <v>23</v>
      </c>
      <c r="H2758" s="25" t="s">
        <v>23</v>
      </c>
      <c r="I2758" s="25" t="s">
        <v>765</v>
      </c>
      <c r="J2758" s="25" t="s">
        <v>766</v>
      </c>
      <c r="K2758" s="26">
        <v>40800</v>
      </c>
      <c r="L2758" s="26">
        <v>0</v>
      </c>
      <c r="M2758" s="26">
        <v>40800</v>
      </c>
      <c r="N2758" s="26">
        <v>0</v>
      </c>
      <c r="O2758" s="26">
        <v>47548.75</v>
      </c>
      <c r="P2758" s="26">
        <v>-6748.75</v>
      </c>
      <c r="Q2758" s="26">
        <v>22836.1</v>
      </c>
      <c r="R2758" s="25" t="s">
        <v>1501</v>
      </c>
    </row>
    <row r="2759" spans="1:18" ht="15" customHeight="1" x14ac:dyDescent="0.25">
      <c r="A2759" s="25" t="s">
        <v>736</v>
      </c>
      <c r="B2759" s="25" t="s">
        <v>18</v>
      </c>
      <c r="C2759" s="25" t="s">
        <v>254</v>
      </c>
      <c r="D2759" s="25" t="s">
        <v>88</v>
      </c>
      <c r="E2759" s="25" t="s">
        <v>247</v>
      </c>
      <c r="F2759" s="25" t="s">
        <v>255</v>
      </c>
      <c r="G2759" s="25" t="s">
        <v>23</v>
      </c>
      <c r="H2759" s="25" t="s">
        <v>23</v>
      </c>
      <c r="I2759" s="25" t="s">
        <v>773</v>
      </c>
      <c r="J2759" s="25" t="s">
        <v>774</v>
      </c>
      <c r="K2759" s="26">
        <v>15000</v>
      </c>
      <c r="L2759" s="26">
        <v>0</v>
      </c>
      <c r="M2759" s="26">
        <v>15000</v>
      </c>
      <c r="N2759" s="26">
        <v>0</v>
      </c>
      <c r="O2759" s="26">
        <v>9357</v>
      </c>
      <c r="P2759" s="26">
        <v>5643</v>
      </c>
      <c r="Q2759" s="26">
        <v>5862</v>
      </c>
      <c r="R2759" s="25" t="s">
        <v>1501</v>
      </c>
    </row>
    <row r="2760" spans="1:18" ht="15" customHeight="1" x14ac:dyDescent="0.25">
      <c r="A2760" s="25" t="s">
        <v>736</v>
      </c>
      <c r="B2760" s="25" t="s">
        <v>18</v>
      </c>
      <c r="C2760" s="25" t="s">
        <v>254</v>
      </c>
      <c r="D2760" s="25" t="s">
        <v>88</v>
      </c>
      <c r="E2760" s="25" t="s">
        <v>247</v>
      </c>
      <c r="F2760" s="25" t="s">
        <v>255</v>
      </c>
      <c r="G2760" s="25" t="s">
        <v>23</v>
      </c>
      <c r="H2760" s="25" t="s">
        <v>23</v>
      </c>
      <c r="I2760" s="25" t="s">
        <v>761</v>
      </c>
      <c r="J2760" s="25" t="s">
        <v>762</v>
      </c>
      <c r="K2760" s="26">
        <v>9447</v>
      </c>
      <c r="L2760" s="26">
        <v>0</v>
      </c>
      <c r="M2760" s="26">
        <v>9447</v>
      </c>
      <c r="N2760" s="26">
        <v>0</v>
      </c>
      <c r="O2760" s="26">
        <v>14571.29</v>
      </c>
      <c r="P2760" s="26">
        <v>-5124.29</v>
      </c>
      <c r="Q2760" s="26">
        <v>4287.43</v>
      </c>
      <c r="R2760" s="25" t="s">
        <v>1501</v>
      </c>
    </row>
    <row r="2761" spans="1:18" ht="15" customHeight="1" x14ac:dyDescent="0.25">
      <c r="A2761" s="25" t="s">
        <v>736</v>
      </c>
      <c r="B2761" s="25" t="s">
        <v>18</v>
      </c>
      <c r="C2761" s="25" t="s">
        <v>254</v>
      </c>
      <c r="D2761" s="25" t="s">
        <v>88</v>
      </c>
      <c r="E2761" s="25" t="s">
        <v>247</v>
      </c>
      <c r="F2761" s="25" t="s">
        <v>255</v>
      </c>
      <c r="G2761" s="25" t="s">
        <v>23</v>
      </c>
      <c r="H2761" s="25" t="s">
        <v>23</v>
      </c>
      <c r="I2761" s="25" t="s">
        <v>741</v>
      </c>
      <c r="J2761" s="25" t="s">
        <v>742</v>
      </c>
      <c r="K2761" s="26">
        <v>2600</v>
      </c>
      <c r="L2761" s="26">
        <v>0</v>
      </c>
      <c r="M2761" s="26">
        <v>2600</v>
      </c>
      <c r="N2761" s="26">
        <v>0</v>
      </c>
      <c r="O2761" s="26">
        <v>1805.9</v>
      </c>
      <c r="P2761" s="26">
        <v>794.1</v>
      </c>
      <c r="Q2761" s="26">
        <v>336.24</v>
      </c>
      <c r="R2761" s="25" t="s">
        <v>1501</v>
      </c>
    </row>
    <row r="2762" spans="1:18" ht="15" customHeight="1" x14ac:dyDescent="0.25">
      <c r="A2762" s="25" t="s">
        <v>736</v>
      </c>
      <c r="B2762" s="25" t="s">
        <v>18</v>
      </c>
      <c r="C2762" s="25" t="s">
        <v>254</v>
      </c>
      <c r="D2762" s="25" t="s">
        <v>88</v>
      </c>
      <c r="E2762" s="25" t="s">
        <v>247</v>
      </c>
      <c r="F2762" s="25" t="s">
        <v>255</v>
      </c>
      <c r="G2762" s="25" t="s">
        <v>23</v>
      </c>
      <c r="H2762" s="25" t="s">
        <v>23</v>
      </c>
      <c r="I2762" s="25" t="s">
        <v>745</v>
      </c>
      <c r="J2762" s="25" t="s">
        <v>746</v>
      </c>
      <c r="K2762" s="26">
        <v>1000</v>
      </c>
      <c r="L2762" s="26">
        <v>0</v>
      </c>
      <c r="M2762" s="26">
        <v>1000</v>
      </c>
      <c r="N2762" s="26">
        <v>0</v>
      </c>
      <c r="O2762" s="26">
        <v>0</v>
      </c>
      <c r="P2762" s="26">
        <v>1000</v>
      </c>
      <c r="Q2762" s="26">
        <v>0</v>
      </c>
      <c r="R2762" s="25" t="s">
        <v>1501</v>
      </c>
    </row>
    <row r="2763" spans="1:18" ht="15" customHeight="1" x14ac:dyDescent="0.25">
      <c r="A2763" s="25" t="s">
        <v>736</v>
      </c>
      <c r="B2763" s="25" t="s">
        <v>18</v>
      </c>
      <c r="C2763" s="25" t="s">
        <v>254</v>
      </c>
      <c r="D2763" s="25" t="s">
        <v>88</v>
      </c>
      <c r="E2763" s="25" t="s">
        <v>247</v>
      </c>
      <c r="F2763" s="25" t="s">
        <v>255</v>
      </c>
      <c r="G2763" s="25" t="s">
        <v>23</v>
      </c>
      <c r="H2763" s="25" t="s">
        <v>23</v>
      </c>
      <c r="I2763" s="25" t="s">
        <v>747</v>
      </c>
      <c r="J2763" s="25" t="s">
        <v>748</v>
      </c>
      <c r="K2763" s="26">
        <v>800</v>
      </c>
      <c r="L2763" s="26">
        <v>0</v>
      </c>
      <c r="M2763" s="26">
        <v>800</v>
      </c>
      <c r="N2763" s="26">
        <v>0</v>
      </c>
      <c r="O2763" s="26">
        <v>1930.03</v>
      </c>
      <c r="P2763" s="26">
        <v>-1130.03</v>
      </c>
      <c r="Q2763" s="26">
        <v>187.48</v>
      </c>
      <c r="R2763" s="25" t="s">
        <v>1501</v>
      </c>
    </row>
    <row r="2764" spans="1:18" ht="15" customHeight="1" x14ac:dyDescent="0.25">
      <c r="A2764" s="25" t="s">
        <v>736</v>
      </c>
      <c r="B2764" s="25" t="s">
        <v>18</v>
      </c>
      <c r="C2764" s="25" t="s">
        <v>254</v>
      </c>
      <c r="D2764" s="25" t="s">
        <v>88</v>
      </c>
      <c r="E2764" s="25" t="s">
        <v>247</v>
      </c>
      <c r="F2764" s="25" t="s">
        <v>255</v>
      </c>
      <c r="G2764" s="25" t="s">
        <v>23</v>
      </c>
      <c r="H2764" s="25" t="s">
        <v>23</v>
      </c>
      <c r="I2764" s="25" t="s">
        <v>751</v>
      </c>
      <c r="J2764" s="25" t="s">
        <v>752</v>
      </c>
      <c r="K2764" s="26">
        <v>38800</v>
      </c>
      <c r="L2764" s="26">
        <v>0</v>
      </c>
      <c r="M2764" s="26">
        <v>38800</v>
      </c>
      <c r="N2764" s="26">
        <v>0</v>
      </c>
      <c r="O2764" s="26">
        <v>39513.949999999997</v>
      </c>
      <c r="P2764" s="26">
        <v>-713.95</v>
      </c>
      <c r="Q2764" s="26">
        <v>8429.66</v>
      </c>
      <c r="R2764" s="25" t="s">
        <v>1501</v>
      </c>
    </row>
    <row r="2765" spans="1:18" ht="15" customHeight="1" x14ac:dyDescent="0.25">
      <c r="A2765" s="25" t="s">
        <v>736</v>
      </c>
      <c r="B2765" s="25" t="s">
        <v>18</v>
      </c>
      <c r="C2765" s="25" t="s">
        <v>254</v>
      </c>
      <c r="D2765" s="25" t="s">
        <v>88</v>
      </c>
      <c r="E2765" s="25" t="s">
        <v>247</v>
      </c>
      <c r="F2765" s="25" t="s">
        <v>255</v>
      </c>
      <c r="G2765" s="25" t="s">
        <v>23</v>
      </c>
      <c r="H2765" s="25" t="s">
        <v>23</v>
      </c>
      <c r="I2765" s="25" t="s">
        <v>1051</v>
      </c>
      <c r="J2765" s="25" t="s">
        <v>1052</v>
      </c>
      <c r="K2765" s="26">
        <v>7000</v>
      </c>
      <c r="L2765" s="26">
        <v>0</v>
      </c>
      <c r="M2765" s="26">
        <v>7000</v>
      </c>
      <c r="N2765" s="26">
        <v>0</v>
      </c>
      <c r="O2765" s="26">
        <v>0</v>
      </c>
      <c r="P2765" s="26">
        <v>7000</v>
      </c>
      <c r="Q2765" s="26">
        <v>0</v>
      </c>
      <c r="R2765" s="25" t="s">
        <v>1501</v>
      </c>
    </row>
    <row r="2766" spans="1:18" ht="15" customHeight="1" x14ac:dyDescent="0.25">
      <c r="A2766" s="25" t="s">
        <v>736</v>
      </c>
      <c r="B2766" s="25" t="s">
        <v>18</v>
      </c>
      <c r="C2766" s="25" t="s">
        <v>254</v>
      </c>
      <c r="D2766" s="25" t="s">
        <v>88</v>
      </c>
      <c r="E2766" s="25" t="s">
        <v>247</v>
      </c>
      <c r="F2766" s="25" t="s">
        <v>255</v>
      </c>
      <c r="G2766" s="25" t="s">
        <v>23</v>
      </c>
      <c r="H2766" s="25" t="s">
        <v>23</v>
      </c>
      <c r="I2766" s="25" t="s">
        <v>833</v>
      </c>
      <c r="J2766" s="25" t="s">
        <v>834</v>
      </c>
      <c r="K2766" s="26">
        <v>53800</v>
      </c>
      <c r="L2766" s="26">
        <v>0</v>
      </c>
      <c r="M2766" s="26">
        <v>53800</v>
      </c>
      <c r="N2766" s="26">
        <v>0</v>
      </c>
      <c r="O2766" s="26">
        <v>32516.42</v>
      </c>
      <c r="P2766" s="26">
        <v>21283.58</v>
      </c>
      <c r="Q2766" s="26">
        <v>7833.62</v>
      </c>
      <c r="R2766" s="25" t="s">
        <v>1501</v>
      </c>
    </row>
    <row r="2767" spans="1:18" ht="15" customHeight="1" x14ac:dyDescent="0.25">
      <c r="A2767" s="25" t="s">
        <v>736</v>
      </c>
      <c r="B2767" s="25" t="s">
        <v>18</v>
      </c>
      <c r="C2767" s="25" t="s">
        <v>254</v>
      </c>
      <c r="D2767" s="25" t="s">
        <v>88</v>
      </c>
      <c r="E2767" s="25" t="s">
        <v>247</v>
      </c>
      <c r="F2767" s="25" t="s">
        <v>255</v>
      </c>
      <c r="G2767" s="25" t="s">
        <v>23</v>
      </c>
      <c r="H2767" s="25" t="s">
        <v>23</v>
      </c>
      <c r="I2767" s="25" t="s">
        <v>819</v>
      </c>
      <c r="J2767" s="25" t="s">
        <v>820</v>
      </c>
      <c r="K2767" s="26">
        <v>11640</v>
      </c>
      <c r="L2767" s="26">
        <v>0</v>
      </c>
      <c r="M2767" s="26">
        <v>11640</v>
      </c>
      <c r="N2767" s="26">
        <v>0</v>
      </c>
      <c r="O2767" s="26">
        <v>4089.78</v>
      </c>
      <c r="P2767" s="26">
        <v>7550.22</v>
      </c>
      <c r="Q2767" s="26">
        <v>681.63</v>
      </c>
      <c r="R2767" s="25" t="s">
        <v>1501</v>
      </c>
    </row>
    <row r="2768" spans="1:18" ht="15" customHeight="1" x14ac:dyDescent="0.25">
      <c r="A2768" s="25" t="s">
        <v>736</v>
      </c>
      <c r="B2768" s="25" t="s">
        <v>18</v>
      </c>
      <c r="C2768" s="25" t="s">
        <v>254</v>
      </c>
      <c r="D2768" s="25" t="s">
        <v>88</v>
      </c>
      <c r="E2768" s="25" t="s">
        <v>247</v>
      </c>
      <c r="F2768" s="25" t="s">
        <v>255</v>
      </c>
      <c r="G2768" s="25" t="s">
        <v>23</v>
      </c>
      <c r="H2768" s="25" t="s">
        <v>23</v>
      </c>
      <c r="I2768" s="25" t="s">
        <v>988</v>
      </c>
      <c r="J2768" s="25" t="s">
        <v>989</v>
      </c>
      <c r="K2768" s="26">
        <v>87400</v>
      </c>
      <c r="L2768" s="26">
        <v>0</v>
      </c>
      <c r="M2768" s="26">
        <v>87400</v>
      </c>
      <c r="N2768" s="26">
        <v>0</v>
      </c>
      <c r="O2768" s="26">
        <v>6879.47</v>
      </c>
      <c r="P2768" s="26">
        <v>80520.53</v>
      </c>
      <c r="Q2768" s="26">
        <v>1058.3800000000001</v>
      </c>
      <c r="R2768" s="25" t="s">
        <v>1501</v>
      </c>
    </row>
    <row r="2769" spans="1:18" ht="15" customHeight="1" x14ac:dyDescent="0.25">
      <c r="A2769" s="25" t="s">
        <v>736</v>
      </c>
      <c r="B2769" s="25" t="s">
        <v>18</v>
      </c>
      <c r="C2769" s="25" t="s">
        <v>254</v>
      </c>
      <c r="D2769" s="25" t="s">
        <v>88</v>
      </c>
      <c r="E2769" s="25" t="s">
        <v>247</v>
      </c>
      <c r="F2769" s="25" t="s">
        <v>255</v>
      </c>
      <c r="G2769" s="25" t="s">
        <v>23</v>
      </c>
      <c r="H2769" s="25" t="s">
        <v>23</v>
      </c>
      <c r="I2769" s="25" t="s">
        <v>737</v>
      </c>
      <c r="J2769" s="25" t="s">
        <v>738</v>
      </c>
      <c r="K2769" s="26">
        <v>6000</v>
      </c>
      <c r="L2769" s="26">
        <v>0</v>
      </c>
      <c r="M2769" s="26">
        <v>6000</v>
      </c>
      <c r="N2769" s="26">
        <v>0</v>
      </c>
      <c r="O2769" s="26">
        <v>6326.24</v>
      </c>
      <c r="P2769" s="26">
        <v>-326.24</v>
      </c>
      <c r="Q2769" s="26">
        <v>1003.94</v>
      </c>
      <c r="R2769" s="25" t="s">
        <v>1501</v>
      </c>
    </row>
    <row r="2770" spans="1:18" ht="15" customHeight="1" x14ac:dyDescent="0.25">
      <c r="A2770" s="25" t="s">
        <v>736</v>
      </c>
      <c r="B2770" s="25" t="s">
        <v>18</v>
      </c>
      <c r="C2770" s="25" t="s">
        <v>254</v>
      </c>
      <c r="D2770" s="25" t="s">
        <v>88</v>
      </c>
      <c r="E2770" s="25" t="s">
        <v>247</v>
      </c>
      <c r="F2770" s="25" t="s">
        <v>255</v>
      </c>
      <c r="G2770" s="25" t="s">
        <v>23</v>
      </c>
      <c r="H2770" s="25" t="s">
        <v>23</v>
      </c>
      <c r="I2770" s="25" t="s">
        <v>743</v>
      </c>
      <c r="J2770" s="25" t="s">
        <v>744</v>
      </c>
      <c r="K2770" s="26">
        <v>1340</v>
      </c>
      <c r="L2770" s="26">
        <v>0</v>
      </c>
      <c r="M2770" s="26">
        <v>1340</v>
      </c>
      <c r="N2770" s="26">
        <v>0</v>
      </c>
      <c r="O2770" s="26">
        <v>3024.77</v>
      </c>
      <c r="P2770" s="26">
        <v>-1684.77</v>
      </c>
      <c r="Q2770" s="26">
        <v>563.74</v>
      </c>
      <c r="R2770" s="25" t="s">
        <v>1501</v>
      </c>
    </row>
    <row r="2771" spans="1:18" ht="15" customHeight="1" x14ac:dyDescent="0.25">
      <c r="A2771" s="25" t="s">
        <v>736</v>
      </c>
      <c r="B2771" s="25" t="s">
        <v>18</v>
      </c>
      <c r="C2771" s="25" t="s">
        <v>254</v>
      </c>
      <c r="D2771" s="25" t="s">
        <v>88</v>
      </c>
      <c r="E2771" s="25" t="s">
        <v>247</v>
      </c>
      <c r="F2771" s="25" t="s">
        <v>255</v>
      </c>
      <c r="G2771" s="25" t="s">
        <v>23</v>
      </c>
      <c r="H2771" s="25" t="s">
        <v>23</v>
      </c>
      <c r="I2771" s="25" t="s">
        <v>841</v>
      </c>
      <c r="J2771" s="25" t="s">
        <v>842</v>
      </c>
      <c r="K2771" s="26">
        <v>450</v>
      </c>
      <c r="L2771" s="26">
        <v>1000</v>
      </c>
      <c r="M2771" s="26">
        <v>1450</v>
      </c>
      <c r="N2771" s="26">
        <v>0</v>
      </c>
      <c r="O2771" s="26">
        <v>494.07</v>
      </c>
      <c r="P2771" s="26">
        <v>955.93</v>
      </c>
      <c r="Q2771" s="26">
        <v>130.99</v>
      </c>
      <c r="R2771" s="25" t="s">
        <v>1501</v>
      </c>
    </row>
    <row r="2772" spans="1:18" ht="15" customHeight="1" x14ac:dyDescent="0.25">
      <c r="A2772" s="25" t="s">
        <v>736</v>
      </c>
      <c r="B2772" s="25" t="s">
        <v>18</v>
      </c>
      <c r="C2772" s="25" t="s">
        <v>254</v>
      </c>
      <c r="D2772" s="25" t="s">
        <v>88</v>
      </c>
      <c r="E2772" s="25" t="s">
        <v>247</v>
      </c>
      <c r="F2772" s="25" t="s">
        <v>255</v>
      </c>
      <c r="G2772" s="25" t="s">
        <v>23</v>
      </c>
      <c r="H2772" s="25" t="s">
        <v>23</v>
      </c>
      <c r="I2772" s="25" t="s">
        <v>1063</v>
      </c>
      <c r="J2772" s="25" t="s">
        <v>1064</v>
      </c>
      <c r="K2772" s="26">
        <v>1000</v>
      </c>
      <c r="L2772" s="26">
        <v>0</v>
      </c>
      <c r="M2772" s="26">
        <v>1000</v>
      </c>
      <c r="N2772" s="26">
        <v>40</v>
      </c>
      <c r="O2772" s="26">
        <v>441.4</v>
      </c>
      <c r="P2772" s="26">
        <v>518.6</v>
      </c>
      <c r="Q2772" s="26">
        <v>0</v>
      </c>
      <c r="R2772" s="25" t="s">
        <v>1501</v>
      </c>
    </row>
    <row r="2773" spans="1:18" ht="15" customHeight="1" x14ac:dyDescent="0.25">
      <c r="A2773" s="25" t="s">
        <v>736</v>
      </c>
      <c r="B2773" s="25" t="s">
        <v>18</v>
      </c>
      <c r="C2773" s="25" t="s">
        <v>254</v>
      </c>
      <c r="D2773" s="25" t="s">
        <v>88</v>
      </c>
      <c r="E2773" s="25" t="s">
        <v>247</v>
      </c>
      <c r="F2773" s="25" t="s">
        <v>255</v>
      </c>
      <c r="G2773" s="25" t="s">
        <v>23</v>
      </c>
      <c r="H2773" s="25" t="s">
        <v>23</v>
      </c>
      <c r="I2773" s="25" t="s">
        <v>797</v>
      </c>
      <c r="J2773" s="25" t="s">
        <v>798</v>
      </c>
      <c r="K2773" s="26">
        <v>3750</v>
      </c>
      <c r="L2773" s="26">
        <v>0</v>
      </c>
      <c r="M2773" s="26">
        <v>3750</v>
      </c>
      <c r="N2773" s="26">
        <v>0</v>
      </c>
      <c r="O2773" s="26">
        <v>1721.64</v>
      </c>
      <c r="P2773" s="26">
        <v>2028.36</v>
      </c>
      <c r="Q2773" s="26">
        <v>0</v>
      </c>
      <c r="R2773" s="25" t="s">
        <v>1501</v>
      </c>
    </row>
    <row r="2774" spans="1:18" ht="15" customHeight="1" x14ac:dyDescent="0.25">
      <c r="A2774" s="25" t="s">
        <v>736</v>
      </c>
      <c r="B2774" s="25" t="s">
        <v>18</v>
      </c>
      <c r="C2774" s="25" t="s">
        <v>254</v>
      </c>
      <c r="D2774" s="25" t="s">
        <v>88</v>
      </c>
      <c r="E2774" s="25" t="s">
        <v>247</v>
      </c>
      <c r="F2774" s="25" t="s">
        <v>255</v>
      </c>
      <c r="G2774" s="25" t="s">
        <v>23</v>
      </c>
      <c r="H2774" s="25" t="s">
        <v>23</v>
      </c>
      <c r="I2774" s="25" t="s">
        <v>829</v>
      </c>
      <c r="J2774" s="25" t="s">
        <v>830</v>
      </c>
      <c r="K2774" s="26">
        <v>5000</v>
      </c>
      <c r="L2774" s="26">
        <v>0</v>
      </c>
      <c r="M2774" s="26">
        <v>5000</v>
      </c>
      <c r="N2774" s="26">
        <v>9.1999999999999993</v>
      </c>
      <c r="O2774" s="26">
        <v>513.03</v>
      </c>
      <c r="P2774" s="26">
        <v>4477.7700000000004</v>
      </c>
      <c r="Q2774" s="26">
        <v>0</v>
      </c>
      <c r="R2774" s="25" t="s">
        <v>1501</v>
      </c>
    </row>
    <row r="2775" spans="1:18" ht="15" customHeight="1" x14ac:dyDescent="0.25">
      <c r="A2775" s="25" t="s">
        <v>736</v>
      </c>
      <c r="B2775" s="25" t="s">
        <v>18</v>
      </c>
      <c r="C2775" s="25" t="s">
        <v>254</v>
      </c>
      <c r="D2775" s="25" t="s">
        <v>88</v>
      </c>
      <c r="E2775" s="25" t="s">
        <v>247</v>
      </c>
      <c r="F2775" s="25" t="s">
        <v>255</v>
      </c>
      <c r="G2775" s="25" t="s">
        <v>23</v>
      </c>
      <c r="H2775" s="25" t="s">
        <v>23</v>
      </c>
      <c r="I2775" s="25" t="s">
        <v>843</v>
      </c>
      <c r="J2775" s="25" t="s">
        <v>844</v>
      </c>
      <c r="K2775" s="26">
        <v>5000</v>
      </c>
      <c r="L2775" s="26">
        <v>0</v>
      </c>
      <c r="M2775" s="26">
        <v>5000</v>
      </c>
      <c r="N2775" s="26">
        <v>0</v>
      </c>
      <c r="O2775" s="26">
        <v>0</v>
      </c>
      <c r="P2775" s="26">
        <v>5000</v>
      </c>
      <c r="Q2775" s="26">
        <v>0</v>
      </c>
      <c r="R2775" s="25" t="s">
        <v>1501</v>
      </c>
    </row>
    <row r="2776" spans="1:18" ht="15" customHeight="1" x14ac:dyDescent="0.25">
      <c r="A2776" s="25" t="s">
        <v>736</v>
      </c>
      <c r="B2776" s="25" t="s">
        <v>18</v>
      </c>
      <c r="C2776" s="25" t="s">
        <v>254</v>
      </c>
      <c r="D2776" s="25" t="s">
        <v>88</v>
      </c>
      <c r="E2776" s="25" t="s">
        <v>247</v>
      </c>
      <c r="F2776" s="25" t="s">
        <v>255</v>
      </c>
      <c r="G2776" s="25" t="s">
        <v>23</v>
      </c>
      <c r="H2776" s="25" t="s">
        <v>23</v>
      </c>
      <c r="I2776" s="25" t="s">
        <v>868</v>
      </c>
      <c r="J2776" s="25" t="s">
        <v>869</v>
      </c>
      <c r="K2776" s="26">
        <v>1500</v>
      </c>
      <c r="L2776" s="26">
        <v>0</v>
      </c>
      <c r="M2776" s="26">
        <v>1500</v>
      </c>
      <c r="N2776" s="26">
        <v>0</v>
      </c>
      <c r="O2776" s="26">
        <v>507.95</v>
      </c>
      <c r="P2776" s="26">
        <v>992.05</v>
      </c>
      <c r="Q2776" s="26">
        <v>0</v>
      </c>
      <c r="R2776" s="25" t="s">
        <v>1501</v>
      </c>
    </row>
    <row r="2777" spans="1:18" ht="15" customHeight="1" x14ac:dyDescent="0.25">
      <c r="A2777" s="25" t="s">
        <v>736</v>
      </c>
      <c r="B2777" s="25" t="s">
        <v>18</v>
      </c>
      <c r="C2777" s="25" t="s">
        <v>254</v>
      </c>
      <c r="D2777" s="25" t="s">
        <v>88</v>
      </c>
      <c r="E2777" s="25" t="s">
        <v>247</v>
      </c>
      <c r="F2777" s="25" t="s">
        <v>255</v>
      </c>
      <c r="G2777" s="25" t="s">
        <v>23</v>
      </c>
      <c r="H2777" s="25" t="s">
        <v>23</v>
      </c>
      <c r="I2777" s="25" t="s">
        <v>870</v>
      </c>
      <c r="J2777" s="25" t="s">
        <v>871</v>
      </c>
      <c r="K2777" s="26">
        <v>1000</v>
      </c>
      <c r="L2777" s="26">
        <v>0</v>
      </c>
      <c r="M2777" s="26">
        <v>1000</v>
      </c>
      <c r="N2777" s="26">
        <v>0</v>
      </c>
      <c r="O2777" s="26">
        <v>0</v>
      </c>
      <c r="P2777" s="26">
        <v>1000</v>
      </c>
      <c r="Q2777" s="26">
        <v>0</v>
      </c>
      <c r="R2777" s="25" t="s">
        <v>1501</v>
      </c>
    </row>
    <row r="2778" spans="1:18" ht="15" customHeight="1" x14ac:dyDescent="0.25">
      <c r="A2778" s="25" t="s">
        <v>736</v>
      </c>
      <c r="B2778" s="25" t="s">
        <v>18</v>
      </c>
      <c r="C2778" s="25" t="s">
        <v>254</v>
      </c>
      <c r="D2778" s="25" t="s">
        <v>88</v>
      </c>
      <c r="E2778" s="25" t="s">
        <v>247</v>
      </c>
      <c r="F2778" s="25" t="s">
        <v>255</v>
      </c>
      <c r="G2778" s="25" t="s">
        <v>23</v>
      </c>
      <c r="H2778" s="25" t="s">
        <v>23</v>
      </c>
      <c r="I2778" s="25" t="s">
        <v>872</v>
      </c>
      <c r="J2778" s="25" t="s">
        <v>873</v>
      </c>
      <c r="K2778" s="26">
        <v>15000</v>
      </c>
      <c r="L2778" s="26">
        <v>0</v>
      </c>
      <c r="M2778" s="26">
        <v>15000</v>
      </c>
      <c r="N2778" s="26">
        <v>2837.76</v>
      </c>
      <c r="O2778" s="26">
        <v>2854.44</v>
      </c>
      <c r="P2778" s="26">
        <v>9307.7999999999993</v>
      </c>
      <c r="Q2778" s="26">
        <v>405.22</v>
      </c>
      <c r="R2778" s="25" t="s">
        <v>1501</v>
      </c>
    </row>
    <row r="2779" spans="1:18" ht="15" customHeight="1" x14ac:dyDescent="0.25">
      <c r="A2779" s="25" t="s">
        <v>736</v>
      </c>
      <c r="B2779" s="25" t="s">
        <v>18</v>
      </c>
      <c r="C2779" s="25" t="s">
        <v>254</v>
      </c>
      <c r="D2779" s="25" t="s">
        <v>88</v>
      </c>
      <c r="E2779" s="25" t="s">
        <v>247</v>
      </c>
      <c r="F2779" s="25" t="s">
        <v>255</v>
      </c>
      <c r="G2779" s="25" t="s">
        <v>23</v>
      </c>
      <c r="H2779" s="25" t="s">
        <v>23</v>
      </c>
      <c r="I2779" s="25" t="s">
        <v>890</v>
      </c>
      <c r="J2779" s="25" t="s">
        <v>891</v>
      </c>
      <c r="K2779" s="26">
        <v>39912</v>
      </c>
      <c r="L2779" s="26">
        <v>0</v>
      </c>
      <c r="M2779" s="26">
        <v>39912</v>
      </c>
      <c r="N2779" s="26">
        <v>0</v>
      </c>
      <c r="O2779" s="26">
        <v>20379.900000000001</v>
      </c>
      <c r="P2779" s="26">
        <v>19532.099999999999</v>
      </c>
      <c r="Q2779" s="26">
        <v>4206.84</v>
      </c>
      <c r="R2779" s="25" t="s">
        <v>1501</v>
      </c>
    </row>
    <row r="2780" spans="1:18" ht="15" customHeight="1" x14ac:dyDescent="0.25">
      <c r="A2780" s="25" t="s">
        <v>736</v>
      </c>
      <c r="B2780" s="25" t="s">
        <v>18</v>
      </c>
      <c r="C2780" s="25" t="s">
        <v>254</v>
      </c>
      <c r="D2780" s="25" t="s">
        <v>88</v>
      </c>
      <c r="E2780" s="25" t="s">
        <v>247</v>
      </c>
      <c r="F2780" s="25" t="s">
        <v>255</v>
      </c>
      <c r="G2780" s="25" t="s">
        <v>23</v>
      </c>
      <c r="H2780" s="25" t="s">
        <v>23</v>
      </c>
      <c r="I2780" s="25" t="s">
        <v>781</v>
      </c>
      <c r="J2780" s="25" t="s">
        <v>782</v>
      </c>
      <c r="K2780" s="26">
        <v>8800</v>
      </c>
      <c r="L2780" s="26">
        <v>0</v>
      </c>
      <c r="M2780" s="26">
        <v>8800</v>
      </c>
      <c r="N2780" s="26">
        <v>1584.95</v>
      </c>
      <c r="O2780" s="26">
        <v>3416.57</v>
      </c>
      <c r="P2780" s="26">
        <v>3798.48</v>
      </c>
      <c r="Q2780" s="26">
        <v>196.84</v>
      </c>
      <c r="R2780" s="25" t="s">
        <v>1501</v>
      </c>
    </row>
    <row r="2781" spans="1:18" ht="15" customHeight="1" x14ac:dyDescent="0.25">
      <c r="A2781" s="25" t="s">
        <v>736</v>
      </c>
      <c r="B2781" s="25" t="s">
        <v>18</v>
      </c>
      <c r="C2781" s="25" t="s">
        <v>254</v>
      </c>
      <c r="D2781" s="25" t="s">
        <v>88</v>
      </c>
      <c r="E2781" s="25" t="s">
        <v>247</v>
      </c>
      <c r="F2781" s="25" t="s">
        <v>255</v>
      </c>
      <c r="G2781" s="25" t="s">
        <v>23</v>
      </c>
      <c r="H2781" s="25" t="s">
        <v>23</v>
      </c>
      <c r="I2781" s="25" t="s">
        <v>880</v>
      </c>
      <c r="J2781" s="25" t="s">
        <v>881</v>
      </c>
      <c r="K2781" s="26">
        <v>8000</v>
      </c>
      <c r="L2781" s="26">
        <v>0</v>
      </c>
      <c r="M2781" s="26">
        <v>8000</v>
      </c>
      <c r="N2781" s="26">
        <v>1094.73</v>
      </c>
      <c r="O2781" s="26">
        <v>1531.7</v>
      </c>
      <c r="P2781" s="26">
        <v>5373.57</v>
      </c>
      <c r="Q2781" s="26">
        <v>0</v>
      </c>
      <c r="R2781" s="25" t="s">
        <v>1501</v>
      </c>
    </row>
    <row r="2782" spans="1:18" ht="15" customHeight="1" x14ac:dyDescent="0.25">
      <c r="A2782" s="25" t="s">
        <v>736</v>
      </c>
      <c r="B2782" s="25" t="s">
        <v>18</v>
      </c>
      <c r="C2782" s="25" t="s">
        <v>254</v>
      </c>
      <c r="D2782" s="25" t="s">
        <v>88</v>
      </c>
      <c r="E2782" s="25" t="s">
        <v>247</v>
      </c>
      <c r="F2782" s="25" t="s">
        <v>255</v>
      </c>
      <c r="G2782" s="25" t="s">
        <v>23</v>
      </c>
      <c r="H2782" s="25" t="s">
        <v>23</v>
      </c>
      <c r="I2782" s="25" t="s">
        <v>783</v>
      </c>
      <c r="J2782" s="25" t="s">
        <v>784</v>
      </c>
      <c r="K2782" s="26">
        <v>20000</v>
      </c>
      <c r="L2782" s="26">
        <v>0</v>
      </c>
      <c r="M2782" s="26">
        <v>20000</v>
      </c>
      <c r="N2782" s="26">
        <v>3052.66</v>
      </c>
      <c r="O2782" s="26">
        <v>0</v>
      </c>
      <c r="P2782" s="26">
        <v>16947.34</v>
      </c>
      <c r="Q2782" s="26">
        <v>0</v>
      </c>
      <c r="R2782" s="25" t="s">
        <v>1501</v>
      </c>
    </row>
    <row r="2783" spans="1:18" ht="15" customHeight="1" x14ac:dyDescent="0.25">
      <c r="A2783" s="25" t="s">
        <v>736</v>
      </c>
      <c r="B2783" s="25" t="s">
        <v>18</v>
      </c>
      <c r="C2783" s="25" t="s">
        <v>254</v>
      </c>
      <c r="D2783" s="25" t="s">
        <v>88</v>
      </c>
      <c r="E2783" s="25" t="s">
        <v>247</v>
      </c>
      <c r="F2783" s="25" t="s">
        <v>255</v>
      </c>
      <c r="G2783" s="25" t="s">
        <v>23</v>
      </c>
      <c r="H2783" s="25" t="s">
        <v>23</v>
      </c>
      <c r="I2783" s="25" t="s">
        <v>849</v>
      </c>
      <c r="J2783" s="25" t="s">
        <v>850</v>
      </c>
      <c r="K2783" s="26">
        <v>22500</v>
      </c>
      <c r="L2783" s="26">
        <v>0</v>
      </c>
      <c r="M2783" s="26">
        <v>22500</v>
      </c>
      <c r="N2783" s="26">
        <v>0</v>
      </c>
      <c r="O2783" s="26">
        <v>0</v>
      </c>
      <c r="P2783" s="26">
        <v>22500</v>
      </c>
      <c r="Q2783" s="26">
        <v>0</v>
      </c>
      <c r="R2783" s="25" t="s">
        <v>1501</v>
      </c>
    </row>
    <row r="2784" spans="1:18" ht="15" customHeight="1" x14ac:dyDescent="0.25">
      <c r="A2784" s="25" t="s">
        <v>736</v>
      </c>
      <c r="B2784" s="25" t="s">
        <v>18</v>
      </c>
      <c r="C2784" s="25" t="s">
        <v>254</v>
      </c>
      <c r="D2784" s="25" t="s">
        <v>88</v>
      </c>
      <c r="E2784" s="25" t="s">
        <v>247</v>
      </c>
      <c r="F2784" s="25" t="s">
        <v>255</v>
      </c>
      <c r="G2784" s="25" t="s">
        <v>23</v>
      </c>
      <c r="H2784" s="25" t="s">
        <v>23</v>
      </c>
      <c r="I2784" s="25" t="s">
        <v>779</v>
      </c>
      <c r="J2784" s="25" t="s">
        <v>780</v>
      </c>
      <c r="K2784" s="26">
        <v>10000</v>
      </c>
      <c r="L2784" s="26">
        <v>0</v>
      </c>
      <c r="M2784" s="26">
        <v>10000</v>
      </c>
      <c r="N2784" s="26">
        <v>0</v>
      </c>
      <c r="O2784" s="26">
        <v>814</v>
      </c>
      <c r="P2784" s="26">
        <v>9186</v>
      </c>
      <c r="Q2784" s="26">
        <v>0</v>
      </c>
      <c r="R2784" s="25" t="s">
        <v>1501</v>
      </c>
    </row>
    <row r="2785" spans="1:18" ht="15" customHeight="1" x14ac:dyDescent="0.25">
      <c r="A2785" s="25" t="s">
        <v>736</v>
      </c>
      <c r="B2785" s="25" t="s">
        <v>18</v>
      </c>
      <c r="C2785" s="25" t="s">
        <v>254</v>
      </c>
      <c r="D2785" s="25" t="s">
        <v>88</v>
      </c>
      <c r="E2785" s="25" t="s">
        <v>247</v>
      </c>
      <c r="F2785" s="25" t="s">
        <v>255</v>
      </c>
      <c r="G2785" s="25" t="s">
        <v>23</v>
      </c>
      <c r="H2785" s="25" t="s">
        <v>23</v>
      </c>
      <c r="I2785" s="25" t="s">
        <v>918</v>
      </c>
      <c r="J2785" s="25" t="s">
        <v>919</v>
      </c>
      <c r="K2785" s="26">
        <v>0</v>
      </c>
      <c r="L2785" s="26">
        <v>0</v>
      </c>
      <c r="M2785" s="26">
        <v>0</v>
      </c>
      <c r="N2785" s="26">
        <v>0</v>
      </c>
      <c r="O2785" s="26">
        <v>0</v>
      </c>
      <c r="P2785" s="26">
        <v>0</v>
      </c>
      <c r="Q2785" s="26">
        <v>0</v>
      </c>
      <c r="R2785" s="25" t="s">
        <v>1501</v>
      </c>
    </row>
    <row r="2786" spans="1:18" ht="15" customHeight="1" x14ac:dyDescent="0.25">
      <c r="A2786" s="25" t="s">
        <v>736</v>
      </c>
      <c r="B2786" s="25" t="s">
        <v>18</v>
      </c>
      <c r="C2786" s="25" t="s">
        <v>254</v>
      </c>
      <c r="D2786" s="25" t="s">
        <v>88</v>
      </c>
      <c r="E2786" s="25" t="s">
        <v>247</v>
      </c>
      <c r="F2786" s="25" t="s">
        <v>255</v>
      </c>
      <c r="G2786" s="25" t="s">
        <v>23</v>
      </c>
      <c r="H2786" s="25" t="s">
        <v>23</v>
      </c>
      <c r="I2786" s="25" t="s">
        <v>1121</v>
      </c>
      <c r="J2786" s="25" t="s">
        <v>1122</v>
      </c>
      <c r="K2786" s="26">
        <v>2250</v>
      </c>
      <c r="L2786" s="26">
        <v>0</v>
      </c>
      <c r="M2786" s="26">
        <v>2250</v>
      </c>
      <c r="N2786" s="26">
        <v>0</v>
      </c>
      <c r="O2786" s="26">
        <v>0</v>
      </c>
      <c r="P2786" s="26">
        <v>2250</v>
      </c>
      <c r="Q2786" s="26">
        <v>0</v>
      </c>
      <c r="R2786" s="25" t="s">
        <v>1501</v>
      </c>
    </row>
    <row r="2787" spans="1:18" ht="15" customHeight="1" x14ac:dyDescent="0.25">
      <c r="A2787" s="25" t="s">
        <v>736</v>
      </c>
      <c r="B2787" s="25" t="s">
        <v>18</v>
      </c>
      <c r="C2787" s="25" t="s">
        <v>254</v>
      </c>
      <c r="D2787" s="25" t="s">
        <v>88</v>
      </c>
      <c r="E2787" s="25" t="s">
        <v>247</v>
      </c>
      <c r="F2787" s="25" t="s">
        <v>255</v>
      </c>
      <c r="G2787" s="25" t="s">
        <v>23</v>
      </c>
      <c r="H2787" s="25" t="s">
        <v>23</v>
      </c>
      <c r="I2787" s="25" t="s">
        <v>882</v>
      </c>
      <c r="J2787" s="25" t="s">
        <v>883</v>
      </c>
      <c r="K2787" s="26">
        <v>15000</v>
      </c>
      <c r="L2787" s="26">
        <v>0</v>
      </c>
      <c r="M2787" s="26">
        <v>15000</v>
      </c>
      <c r="N2787" s="26">
        <v>0</v>
      </c>
      <c r="O2787" s="26">
        <v>0</v>
      </c>
      <c r="P2787" s="26">
        <v>15000</v>
      </c>
      <c r="Q2787" s="26">
        <v>0</v>
      </c>
      <c r="R2787" s="25" t="s">
        <v>1501</v>
      </c>
    </row>
    <row r="2788" spans="1:18" ht="15" customHeight="1" x14ac:dyDescent="0.25">
      <c r="A2788" s="25" t="s">
        <v>736</v>
      </c>
      <c r="B2788" s="25" t="s">
        <v>18</v>
      </c>
      <c r="C2788" s="25" t="s">
        <v>254</v>
      </c>
      <c r="D2788" s="25" t="s">
        <v>88</v>
      </c>
      <c r="E2788" s="25" t="s">
        <v>247</v>
      </c>
      <c r="F2788" s="25" t="s">
        <v>255</v>
      </c>
      <c r="G2788" s="25" t="s">
        <v>23</v>
      </c>
      <c r="H2788" s="25" t="s">
        <v>23</v>
      </c>
      <c r="I2788" s="25" t="s">
        <v>916</v>
      </c>
      <c r="J2788" s="25" t="s">
        <v>917</v>
      </c>
      <c r="K2788" s="26">
        <v>16500</v>
      </c>
      <c r="L2788" s="26">
        <v>0</v>
      </c>
      <c r="M2788" s="26">
        <v>16500</v>
      </c>
      <c r="N2788" s="26">
        <v>526.26</v>
      </c>
      <c r="O2788" s="26">
        <v>2794.33</v>
      </c>
      <c r="P2788" s="26">
        <v>13179.41</v>
      </c>
      <c r="Q2788" s="26">
        <v>200.04</v>
      </c>
      <c r="R2788" s="25" t="s">
        <v>1501</v>
      </c>
    </row>
    <row r="2789" spans="1:18" ht="15" customHeight="1" x14ac:dyDescent="0.25">
      <c r="A2789" s="25" t="s">
        <v>736</v>
      </c>
      <c r="B2789" s="25" t="s">
        <v>18</v>
      </c>
      <c r="C2789" s="25" t="s">
        <v>254</v>
      </c>
      <c r="D2789" s="25" t="s">
        <v>88</v>
      </c>
      <c r="E2789" s="25" t="s">
        <v>247</v>
      </c>
      <c r="F2789" s="25" t="s">
        <v>255</v>
      </c>
      <c r="G2789" s="25" t="s">
        <v>23</v>
      </c>
      <c r="H2789" s="25" t="s">
        <v>23</v>
      </c>
      <c r="I2789" s="25" t="s">
        <v>1236</v>
      </c>
      <c r="J2789" s="25" t="s">
        <v>1237</v>
      </c>
      <c r="K2789" s="26">
        <v>10000</v>
      </c>
      <c r="L2789" s="26">
        <v>-5000</v>
      </c>
      <c r="M2789" s="26">
        <v>5000</v>
      </c>
      <c r="N2789" s="26">
        <v>209.2</v>
      </c>
      <c r="O2789" s="26">
        <v>113.29</v>
      </c>
      <c r="P2789" s="26">
        <v>4677.51</v>
      </c>
      <c r="Q2789" s="26">
        <v>0</v>
      </c>
      <c r="R2789" s="25" t="s">
        <v>1501</v>
      </c>
    </row>
    <row r="2790" spans="1:18" ht="15" customHeight="1" x14ac:dyDescent="0.25">
      <c r="A2790" s="25" t="s">
        <v>736</v>
      </c>
      <c r="B2790" s="25" t="s">
        <v>18</v>
      </c>
      <c r="C2790" s="25" t="s">
        <v>254</v>
      </c>
      <c r="D2790" s="25" t="s">
        <v>88</v>
      </c>
      <c r="E2790" s="25" t="s">
        <v>247</v>
      </c>
      <c r="F2790" s="25" t="s">
        <v>255</v>
      </c>
      <c r="G2790" s="25" t="s">
        <v>23</v>
      </c>
      <c r="H2790" s="25" t="s">
        <v>23</v>
      </c>
      <c r="I2790" s="25" t="s">
        <v>1125</v>
      </c>
      <c r="J2790" s="25" t="s">
        <v>1126</v>
      </c>
      <c r="K2790" s="26">
        <v>2400</v>
      </c>
      <c r="L2790" s="26">
        <v>0</v>
      </c>
      <c r="M2790" s="26">
        <v>2400</v>
      </c>
      <c r="N2790" s="26">
        <v>0</v>
      </c>
      <c r="O2790" s="26">
        <v>0</v>
      </c>
      <c r="P2790" s="26">
        <v>2400</v>
      </c>
      <c r="Q2790" s="26">
        <v>0</v>
      </c>
      <c r="R2790" s="25" t="s">
        <v>1501</v>
      </c>
    </row>
    <row r="2791" spans="1:18" ht="15" customHeight="1" x14ac:dyDescent="0.25">
      <c r="A2791" s="25" t="s">
        <v>736</v>
      </c>
      <c r="B2791" s="25" t="s">
        <v>18</v>
      </c>
      <c r="C2791" s="25" t="s">
        <v>254</v>
      </c>
      <c r="D2791" s="25" t="s">
        <v>88</v>
      </c>
      <c r="E2791" s="25" t="s">
        <v>247</v>
      </c>
      <c r="F2791" s="25" t="s">
        <v>255</v>
      </c>
      <c r="G2791" s="25" t="s">
        <v>23</v>
      </c>
      <c r="H2791" s="25" t="s">
        <v>23</v>
      </c>
      <c r="I2791" s="25" t="s">
        <v>1129</v>
      </c>
      <c r="J2791" s="25" t="s">
        <v>1130</v>
      </c>
      <c r="K2791" s="26">
        <v>750</v>
      </c>
      <c r="L2791" s="26">
        <v>0</v>
      </c>
      <c r="M2791" s="26">
        <v>750</v>
      </c>
      <c r="N2791" s="26">
        <v>0</v>
      </c>
      <c r="O2791" s="26">
        <v>0</v>
      </c>
      <c r="P2791" s="26">
        <v>750</v>
      </c>
      <c r="Q2791" s="26">
        <v>0</v>
      </c>
      <c r="R2791" s="25" t="s">
        <v>1501</v>
      </c>
    </row>
    <row r="2792" spans="1:18" ht="15" customHeight="1" x14ac:dyDescent="0.25">
      <c r="A2792" s="25" t="s">
        <v>736</v>
      </c>
      <c r="B2792" s="25" t="s">
        <v>18</v>
      </c>
      <c r="C2792" s="25" t="s">
        <v>254</v>
      </c>
      <c r="D2792" s="25" t="s">
        <v>88</v>
      </c>
      <c r="E2792" s="25" t="s">
        <v>247</v>
      </c>
      <c r="F2792" s="25" t="s">
        <v>255</v>
      </c>
      <c r="G2792" s="25" t="s">
        <v>23</v>
      </c>
      <c r="H2792" s="25" t="s">
        <v>23</v>
      </c>
      <c r="I2792" s="25" t="s">
        <v>896</v>
      </c>
      <c r="J2792" s="25" t="s">
        <v>897</v>
      </c>
      <c r="K2792" s="26">
        <v>16250</v>
      </c>
      <c r="L2792" s="26">
        <v>0</v>
      </c>
      <c r="M2792" s="26">
        <v>16250</v>
      </c>
      <c r="N2792" s="26">
        <v>0</v>
      </c>
      <c r="O2792" s="26">
        <v>0</v>
      </c>
      <c r="P2792" s="26">
        <v>16250</v>
      </c>
      <c r="Q2792" s="26">
        <v>0</v>
      </c>
      <c r="R2792" s="25" t="s">
        <v>1501</v>
      </c>
    </row>
    <row r="2793" spans="1:18" ht="15" customHeight="1" x14ac:dyDescent="0.25">
      <c r="A2793" s="25" t="s">
        <v>736</v>
      </c>
      <c r="B2793" s="25" t="s">
        <v>18</v>
      </c>
      <c r="C2793" s="25" t="s">
        <v>254</v>
      </c>
      <c r="D2793" s="25" t="s">
        <v>88</v>
      </c>
      <c r="E2793" s="25" t="s">
        <v>247</v>
      </c>
      <c r="F2793" s="25" t="s">
        <v>255</v>
      </c>
      <c r="G2793" s="25" t="s">
        <v>23</v>
      </c>
      <c r="H2793" s="25" t="s">
        <v>23</v>
      </c>
      <c r="I2793" s="25" t="s">
        <v>851</v>
      </c>
      <c r="J2793" s="25" t="s">
        <v>852</v>
      </c>
      <c r="K2793" s="26">
        <v>30550</v>
      </c>
      <c r="L2793" s="26">
        <v>-12000</v>
      </c>
      <c r="M2793" s="26">
        <v>18550</v>
      </c>
      <c r="N2793" s="26">
        <v>12101.84</v>
      </c>
      <c r="O2793" s="26">
        <v>3398.16</v>
      </c>
      <c r="P2793" s="26">
        <v>3050</v>
      </c>
      <c r="Q2793" s="26">
        <v>2505.16</v>
      </c>
      <c r="R2793" s="25" t="s">
        <v>1501</v>
      </c>
    </row>
    <row r="2794" spans="1:18" ht="15" customHeight="1" x14ac:dyDescent="0.25">
      <c r="A2794" s="25" t="s">
        <v>736</v>
      </c>
      <c r="B2794" s="25" t="s">
        <v>18</v>
      </c>
      <c r="C2794" s="25" t="s">
        <v>254</v>
      </c>
      <c r="D2794" s="25" t="s">
        <v>88</v>
      </c>
      <c r="E2794" s="25" t="s">
        <v>247</v>
      </c>
      <c r="F2794" s="25" t="s">
        <v>255</v>
      </c>
      <c r="G2794" s="25" t="s">
        <v>23</v>
      </c>
      <c r="H2794" s="25" t="s">
        <v>23</v>
      </c>
      <c r="I2794" s="25" t="s">
        <v>930</v>
      </c>
      <c r="J2794" s="25" t="s">
        <v>931</v>
      </c>
      <c r="K2794" s="26">
        <v>1500</v>
      </c>
      <c r="L2794" s="26">
        <v>0</v>
      </c>
      <c r="M2794" s="26">
        <v>1500</v>
      </c>
      <c r="N2794" s="26">
        <v>0</v>
      </c>
      <c r="O2794" s="26">
        <v>0</v>
      </c>
      <c r="P2794" s="26">
        <v>1500</v>
      </c>
      <c r="Q2794" s="26">
        <v>0</v>
      </c>
      <c r="R2794" s="25" t="s">
        <v>1501</v>
      </c>
    </row>
    <row r="2795" spans="1:18" ht="15" customHeight="1" x14ac:dyDescent="0.25">
      <c r="A2795" s="25" t="s">
        <v>736</v>
      </c>
      <c r="B2795" s="25" t="s">
        <v>18</v>
      </c>
      <c r="C2795" s="25" t="s">
        <v>254</v>
      </c>
      <c r="D2795" s="25" t="s">
        <v>88</v>
      </c>
      <c r="E2795" s="25" t="s">
        <v>247</v>
      </c>
      <c r="F2795" s="25" t="s">
        <v>255</v>
      </c>
      <c r="G2795" s="25" t="s">
        <v>23</v>
      </c>
      <c r="H2795" s="25" t="s">
        <v>23</v>
      </c>
      <c r="I2795" s="25" t="s">
        <v>894</v>
      </c>
      <c r="J2795" s="25" t="s">
        <v>895</v>
      </c>
      <c r="K2795" s="26">
        <v>145000</v>
      </c>
      <c r="L2795" s="26">
        <v>0</v>
      </c>
      <c r="M2795" s="26">
        <v>145000</v>
      </c>
      <c r="N2795" s="26">
        <v>43483.85</v>
      </c>
      <c r="O2795" s="26">
        <v>58052.03</v>
      </c>
      <c r="P2795" s="26">
        <v>43464.12</v>
      </c>
      <c r="Q2795" s="26">
        <v>8162.83</v>
      </c>
      <c r="R2795" s="25" t="s">
        <v>1501</v>
      </c>
    </row>
    <row r="2796" spans="1:18" ht="15" customHeight="1" x14ac:dyDescent="0.25">
      <c r="A2796" s="25" t="s">
        <v>736</v>
      </c>
      <c r="B2796" s="25" t="s">
        <v>18</v>
      </c>
      <c r="C2796" s="25" t="s">
        <v>254</v>
      </c>
      <c r="D2796" s="25" t="s">
        <v>88</v>
      </c>
      <c r="E2796" s="25" t="s">
        <v>247</v>
      </c>
      <c r="F2796" s="25" t="s">
        <v>255</v>
      </c>
      <c r="G2796" s="25" t="s">
        <v>23</v>
      </c>
      <c r="H2796" s="25" t="s">
        <v>23</v>
      </c>
      <c r="I2796" s="25" t="s">
        <v>876</v>
      </c>
      <c r="J2796" s="25" t="s">
        <v>877</v>
      </c>
      <c r="K2796" s="26">
        <v>12000</v>
      </c>
      <c r="L2796" s="26">
        <v>0</v>
      </c>
      <c r="M2796" s="26">
        <v>12000</v>
      </c>
      <c r="N2796" s="26">
        <v>0</v>
      </c>
      <c r="O2796" s="26">
        <v>3189.9</v>
      </c>
      <c r="P2796" s="26">
        <v>8810.1</v>
      </c>
      <c r="Q2796" s="26">
        <v>150</v>
      </c>
      <c r="R2796" s="25" t="s">
        <v>1501</v>
      </c>
    </row>
    <row r="2797" spans="1:18" ht="15" customHeight="1" x14ac:dyDescent="0.25">
      <c r="A2797" s="25" t="s">
        <v>736</v>
      </c>
      <c r="B2797" s="25" t="s">
        <v>18</v>
      </c>
      <c r="C2797" s="25" t="s">
        <v>254</v>
      </c>
      <c r="D2797" s="25" t="s">
        <v>88</v>
      </c>
      <c r="E2797" s="25" t="s">
        <v>247</v>
      </c>
      <c r="F2797" s="25" t="s">
        <v>255</v>
      </c>
      <c r="G2797" s="25" t="s">
        <v>23</v>
      </c>
      <c r="H2797" s="25" t="s">
        <v>23</v>
      </c>
      <c r="I2797" s="25" t="s">
        <v>1131</v>
      </c>
      <c r="J2797" s="25" t="s">
        <v>1132</v>
      </c>
      <c r="K2797" s="26">
        <v>500</v>
      </c>
      <c r="L2797" s="26">
        <v>0</v>
      </c>
      <c r="M2797" s="26">
        <v>500</v>
      </c>
      <c r="N2797" s="26">
        <v>0</v>
      </c>
      <c r="O2797" s="26">
        <v>0</v>
      </c>
      <c r="P2797" s="26">
        <v>500</v>
      </c>
      <c r="Q2797" s="26">
        <v>0</v>
      </c>
      <c r="R2797" s="25" t="s">
        <v>1501</v>
      </c>
    </row>
    <row r="2798" spans="1:18" ht="15" customHeight="1" x14ac:dyDescent="0.25">
      <c r="A2798" s="25" t="s">
        <v>736</v>
      </c>
      <c r="B2798" s="25" t="s">
        <v>18</v>
      </c>
      <c r="C2798" s="25" t="s">
        <v>254</v>
      </c>
      <c r="D2798" s="25" t="s">
        <v>88</v>
      </c>
      <c r="E2798" s="25" t="s">
        <v>247</v>
      </c>
      <c r="F2798" s="25" t="s">
        <v>255</v>
      </c>
      <c r="G2798" s="25" t="s">
        <v>23</v>
      </c>
      <c r="H2798" s="25" t="s">
        <v>23</v>
      </c>
      <c r="I2798" s="25" t="s">
        <v>775</v>
      </c>
      <c r="J2798" s="25" t="s">
        <v>776</v>
      </c>
      <c r="K2798" s="26">
        <v>0</v>
      </c>
      <c r="L2798" s="26">
        <v>0</v>
      </c>
      <c r="M2798" s="26">
        <v>0</v>
      </c>
      <c r="N2798" s="26">
        <v>0</v>
      </c>
      <c r="O2798" s="26">
        <v>0</v>
      </c>
      <c r="P2798" s="26">
        <v>0</v>
      </c>
      <c r="Q2798" s="26">
        <v>0</v>
      </c>
      <c r="R2798" s="25" t="s">
        <v>1501</v>
      </c>
    </row>
    <row r="2799" spans="1:18" ht="15" customHeight="1" x14ac:dyDescent="0.25">
      <c r="A2799" s="25" t="s">
        <v>736</v>
      </c>
      <c r="B2799" s="25" t="s">
        <v>18</v>
      </c>
      <c r="C2799" s="25" t="s">
        <v>254</v>
      </c>
      <c r="D2799" s="25" t="s">
        <v>88</v>
      </c>
      <c r="E2799" s="25" t="s">
        <v>247</v>
      </c>
      <c r="F2799" s="25" t="s">
        <v>255</v>
      </c>
      <c r="G2799" s="25" t="s">
        <v>23</v>
      </c>
      <c r="H2799" s="25" t="s">
        <v>23</v>
      </c>
      <c r="I2799" s="25" t="s">
        <v>805</v>
      </c>
      <c r="J2799" s="25" t="s">
        <v>806</v>
      </c>
      <c r="K2799" s="26">
        <v>412080</v>
      </c>
      <c r="L2799" s="26">
        <v>0</v>
      </c>
      <c r="M2799" s="26">
        <v>412080</v>
      </c>
      <c r="N2799" s="26">
        <v>0.45</v>
      </c>
      <c r="O2799" s="26">
        <v>181623.35</v>
      </c>
      <c r="P2799" s="26">
        <v>230456.2</v>
      </c>
      <c r="Q2799" s="26">
        <v>17979.5</v>
      </c>
      <c r="R2799" s="25" t="s">
        <v>1501</v>
      </c>
    </row>
    <row r="2800" spans="1:18" ht="15" customHeight="1" x14ac:dyDescent="0.25">
      <c r="A2800" s="25" t="s">
        <v>736</v>
      </c>
      <c r="B2800" s="25" t="s">
        <v>18</v>
      </c>
      <c r="C2800" s="25" t="s">
        <v>254</v>
      </c>
      <c r="D2800" s="25" t="s">
        <v>88</v>
      </c>
      <c r="E2800" s="25" t="s">
        <v>247</v>
      </c>
      <c r="F2800" s="25" t="s">
        <v>255</v>
      </c>
      <c r="G2800" s="25" t="s">
        <v>23</v>
      </c>
      <c r="H2800" s="25" t="s">
        <v>23</v>
      </c>
      <c r="I2800" s="25" t="s">
        <v>898</v>
      </c>
      <c r="J2800" s="25" t="s">
        <v>899</v>
      </c>
      <c r="K2800" s="26">
        <v>146200</v>
      </c>
      <c r="L2800" s="26">
        <v>0</v>
      </c>
      <c r="M2800" s="26">
        <v>146200</v>
      </c>
      <c r="N2800" s="26">
        <v>17396.46</v>
      </c>
      <c r="O2800" s="26">
        <v>20162.68</v>
      </c>
      <c r="P2800" s="26">
        <v>108640.86</v>
      </c>
      <c r="Q2800" s="26">
        <v>0</v>
      </c>
      <c r="R2800" s="25" t="s">
        <v>1501</v>
      </c>
    </row>
    <row r="2801" spans="1:18" ht="15" customHeight="1" x14ac:dyDescent="0.25">
      <c r="A2801" s="25" t="s">
        <v>736</v>
      </c>
      <c r="B2801" s="25" t="s">
        <v>18</v>
      </c>
      <c r="C2801" s="25" t="s">
        <v>254</v>
      </c>
      <c r="D2801" s="25" t="s">
        <v>88</v>
      </c>
      <c r="E2801" s="25" t="s">
        <v>247</v>
      </c>
      <c r="F2801" s="25" t="s">
        <v>255</v>
      </c>
      <c r="G2801" s="25" t="s">
        <v>23</v>
      </c>
      <c r="H2801" s="25" t="s">
        <v>23</v>
      </c>
      <c r="I2801" s="25" t="s">
        <v>835</v>
      </c>
      <c r="J2801" s="25" t="s">
        <v>836</v>
      </c>
      <c r="K2801" s="26">
        <v>41000</v>
      </c>
      <c r="L2801" s="26">
        <v>0</v>
      </c>
      <c r="M2801" s="26">
        <v>41000</v>
      </c>
      <c r="N2801" s="26">
        <v>0</v>
      </c>
      <c r="O2801" s="26">
        <v>27914.02</v>
      </c>
      <c r="P2801" s="26">
        <v>13085.98</v>
      </c>
      <c r="Q2801" s="26">
        <v>0</v>
      </c>
      <c r="R2801" s="25" t="s">
        <v>1501</v>
      </c>
    </row>
    <row r="2802" spans="1:18" ht="15" customHeight="1" x14ac:dyDescent="0.25">
      <c r="A2802" s="25" t="s">
        <v>736</v>
      </c>
      <c r="B2802" s="25" t="s">
        <v>18</v>
      </c>
      <c r="C2802" s="25" t="s">
        <v>254</v>
      </c>
      <c r="D2802" s="25" t="s">
        <v>88</v>
      </c>
      <c r="E2802" s="25" t="s">
        <v>247</v>
      </c>
      <c r="F2802" s="25" t="s">
        <v>255</v>
      </c>
      <c r="G2802" s="25" t="s">
        <v>23</v>
      </c>
      <c r="H2802" s="25" t="s">
        <v>23</v>
      </c>
      <c r="I2802" s="25" t="s">
        <v>926</v>
      </c>
      <c r="J2802" s="25" t="s">
        <v>927</v>
      </c>
      <c r="K2802" s="26">
        <v>58500</v>
      </c>
      <c r="L2802" s="26">
        <v>0</v>
      </c>
      <c r="M2802" s="26">
        <v>58500</v>
      </c>
      <c r="N2802" s="26">
        <v>1114.06</v>
      </c>
      <c r="O2802" s="26">
        <v>15086.23</v>
      </c>
      <c r="P2802" s="26">
        <v>42299.71</v>
      </c>
      <c r="Q2802" s="26">
        <v>3446.46</v>
      </c>
      <c r="R2802" s="25" t="s">
        <v>1501</v>
      </c>
    </row>
    <row r="2803" spans="1:18" ht="15" customHeight="1" x14ac:dyDescent="0.25">
      <c r="A2803" s="25" t="s">
        <v>736</v>
      </c>
      <c r="B2803" s="25" t="s">
        <v>18</v>
      </c>
      <c r="C2803" s="25" t="s">
        <v>254</v>
      </c>
      <c r="D2803" s="25" t="s">
        <v>88</v>
      </c>
      <c r="E2803" s="25" t="s">
        <v>247</v>
      </c>
      <c r="F2803" s="25" t="s">
        <v>255</v>
      </c>
      <c r="G2803" s="25" t="s">
        <v>23</v>
      </c>
      <c r="H2803" s="25" t="s">
        <v>23</v>
      </c>
      <c r="I2803" s="25" t="s">
        <v>845</v>
      </c>
      <c r="J2803" s="25" t="s">
        <v>846</v>
      </c>
      <c r="K2803" s="26">
        <v>3840</v>
      </c>
      <c r="L2803" s="26">
        <v>0</v>
      </c>
      <c r="M2803" s="26">
        <v>3840</v>
      </c>
      <c r="N2803" s="26">
        <v>582.21</v>
      </c>
      <c r="O2803" s="26">
        <v>1232.29</v>
      </c>
      <c r="P2803" s="26">
        <v>2025.5</v>
      </c>
      <c r="Q2803" s="26">
        <v>302.48</v>
      </c>
      <c r="R2803" s="25" t="s">
        <v>1501</v>
      </c>
    </row>
    <row r="2804" spans="1:18" ht="15" customHeight="1" x14ac:dyDescent="0.25">
      <c r="A2804" s="25" t="s">
        <v>736</v>
      </c>
      <c r="B2804" s="25" t="s">
        <v>18</v>
      </c>
      <c r="C2804" s="25" t="s">
        <v>254</v>
      </c>
      <c r="D2804" s="25" t="s">
        <v>88</v>
      </c>
      <c r="E2804" s="25" t="s">
        <v>247</v>
      </c>
      <c r="F2804" s="25" t="s">
        <v>255</v>
      </c>
      <c r="G2804" s="25" t="s">
        <v>23</v>
      </c>
      <c r="H2804" s="25" t="s">
        <v>23</v>
      </c>
      <c r="I2804" s="25" t="s">
        <v>799</v>
      </c>
      <c r="J2804" s="25" t="s">
        <v>800</v>
      </c>
      <c r="K2804" s="26">
        <v>6923</v>
      </c>
      <c r="L2804" s="26">
        <v>0</v>
      </c>
      <c r="M2804" s="26">
        <v>6923</v>
      </c>
      <c r="N2804" s="26">
        <v>0</v>
      </c>
      <c r="O2804" s="26">
        <v>2241.5300000000002</v>
      </c>
      <c r="P2804" s="26">
        <v>4681.47</v>
      </c>
      <c r="Q2804" s="26">
        <v>520.39</v>
      </c>
      <c r="R2804" s="25" t="s">
        <v>1501</v>
      </c>
    </row>
    <row r="2805" spans="1:18" ht="15" customHeight="1" x14ac:dyDescent="0.25">
      <c r="A2805" s="25" t="s">
        <v>736</v>
      </c>
      <c r="B2805" s="25" t="s">
        <v>18</v>
      </c>
      <c r="C2805" s="25" t="s">
        <v>254</v>
      </c>
      <c r="D2805" s="25" t="s">
        <v>88</v>
      </c>
      <c r="E2805" s="25" t="s">
        <v>247</v>
      </c>
      <c r="F2805" s="25" t="s">
        <v>255</v>
      </c>
      <c r="G2805" s="25" t="s">
        <v>23</v>
      </c>
      <c r="H2805" s="25" t="s">
        <v>23</v>
      </c>
      <c r="I2805" s="25" t="s">
        <v>992</v>
      </c>
      <c r="J2805" s="25" t="s">
        <v>993</v>
      </c>
      <c r="K2805" s="26">
        <v>0</v>
      </c>
      <c r="L2805" s="26">
        <v>0</v>
      </c>
      <c r="M2805" s="26">
        <v>0</v>
      </c>
      <c r="N2805" s="26">
        <v>0</v>
      </c>
      <c r="O2805" s="26">
        <v>0</v>
      </c>
      <c r="P2805" s="26">
        <v>0</v>
      </c>
      <c r="Q2805" s="26">
        <v>0</v>
      </c>
      <c r="R2805" s="25" t="s">
        <v>1501</v>
      </c>
    </row>
    <row r="2806" spans="1:18" ht="15" customHeight="1" x14ac:dyDescent="0.25">
      <c r="A2806" s="25" t="s">
        <v>736</v>
      </c>
      <c r="B2806" s="25" t="s">
        <v>18</v>
      </c>
      <c r="C2806" s="25" t="s">
        <v>254</v>
      </c>
      <c r="D2806" s="25" t="s">
        <v>88</v>
      </c>
      <c r="E2806" s="25" t="s">
        <v>247</v>
      </c>
      <c r="F2806" s="25" t="s">
        <v>255</v>
      </c>
      <c r="G2806" s="25" t="s">
        <v>23</v>
      </c>
      <c r="H2806" s="25" t="s">
        <v>23</v>
      </c>
      <c r="I2806" s="25" t="s">
        <v>950</v>
      </c>
      <c r="J2806" s="25" t="s">
        <v>951</v>
      </c>
      <c r="K2806" s="26">
        <v>4000</v>
      </c>
      <c r="L2806" s="26">
        <v>0</v>
      </c>
      <c r="M2806" s="26">
        <v>4000</v>
      </c>
      <c r="N2806" s="26">
        <v>0</v>
      </c>
      <c r="O2806" s="26">
        <v>0</v>
      </c>
      <c r="P2806" s="26">
        <v>4000</v>
      </c>
      <c r="Q2806" s="26">
        <v>0</v>
      </c>
      <c r="R2806" s="25" t="s">
        <v>1501</v>
      </c>
    </row>
    <row r="2807" spans="1:18" ht="15" customHeight="1" x14ac:dyDescent="0.25">
      <c r="A2807" s="25" t="s">
        <v>736</v>
      </c>
      <c r="B2807" s="25" t="s">
        <v>18</v>
      </c>
      <c r="C2807" s="25" t="s">
        <v>254</v>
      </c>
      <c r="D2807" s="25" t="s">
        <v>88</v>
      </c>
      <c r="E2807" s="25" t="s">
        <v>247</v>
      </c>
      <c r="F2807" s="25" t="s">
        <v>255</v>
      </c>
      <c r="G2807" s="25" t="s">
        <v>23</v>
      </c>
      <c r="H2807" s="25" t="s">
        <v>23</v>
      </c>
      <c r="I2807" s="25" t="s">
        <v>932</v>
      </c>
      <c r="J2807" s="25" t="s">
        <v>933</v>
      </c>
      <c r="K2807" s="26">
        <v>57143</v>
      </c>
      <c r="L2807" s="26">
        <v>-12000</v>
      </c>
      <c r="M2807" s="26">
        <v>45143</v>
      </c>
      <c r="N2807" s="26">
        <v>893.5</v>
      </c>
      <c r="O2807" s="26">
        <v>2846</v>
      </c>
      <c r="P2807" s="26">
        <v>41403.5</v>
      </c>
      <c r="Q2807" s="26">
        <v>2505</v>
      </c>
      <c r="R2807" s="25" t="s">
        <v>1501</v>
      </c>
    </row>
    <row r="2808" spans="1:18" ht="15" customHeight="1" x14ac:dyDescent="0.25">
      <c r="A2808" s="25" t="s">
        <v>736</v>
      </c>
      <c r="B2808" s="25" t="s">
        <v>18</v>
      </c>
      <c r="C2808" s="25" t="s">
        <v>254</v>
      </c>
      <c r="D2808" s="25" t="s">
        <v>88</v>
      </c>
      <c r="E2808" s="25" t="s">
        <v>247</v>
      </c>
      <c r="F2808" s="25" t="s">
        <v>255</v>
      </c>
      <c r="G2808" s="25" t="s">
        <v>23</v>
      </c>
      <c r="H2808" s="25" t="s">
        <v>23</v>
      </c>
      <c r="I2808" s="25" t="s">
        <v>769</v>
      </c>
      <c r="J2808" s="25" t="s">
        <v>770</v>
      </c>
      <c r="K2808" s="26">
        <v>41250</v>
      </c>
      <c r="L2808" s="26">
        <v>0</v>
      </c>
      <c r="M2808" s="26">
        <v>41250</v>
      </c>
      <c r="N2808" s="26">
        <v>0</v>
      </c>
      <c r="O2808" s="26">
        <v>41215.910000000003</v>
      </c>
      <c r="P2808" s="26">
        <v>34.090000000000003</v>
      </c>
      <c r="Q2808" s="26">
        <v>13933.88</v>
      </c>
      <c r="R2808" s="25" t="s">
        <v>1501</v>
      </c>
    </row>
    <row r="2809" spans="1:18" ht="15" customHeight="1" x14ac:dyDescent="0.25">
      <c r="A2809" s="25" t="s">
        <v>736</v>
      </c>
      <c r="B2809" s="25" t="s">
        <v>18</v>
      </c>
      <c r="C2809" s="25" t="s">
        <v>254</v>
      </c>
      <c r="D2809" s="25" t="s">
        <v>88</v>
      </c>
      <c r="E2809" s="25" t="s">
        <v>247</v>
      </c>
      <c r="F2809" s="25" t="s">
        <v>255</v>
      </c>
      <c r="G2809" s="25" t="s">
        <v>23</v>
      </c>
      <c r="H2809" s="25" t="s">
        <v>23</v>
      </c>
      <c r="I2809" s="25" t="s">
        <v>839</v>
      </c>
      <c r="J2809" s="25" t="s">
        <v>840</v>
      </c>
      <c r="K2809" s="26">
        <v>105000</v>
      </c>
      <c r="L2809" s="26">
        <v>0</v>
      </c>
      <c r="M2809" s="26">
        <v>105000</v>
      </c>
      <c r="N2809" s="26">
        <v>138.99</v>
      </c>
      <c r="O2809" s="26">
        <v>10135.36</v>
      </c>
      <c r="P2809" s="26">
        <v>94725.65</v>
      </c>
      <c r="Q2809" s="26">
        <v>10.5</v>
      </c>
      <c r="R2809" s="25" t="s">
        <v>1501</v>
      </c>
    </row>
    <row r="2810" spans="1:18" ht="15" customHeight="1" x14ac:dyDescent="0.25">
      <c r="A2810" s="25" t="s">
        <v>736</v>
      </c>
      <c r="B2810" s="25" t="s">
        <v>18</v>
      </c>
      <c r="C2810" s="25" t="s">
        <v>254</v>
      </c>
      <c r="D2810" s="25" t="s">
        <v>88</v>
      </c>
      <c r="E2810" s="25" t="s">
        <v>247</v>
      </c>
      <c r="F2810" s="25" t="s">
        <v>255</v>
      </c>
      <c r="G2810" s="25" t="s">
        <v>23</v>
      </c>
      <c r="H2810" s="25" t="s">
        <v>23</v>
      </c>
      <c r="I2810" s="25" t="s">
        <v>831</v>
      </c>
      <c r="J2810" s="25" t="s">
        <v>832</v>
      </c>
      <c r="K2810" s="26">
        <v>240000</v>
      </c>
      <c r="L2810" s="26">
        <v>-10000</v>
      </c>
      <c r="M2810" s="26">
        <v>230000</v>
      </c>
      <c r="N2810" s="26">
        <v>120439.33</v>
      </c>
      <c r="O2810" s="26">
        <v>79685.23</v>
      </c>
      <c r="P2810" s="26">
        <v>29875.439999999999</v>
      </c>
      <c r="Q2810" s="26">
        <v>15966.7</v>
      </c>
      <c r="R2810" s="25" t="s">
        <v>1501</v>
      </c>
    </row>
    <row r="2811" spans="1:18" ht="15" customHeight="1" x14ac:dyDescent="0.25">
      <c r="A2811" s="25" t="s">
        <v>736</v>
      </c>
      <c r="B2811" s="25" t="s">
        <v>18</v>
      </c>
      <c r="C2811" s="25" t="s">
        <v>254</v>
      </c>
      <c r="D2811" s="25" t="s">
        <v>88</v>
      </c>
      <c r="E2811" s="25" t="s">
        <v>247</v>
      </c>
      <c r="F2811" s="25" t="s">
        <v>255</v>
      </c>
      <c r="G2811" s="25" t="s">
        <v>23</v>
      </c>
      <c r="H2811" s="25" t="s">
        <v>23</v>
      </c>
      <c r="I2811" s="25" t="s">
        <v>803</v>
      </c>
      <c r="J2811" s="25" t="s">
        <v>804</v>
      </c>
      <c r="K2811" s="26">
        <v>1500</v>
      </c>
      <c r="L2811" s="26">
        <v>0</v>
      </c>
      <c r="M2811" s="26">
        <v>1500</v>
      </c>
      <c r="N2811" s="26">
        <v>0</v>
      </c>
      <c r="O2811" s="26">
        <v>0</v>
      </c>
      <c r="P2811" s="26">
        <v>1500</v>
      </c>
      <c r="Q2811" s="26">
        <v>0</v>
      </c>
      <c r="R2811" s="25" t="s">
        <v>1501</v>
      </c>
    </row>
    <row r="2812" spans="1:18" ht="15" customHeight="1" x14ac:dyDescent="0.25">
      <c r="A2812" s="25" t="s">
        <v>736</v>
      </c>
      <c r="B2812" s="25" t="s">
        <v>18</v>
      </c>
      <c r="C2812" s="25" t="s">
        <v>254</v>
      </c>
      <c r="D2812" s="25" t="s">
        <v>88</v>
      </c>
      <c r="E2812" s="25" t="s">
        <v>247</v>
      </c>
      <c r="F2812" s="25" t="s">
        <v>255</v>
      </c>
      <c r="G2812" s="25" t="s">
        <v>23</v>
      </c>
      <c r="H2812" s="25" t="s">
        <v>23</v>
      </c>
      <c r="I2812" s="25" t="s">
        <v>996</v>
      </c>
      <c r="J2812" s="25" t="s">
        <v>997</v>
      </c>
      <c r="K2812" s="26">
        <v>632794</v>
      </c>
      <c r="L2812" s="26">
        <v>-16000</v>
      </c>
      <c r="M2812" s="26">
        <v>616794</v>
      </c>
      <c r="N2812" s="26">
        <v>291825</v>
      </c>
      <c r="O2812" s="26">
        <v>291825</v>
      </c>
      <c r="P2812" s="26">
        <v>33144</v>
      </c>
      <c r="Q2812" s="26">
        <v>48637.5</v>
      </c>
      <c r="R2812" s="25" t="s">
        <v>1501</v>
      </c>
    </row>
    <row r="2813" spans="1:18" ht="15" customHeight="1" x14ac:dyDescent="0.25">
      <c r="A2813" s="25" t="s">
        <v>736</v>
      </c>
      <c r="B2813" s="25" t="s">
        <v>18</v>
      </c>
      <c r="C2813" s="25" t="s">
        <v>254</v>
      </c>
      <c r="D2813" s="25" t="s">
        <v>88</v>
      </c>
      <c r="E2813" s="25" t="s">
        <v>247</v>
      </c>
      <c r="F2813" s="25" t="s">
        <v>255</v>
      </c>
      <c r="G2813" s="25" t="s">
        <v>23</v>
      </c>
      <c r="H2813" s="25" t="s">
        <v>23</v>
      </c>
      <c r="I2813" s="25" t="s">
        <v>908</v>
      </c>
      <c r="J2813" s="25" t="s">
        <v>909</v>
      </c>
      <c r="K2813" s="26">
        <v>92411</v>
      </c>
      <c r="L2813" s="26">
        <v>0</v>
      </c>
      <c r="M2813" s="26">
        <v>92411</v>
      </c>
      <c r="N2813" s="26">
        <v>6690</v>
      </c>
      <c r="O2813" s="26">
        <v>-971</v>
      </c>
      <c r="P2813" s="26">
        <v>86692</v>
      </c>
      <c r="Q2813" s="26">
        <v>1500</v>
      </c>
      <c r="R2813" s="25" t="s">
        <v>1501</v>
      </c>
    </row>
    <row r="2814" spans="1:18" ht="15" customHeight="1" x14ac:dyDescent="0.25">
      <c r="A2814" s="25" t="s">
        <v>736</v>
      </c>
      <c r="B2814" s="25" t="s">
        <v>18</v>
      </c>
      <c r="C2814" s="25" t="s">
        <v>254</v>
      </c>
      <c r="D2814" s="25" t="s">
        <v>88</v>
      </c>
      <c r="E2814" s="25" t="s">
        <v>247</v>
      </c>
      <c r="F2814" s="25" t="s">
        <v>255</v>
      </c>
      <c r="G2814" s="25" t="s">
        <v>23</v>
      </c>
      <c r="H2814" s="25" t="s">
        <v>23</v>
      </c>
      <c r="I2814" s="25" t="s">
        <v>1133</v>
      </c>
      <c r="J2814" s="25" t="s">
        <v>1134</v>
      </c>
      <c r="K2814" s="26">
        <v>6000</v>
      </c>
      <c r="L2814" s="26">
        <v>0</v>
      </c>
      <c r="M2814" s="26">
        <v>6000</v>
      </c>
      <c r="N2814" s="26">
        <v>0</v>
      </c>
      <c r="O2814" s="26">
        <v>0</v>
      </c>
      <c r="P2814" s="26">
        <v>6000</v>
      </c>
      <c r="Q2814" s="26">
        <v>0</v>
      </c>
      <c r="R2814" s="25" t="s">
        <v>1501</v>
      </c>
    </row>
    <row r="2815" spans="1:18" ht="15" customHeight="1" x14ac:dyDescent="0.25">
      <c r="A2815" s="25" t="s">
        <v>736</v>
      </c>
      <c r="B2815" s="25" t="s">
        <v>18</v>
      </c>
      <c r="C2815" s="25" t="s">
        <v>254</v>
      </c>
      <c r="D2815" s="25" t="s">
        <v>88</v>
      </c>
      <c r="E2815" s="25" t="s">
        <v>247</v>
      </c>
      <c r="F2815" s="25" t="s">
        <v>255</v>
      </c>
      <c r="G2815" s="25" t="s">
        <v>23</v>
      </c>
      <c r="H2815" s="25" t="s">
        <v>23</v>
      </c>
      <c r="I2815" s="25" t="s">
        <v>892</v>
      </c>
      <c r="J2815" s="25" t="s">
        <v>893</v>
      </c>
      <c r="K2815" s="26">
        <v>20000</v>
      </c>
      <c r="L2815" s="26">
        <v>0</v>
      </c>
      <c r="M2815" s="26">
        <v>20000</v>
      </c>
      <c r="N2815" s="26">
        <v>3025.7</v>
      </c>
      <c r="O2815" s="26">
        <v>0</v>
      </c>
      <c r="P2815" s="26">
        <v>16974.3</v>
      </c>
      <c r="Q2815" s="26">
        <v>0</v>
      </c>
      <c r="R2815" s="25" t="s">
        <v>1501</v>
      </c>
    </row>
    <row r="2816" spans="1:18" ht="15" customHeight="1" x14ac:dyDescent="0.25">
      <c r="A2816" s="25" t="s">
        <v>736</v>
      </c>
      <c r="B2816" s="25" t="s">
        <v>18</v>
      </c>
      <c r="C2816" s="25" t="s">
        <v>254</v>
      </c>
      <c r="D2816" s="25" t="s">
        <v>88</v>
      </c>
      <c r="E2816" s="25" t="s">
        <v>247</v>
      </c>
      <c r="F2816" s="25" t="s">
        <v>255</v>
      </c>
      <c r="G2816" s="25" t="s">
        <v>23</v>
      </c>
      <c r="H2816" s="25" t="s">
        <v>23</v>
      </c>
      <c r="I2816" s="25" t="s">
        <v>884</v>
      </c>
      <c r="J2816" s="25" t="s">
        <v>885</v>
      </c>
      <c r="K2816" s="26">
        <v>12000</v>
      </c>
      <c r="L2816" s="26">
        <v>0</v>
      </c>
      <c r="M2816" s="26">
        <v>12000</v>
      </c>
      <c r="N2816" s="26">
        <v>0</v>
      </c>
      <c r="O2816" s="26">
        <v>1193</v>
      </c>
      <c r="P2816" s="26">
        <v>10807</v>
      </c>
      <c r="Q2816" s="26">
        <v>1193</v>
      </c>
      <c r="R2816" s="25" t="s">
        <v>1501</v>
      </c>
    </row>
    <row r="2817" spans="1:18" ht="15" customHeight="1" x14ac:dyDescent="0.25">
      <c r="A2817" s="25" t="s">
        <v>736</v>
      </c>
      <c r="B2817" s="25" t="s">
        <v>18</v>
      </c>
      <c r="C2817" s="25" t="s">
        <v>254</v>
      </c>
      <c r="D2817" s="25" t="s">
        <v>88</v>
      </c>
      <c r="E2817" s="25" t="s">
        <v>247</v>
      </c>
      <c r="F2817" s="25" t="s">
        <v>255</v>
      </c>
      <c r="G2817" s="25" t="s">
        <v>23</v>
      </c>
      <c r="H2817" s="25" t="s">
        <v>23</v>
      </c>
      <c r="I2817" s="25" t="s">
        <v>787</v>
      </c>
      <c r="J2817" s="25" t="s">
        <v>788</v>
      </c>
      <c r="K2817" s="26">
        <v>1000</v>
      </c>
      <c r="L2817" s="26">
        <v>0</v>
      </c>
      <c r="M2817" s="26">
        <v>1000</v>
      </c>
      <c r="N2817" s="26">
        <v>0</v>
      </c>
      <c r="O2817" s="26">
        <v>95</v>
      </c>
      <c r="P2817" s="26">
        <v>905</v>
      </c>
      <c r="Q2817" s="26">
        <v>0</v>
      </c>
      <c r="R2817" s="25" t="s">
        <v>1501</v>
      </c>
    </row>
    <row r="2818" spans="1:18" ht="15" customHeight="1" x14ac:dyDescent="0.25">
      <c r="A2818" s="25" t="s">
        <v>736</v>
      </c>
      <c r="B2818" s="25" t="s">
        <v>18</v>
      </c>
      <c r="C2818" s="25" t="s">
        <v>254</v>
      </c>
      <c r="D2818" s="25" t="s">
        <v>88</v>
      </c>
      <c r="E2818" s="25" t="s">
        <v>247</v>
      </c>
      <c r="F2818" s="25" t="s">
        <v>255</v>
      </c>
      <c r="G2818" s="25" t="s">
        <v>23</v>
      </c>
      <c r="H2818" s="25" t="s">
        <v>23</v>
      </c>
      <c r="I2818" s="25" t="s">
        <v>753</v>
      </c>
      <c r="J2818" s="25" t="s">
        <v>754</v>
      </c>
      <c r="K2818" s="26">
        <v>10000</v>
      </c>
      <c r="L2818" s="26">
        <v>0</v>
      </c>
      <c r="M2818" s="26">
        <v>10000</v>
      </c>
      <c r="N2818" s="26">
        <v>0</v>
      </c>
      <c r="O2818" s="26">
        <v>470.6</v>
      </c>
      <c r="P2818" s="26">
        <v>9529.4</v>
      </c>
      <c r="Q2818" s="26">
        <v>0</v>
      </c>
      <c r="R2818" s="25" t="s">
        <v>1501</v>
      </c>
    </row>
    <row r="2819" spans="1:18" ht="15" customHeight="1" x14ac:dyDescent="0.25">
      <c r="A2819" s="25" t="s">
        <v>736</v>
      </c>
      <c r="B2819" s="25" t="s">
        <v>18</v>
      </c>
      <c r="C2819" s="25" t="s">
        <v>254</v>
      </c>
      <c r="D2819" s="25" t="s">
        <v>88</v>
      </c>
      <c r="E2819" s="25" t="s">
        <v>247</v>
      </c>
      <c r="F2819" s="25" t="s">
        <v>255</v>
      </c>
      <c r="G2819" s="25" t="s">
        <v>23</v>
      </c>
      <c r="H2819" s="25" t="s">
        <v>23</v>
      </c>
      <c r="I2819" s="25" t="s">
        <v>934</v>
      </c>
      <c r="J2819" s="25" t="s">
        <v>935</v>
      </c>
      <c r="K2819" s="26">
        <v>6000</v>
      </c>
      <c r="L2819" s="26">
        <v>0</v>
      </c>
      <c r="M2819" s="26">
        <v>6000</v>
      </c>
      <c r="N2819" s="26">
        <v>200</v>
      </c>
      <c r="O2819" s="26">
        <v>5693</v>
      </c>
      <c r="P2819" s="26">
        <v>107</v>
      </c>
      <c r="Q2819" s="26">
        <v>0</v>
      </c>
      <c r="R2819" s="25" t="s">
        <v>1501</v>
      </c>
    </row>
    <row r="2820" spans="1:18" ht="15" customHeight="1" x14ac:dyDescent="0.25">
      <c r="A2820" s="25" t="s">
        <v>736</v>
      </c>
      <c r="B2820" s="25" t="s">
        <v>18</v>
      </c>
      <c r="C2820" s="25" t="s">
        <v>254</v>
      </c>
      <c r="D2820" s="25" t="s">
        <v>88</v>
      </c>
      <c r="E2820" s="25" t="s">
        <v>247</v>
      </c>
      <c r="F2820" s="25" t="s">
        <v>255</v>
      </c>
      <c r="G2820" s="25" t="s">
        <v>23</v>
      </c>
      <c r="H2820" s="25" t="s">
        <v>23</v>
      </c>
      <c r="I2820" s="25" t="s">
        <v>901</v>
      </c>
      <c r="J2820" s="25" t="s">
        <v>902</v>
      </c>
      <c r="K2820" s="26">
        <v>1250</v>
      </c>
      <c r="L2820" s="26">
        <v>0</v>
      </c>
      <c r="M2820" s="26">
        <v>1250</v>
      </c>
      <c r="N2820" s="26">
        <v>0</v>
      </c>
      <c r="O2820" s="26">
        <v>0</v>
      </c>
      <c r="P2820" s="26">
        <v>1250</v>
      </c>
      <c r="Q2820" s="26">
        <v>0</v>
      </c>
      <c r="R2820" s="25" t="s">
        <v>1501</v>
      </c>
    </row>
    <row r="2821" spans="1:18" ht="15" customHeight="1" x14ac:dyDescent="0.25">
      <c r="A2821" s="25" t="s">
        <v>736</v>
      </c>
      <c r="B2821" s="25" t="s">
        <v>18</v>
      </c>
      <c r="C2821" s="25" t="s">
        <v>254</v>
      </c>
      <c r="D2821" s="25" t="s">
        <v>88</v>
      </c>
      <c r="E2821" s="25" t="s">
        <v>247</v>
      </c>
      <c r="F2821" s="25" t="s">
        <v>255</v>
      </c>
      <c r="G2821" s="25" t="s">
        <v>23</v>
      </c>
      <c r="H2821" s="25" t="s">
        <v>23</v>
      </c>
      <c r="I2821" s="25" t="s">
        <v>1774</v>
      </c>
      <c r="J2821" s="25" t="s">
        <v>1775</v>
      </c>
      <c r="K2821" s="26">
        <v>0</v>
      </c>
      <c r="L2821" s="26">
        <v>0</v>
      </c>
      <c r="M2821" s="26">
        <v>0</v>
      </c>
      <c r="N2821" s="26">
        <v>0</v>
      </c>
      <c r="O2821" s="26">
        <v>1636.7</v>
      </c>
      <c r="P2821" s="26">
        <v>-1636.7</v>
      </c>
      <c r="Q2821" s="26">
        <v>0</v>
      </c>
      <c r="R2821" s="25" t="s">
        <v>1501</v>
      </c>
    </row>
    <row r="2822" spans="1:18" ht="15" customHeight="1" x14ac:dyDescent="0.25">
      <c r="A2822" s="25" t="s">
        <v>736</v>
      </c>
      <c r="B2822" s="25" t="s">
        <v>18</v>
      </c>
      <c r="C2822" s="25" t="s">
        <v>254</v>
      </c>
      <c r="D2822" s="25" t="s">
        <v>88</v>
      </c>
      <c r="E2822" s="25" t="s">
        <v>247</v>
      </c>
      <c r="F2822" s="25" t="s">
        <v>255</v>
      </c>
      <c r="G2822" s="25" t="s">
        <v>23</v>
      </c>
      <c r="H2822" s="25" t="s">
        <v>23</v>
      </c>
      <c r="I2822" s="25" t="s">
        <v>811</v>
      </c>
      <c r="J2822" s="25" t="s">
        <v>812</v>
      </c>
      <c r="K2822" s="26">
        <v>8000</v>
      </c>
      <c r="L2822" s="26">
        <v>0</v>
      </c>
      <c r="M2822" s="26">
        <v>8000</v>
      </c>
      <c r="N2822" s="26">
        <v>684.4</v>
      </c>
      <c r="O2822" s="26">
        <v>698.8</v>
      </c>
      <c r="P2822" s="26">
        <v>6616.8</v>
      </c>
      <c r="Q2822" s="26">
        <v>70.5</v>
      </c>
      <c r="R2822" s="25" t="s">
        <v>1501</v>
      </c>
    </row>
    <row r="2823" spans="1:18" ht="15" customHeight="1" x14ac:dyDescent="0.25">
      <c r="A2823" s="25" t="s">
        <v>736</v>
      </c>
      <c r="B2823" s="25" t="s">
        <v>18</v>
      </c>
      <c r="C2823" s="25" t="s">
        <v>254</v>
      </c>
      <c r="D2823" s="25" t="s">
        <v>88</v>
      </c>
      <c r="E2823" s="25" t="s">
        <v>247</v>
      </c>
      <c r="F2823" s="25" t="s">
        <v>255</v>
      </c>
      <c r="G2823" s="25" t="s">
        <v>23</v>
      </c>
      <c r="H2823" s="25" t="s">
        <v>23</v>
      </c>
      <c r="I2823" s="25" t="s">
        <v>1024</v>
      </c>
      <c r="J2823" s="25" t="s">
        <v>1025</v>
      </c>
      <c r="K2823" s="26">
        <v>5775</v>
      </c>
      <c r="L2823" s="26">
        <v>0</v>
      </c>
      <c r="M2823" s="26">
        <v>5775</v>
      </c>
      <c r="N2823" s="26">
        <v>0</v>
      </c>
      <c r="O2823" s="26">
        <v>1345.38</v>
      </c>
      <c r="P2823" s="26">
        <v>4429.62</v>
      </c>
      <c r="Q2823" s="26">
        <v>224.23</v>
      </c>
      <c r="R2823" s="25" t="s">
        <v>1501</v>
      </c>
    </row>
    <row r="2824" spans="1:18" ht="15" customHeight="1" x14ac:dyDescent="0.25">
      <c r="A2824" s="25" t="s">
        <v>736</v>
      </c>
      <c r="B2824" s="25" t="s">
        <v>18</v>
      </c>
      <c r="C2824" s="25" t="s">
        <v>254</v>
      </c>
      <c r="D2824" s="25" t="s">
        <v>88</v>
      </c>
      <c r="E2824" s="25" t="s">
        <v>247</v>
      </c>
      <c r="F2824" s="25" t="s">
        <v>255</v>
      </c>
      <c r="G2824" s="25" t="s">
        <v>23</v>
      </c>
      <c r="H2824" s="25" t="s">
        <v>23</v>
      </c>
      <c r="I2824" s="25" t="s">
        <v>922</v>
      </c>
      <c r="J2824" s="25" t="s">
        <v>923</v>
      </c>
      <c r="K2824" s="26">
        <v>11688</v>
      </c>
      <c r="L2824" s="26">
        <v>0</v>
      </c>
      <c r="M2824" s="26">
        <v>11688</v>
      </c>
      <c r="N2824" s="26">
        <v>0</v>
      </c>
      <c r="O2824" s="26">
        <v>17815.740000000002</v>
      </c>
      <c r="P2824" s="26">
        <v>-6127.74</v>
      </c>
      <c r="Q2824" s="26">
        <v>2969.29</v>
      </c>
      <c r="R2824" s="25" t="s">
        <v>1501</v>
      </c>
    </row>
    <row r="2825" spans="1:18" ht="15" customHeight="1" x14ac:dyDescent="0.25">
      <c r="A2825" s="25" t="s">
        <v>736</v>
      </c>
      <c r="B2825" s="25" t="s">
        <v>18</v>
      </c>
      <c r="C2825" s="25" t="s">
        <v>254</v>
      </c>
      <c r="D2825" s="25" t="s">
        <v>88</v>
      </c>
      <c r="E2825" s="25" t="s">
        <v>247</v>
      </c>
      <c r="F2825" s="25" t="s">
        <v>255</v>
      </c>
      <c r="G2825" s="25" t="s">
        <v>23</v>
      </c>
      <c r="H2825" s="25" t="s">
        <v>23</v>
      </c>
      <c r="I2825" s="25" t="s">
        <v>940</v>
      </c>
      <c r="J2825" s="25" t="s">
        <v>941</v>
      </c>
      <c r="K2825" s="26">
        <v>9574</v>
      </c>
      <c r="L2825" s="26">
        <v>0</v>
      </c>
      <c r="M2825" s="26">
        <v>9574</v>
      </c>
      <c r="N2825" s="26">
        <v>0</v>
      </c>
      <c r="O2825" s="26">
        <v>0</v>
      </c>
      <c r="P2825" s="26">
        <v>9574</v>
      </c>
      <c r="Q2825" s="26">
        <v>0</v>
      </c>
      <c r="R2825" s="25" t="s">
        <v>1501</v>
      </c>
    </row>
    <row r="2826" spans="1:18" ht="15" customHeight="1" x14ac:dyDescent="0.25">
      <c r="A2826" s="25" t="s">
        <v>736</v>
      </c>
      <c r="B2826" s="25" t="s">
        <v>18</v>
      </c>
      <c r="C2826" s="25" t="s">
        <v>254</v>
      </c>
      <c r="D2826" s="25" t="s">
        <v>88</v>
      </c>
      <c r="E2826" s="25" t="s">
        <v>247</v>
      </c>
      <c r="F2826" s="25" t="s">
        <v>255</v>
      </c>
      <c r="G2826" s="25" t="s">
        <v>23</v>
      </c>
      <c r="H2826" s="25" t="s">
        <v>23</v>
      </c>
      <c r="I2826" s="25" t="s">
        <v>1026</v>
      </c>
      <c r="J2826" s="25" t="s">
        <v>1027</v>
      </c>
      <c r="K2826" s="26">
        <v>100</v>
      </c>
      <c r="L2826" s="26">
        <v>0</v>
      </c>
      <c r="M2826" s="26">
        <v>100</v>
      </c>
      <c r="N2826" s="26">
        <v>0</v>
      </c>
      <c r="O2826" s="26">
        <v>0</v>
      </c>
      <c r="P2826" s="26">
        <v>100</v>
      </c>
      <c r="Q2826" s="26">
        <v>0</v>
      </c>
      <c r="R2826" s="25" t="s">
        <v>1501</v>
      </c>
    </row>
    <row r="2827" spans="1:18" ht="15" customHeight="1" x14ac:dyDescent="0.25">
      <c r="A2827" s="25" t="s">
        <v>736</v>
      </c>
      <c r="B2827" s="25" t="s">
        <v>18</v>
      </c>
      <c r="C2827" s="25" t="s">
        <v>254</v>
      </c>
      <c r="D2827" s="25" t="s">
        <v>88</v>
      </c>
      <c r="E2827" s="25" t="s">
        <v>247</v>
      </c>
      <c r="F2827" s="25" t="s">
        <v>255</v>
      </c>
      <c r="G2827" s="25" t="s">
        <v>23</v>
      </c>
      <c r="H2827" s="25" t="s">
        <v>23</v>
      </c>
      <c r="I2827" s="25" t="s">
        <v>924</v>
      </c>
      <c r="J2827" s="25" t="s">
        <v>925</v>
      </c>
      <c r="K2827" s="26">
        <v>4000</v>
      </c>
      <c r="L2827" s="26">
        <v>0</v>
      </c>
      <c r="M2827" s="26">
        <v>4000</v>
      </c>
      <c r="N2827" s="26">
        <v>0</v>
      </c>
      <c r="O2827" s="26">
        <v>4295.28</v>
      </c>
      <c r="P2827" s="26">
        <v>-295.27999999999997</v>
      </c>
      <c r="Q2827" s="26">
        <v>715.88</v>
      </c>
      <c r="R2827" s="25" t="s">
        <v>1501</v>
      </c>
    </row>
    <row r="2828" spans="1:18" ht="15" customHeight="1" x14ac:dyDescent="0.25">
      <c r="A2828" s="25" t="s">
        <v>736</v>
      </c>
      <c r="B2828" s="25" t="s">
        <v>18</v>
      </c>
      <c r="C2828" s="25" t="s">
        <v>254</v>
      </c>
      <c r="D2828" s="25" t="s">
        <v>88</v>
      </c>
      <c r="E2828" s="25" t="s">
        <v>247</v>
      </c>
      <c r="F2828" s="25" t="s">
        <v>255</v>
      </c>
      <c r="G2828" s="25" t="s">
        <v>23</v>
      </c>
      <c r="H2828" s="25" t="s">
        <v>23</v>
      </c>
      <c r="I2828" s="25" t="s">
        <v>1262</v>
      </c>
      <c r="J2828" s="25" t="s">
        <v>1263</v>
      </c>
      <c r="K2828" s="26">
        <v>897000</v>
      </c>
      <c r="L2828" s="26">
        <v>0</v>
      </c>
      <c r="M2828" s="26">
        <v>897000</v>
      </c>
      <c r="N2828" s="26">
        <v>0</v>
      </c>
      <c r="O2828" s="26">
        <v>448500</v>
      </c>
      <c r="P2828" s="26">
        <v>448500</v>
      </c>
      <c r="Q2828" s="26">
        <v>74750</v>
      </c>
      <c r="R2828" s="25" t="s">
        <v>1501</v>
      </c>
    </row>
    <row r="2829" spans="1:18" ht="15" customHeight="1" x14ac:dyDescent="0.25">
      <c r="A2829" s="25" t="s">
        <v>736</v>
      </c>
      <c r="B2829" s="25" t="s">
        <v>18</v>
      </c>
      <c r="C2829" s="25" t="s">
        <v>254</v>
      </c>
      <c r="D2829" s="25" t="s">
        <v>88</v>
      </c>
      <c r="E2829" s="25" t="s">
        <v>247</v>
      </c>
      <c r="F2829" s="25" t="s">
        <v>255</v>
      </c>
      <c r="G2829" s="25" t="s">
        <v>23</v>
      </c>
      <c r="H2829" s="25" t="s">
        <v>23</v>
      </c>
      <c r="I2829" s="25" t="s">
        <v>1250</v>
      </c>
      <c r="J2829" s="25" t="s">
        <v>1251</v>
      </c>
      <c r="K2829" s="26">
        <v>2052482</v>
      </c>
      <c r="L2829" s="26">
        <v>0</v>
      </c>
      <c r="M2829" s="26">
        <v>2052482</v>
      </c>
      <c r="N2829" s="26">
        <v>0</v>
      </c>
      <c r="O2829" s="26">
        <v>0</v>
      </c>
      <c r="P2829" s="26">
        <v>2052482</v>
      </c>
      <c r="Q2829" s="26">
        <v>0</v>
      </c>
      <c r="R2829" s="25" t="s">
        <v>1501</v>
      </c>
    </row>
    <row r="2830" spans="1:18" ht="15" customHeight="1" x14ac:dyDescent="0.25">
      <c r="A2830" s="25" t="s">
        <v>736</v>
      </c>
      <c r="B2830" s="25" t="s">
        <v>18</v>
      </c>
      <c r="C2830" s="25" t="s">
        <v>254</v>
      </c>
      <c r="D2830" s="25" t="s">
        <v>88</v>
      </c>
      <c r="E2830" s="25" t="s">
        <v>247</v>
      </c>
      <c r="F2830" s="25" t="s">
        <v>255</v>
      </c>
      <c r="G2830" s="25" t="s">
        <v>23</v>
      </c>
      <c r="H2830" s="25" t="s">
        <v>23</v>
      </c>
      <c r="I2830" s="25" t="s">
        <v>1256</v>
      </c>
      <c r="J2830" s="25" t="s">
        <v>1257</v>
      </c>
      <c r="K2830" s="26">
        <v>310037</v>
      </c>
      <c r="L2830" s="26">
        <v>0</v>
      </c>
      <c r="M2830" s="26">
        <v>310037</v>
      </c>
      <c r="N2830" s="26">
        <v>0</v>
      </c>
      <c r="O2830" s="26">
        <v>138365.21</v>
      </c>
      <c r="P2830" s="26">
        <v>171671.79</v>
      </c>
      <c r="Q2830" s="26">
        <v>137547.18</v>
      </c>
      <c r="R2830" s="25" t="s">
        <v>1501</v>
      </c>
    </row>
    <row r="2831" spans="1:18" ht="15" customHeight="1" x14ac:dyDescent="0.25">
      <c r="A2831" s="25" t="s">
        <v>736</v>
      </c>
      <c r="B2831" s="25" t="s">
        <v>18</v>
      </c>
      <c r="C2831" s="25" t="s">
        <v>254</v>
      </c>
      <c r="D2831" s="25" t="s">
        <v>88</v>
      </c>
      <c r="E2831" s="25" t="s">
        <v>247</v>
      </c>
      <c r="F2831" s="25" t="s">
        <v>255</v>
      </c>
      <c r="G2831" s="25" t="s">
        <v>23</v>
      </c>
      <c r="H2831" s="25" t="s">
        <v>23</v>
      </c>
      <c r="I2831" s="25" t="s">
        <v>1254</v>
      </c>
      <c r="J2831" s="25" t="s">
        <v>1255</v>
      </c>
      <c r="K2831" s="26">
        <v>0</v>
      </c>
      <c r="L2831" s="26">
        <v>0</v>
      </c>
      <c r="M2831" s="26">
        <v>0</v>
      </c>
      <c r="N2831" s="26">
        <v>0</v>
      </c>
      <c r="O2831" s="26">
        <v>389912.04</v>
      </c>
      <c r="P2831" s="26">
        <v>-389912.04</v>
      </c>
      <c r="Q2831" s="26">
        <v>64985.34</v>
      </c>
      <c r="R2831" s="25" t="s">
        <v>1501</v>
      </c>
    </row>
    <row r="2832" spans="1:18" ht="15" customHeight="1" x14ac:dyDescent="0.25">
      <c r="A2832" s="25" t="s">
        <v>736</v>
      </c>
      <c r="B2832" s="25" t="s">
        <v>18</v>
      </c>
      <c r="C2832" s="25" t="s">
        <v>254</v>
      </c>
      <c r="D2832" s="25" t="s">
        <v>88</v>
      </c>
      <c r="E2832" s="25" t="s">
        <v>247</v>
      </c>
      <c r="F2832" s="25" t="s">
        <v>255</v>
      </c>
      <c r="G2832" s="25" t="s">
        <v>23</v>
      </c>
      <c r="H2832" s="25" t="s">
        <v>23</v>
      </c>
      <c r="I2832" s="25" t="s">
        <v>1248</v>
      </c>
      <c r="J2832" s="25" t="s">
        <v>1249</v>
      </c>
      <c r="K2832" s="26">
        <v>115000</v>
      </c>
      <c r="L2832" s="26">
        <v>0</v>
      </c>
      <c r="M2832" s="26">
        <v>115000</v>
      </c>
      <c r="N2832" s="26">
        <v>0</v>
      </c>
      <c r="O2832" s="26">
        <v>77562.52</v>
      </c>
      <c r="P2832" s="26">
        <v>37437.480000000003</v>
      </c>
      <c r="Q2832" s="26">
        <v>69382.14</v>
      </c>
      <c r="R2832" s="25" t="s">
        <v>1501</v>
      </c>
    </row>
    <row r="2833" spans="1:18" ht="15" customHeight="1" x14ac:dyDescent="0.25">
      <c r="A2833" s="25" t="s">
        <v>736</v>
      </c>
      <c r="B2833" s="25" t="s">
        <v>18</v>
      </c>
      <c r="C2833" s="25" t="s">
        <v>254</v>
      </c>
      <c r="D2833" s="25" t="s">
        <v>88</v>
      </c>
      <c r="E2833" s="25" t="s">
        <v>247</v>
      </c>
      <c r="F2833" s="25" t="s">
        <v>255</v>
      </c>
      <c r="G2833" s="25" t="s">
        <v>23</v>
      </c>
      <c r="H2833" s="25" t="s">
        <v>23</v>
      </c>
      <c r="I2833" s="25" t="s">
        <v>1115</v>
      </c>
      <c r="J2833" s="25" t="s">
        <v>1116</v>
      </c>
      <c r="K2833" s="26">
        <v>0</v>
      </c>
      <c r="L2833" s="26">
        <v>0</v>
      </c>
      <c r="M2833" s="26">
        <v>0</v>
      </c>
      <c r="N2833" s="26">
        <v>0</v>
      </c>
      <c r="O2833" s="26">
        <v>2500</v>
      </c>
      <c r="P2833" s="26">
        <v>-2500</v>
      </c>
      <c r="Q2833" s="26">
        <v>0</v>
      </c>
      <c r="R2833" s="25" t="s">
        <v>1501</v>
      </c>
    </row>
    <row r="2834" spans="1:18" ht="15" customHeight="1" x14ac:dyDescent="0.25">
      <c r="A2834" s="25" t="s">
        <v>736</v>
      </c>
      <c r="B2834" s="25" t="s">
        <v>18</v>
      </c>
      <c r="C2834" s="25" t="s">
        <v>254</v>
      </c>
      <c r="D2834" s="25" t="s">
        <v>88</v>
      </c>
      <c r="E2834" s="25" t="s">
        <v>247</v>
      </c>
      <c r="F2834" s="25" t="s">
        <v>255</v>
      </c>
      <c r="G2834" s="25" t="s">
        <v>23</v>
      </c>
      <c r="H2834" s="25" t="s">
        <v>23</v>
      </c>
      <c r="I2834" s="25" t="s">
        <v>1228</v>
      </c>
      <c r="J2834" s="25" t="s">
        <v>1229</v>
      </c>
      <c r="K2834" s="26">
        <v>0</v>
      </c>
      <c r="L2834" s="26">
        <v>0</v>
      </c>
      <c r="M2834" s="26">
        <v>0</v>
      </c>
      <c r="N2834" s="26">
        <v>0</v>
      </c>
      <c r="O2834" s="26">
        <v>0</v>
      </c>
      <c r="P2834" s="26">
        <v>0</v>
      </c>
      <c r="Q2834" s="26">
        <v>0</v>
      </c>
      <c r="R2834" s="25" t="s">
        <v>1501</v>
      </c>
    </row>
    <row r="2835" spans="1:18" ht="15" customHeight="1" x14ac:dyDescent="0.25">
      <c r="A2835" s="25" t="s">
        <v>736</v>
      </c>
      <c r="B2835" s="25" t="s">
        <v>18</v>
      </c>
      <c r="C2835" s="25" t="s">
        <v>254</v>
      </c>
      <c r="D2835" s="25" t="s">
        <v>88</v>
      </c>
      <c r="E2835" s="25" t="s">
        <v>247</v>
      </c>
      <c r="F2835" s="25" t="s">
        <v>255</v>
      </c>
      <c r="G2835" s="25" t="s">
        <v>23</v>
      </c>
      <c r="H2835" s="25" t="s">
        <v>23</v>
      </c>
      <c r="I2835" s="25" t="s">
        <v>912</v>
      </c>
      <c r="J2835" s="25" t="s">
        <v>913</v>
      </c>
      <c r="K2835" s="26">
        <v>3000</v>
      </c>
      <c r="L2835" s="26">
        <v>0</v>
      </c>
      <c r="M2835" s="26">
        <v>3000</v>
      </c>
      <c r="N2835" s="26">
        <v>0</v>
      </c>
      <c r="O2835" s="26">
        <v>1445.52</v>
      </c>
      <c r="P2835" s="26">
        <v>1554.48</v>
      </c>
      <c r="Q2835" s="26">
        <v>240.92</v>
      </c>
      <c r="R2835" s="25" t="s">
        <v>1501</v>
      </c>
    </row>
    <row r="2836" spans="1:18" ht="15" customHeight="1" x14ac:dyDescent="0.25">
      <c r="A2836" s="25" t="s">
        <v>736</v>
      </c>
      <c r="B2836" s="25" t="s">
        <v>18</v>
      </c>
      <c r="C2836" s="25" t="s">
        <v>254</v>
      </c>
      <c r="D2836" s="25" t="s">
        <v>88</v>
      </c>
      <c r="E2836" s="25" t="s">
        <v>247</v>
      </c>
      <c r="F2836" s="25" t="s">
        <v>255</v>
      </c>
      <c r="G2836" s="25" t="s">
        <v>23</v>
      </c>
      <c r="H2836" s="25" t="s">
        <v>23</v>
      </c>
      <c r="I2836" s="25" t="s">
        <v>1252</v>
      </c>
      <c r="J2836" s="25" t="s">
        <v>1253</v>
      </c>
      <c r="K2836" s="26">
        <v>586328</v>
      </c>
      <c r="L2836" s="26">
        <v>0</v>
      </c>
      <c r="M2836" s="26">
        <v>586328</v>
      </c>
      <c r="N2836" s="26">
        <v>0</v>
      </c>
      <c r="O2836" s="26">
        <v>293164.02</v>
      </c>
      <c r="P2836" s="26">
        <v>293163.98</v>
      </c>
      <c r="Q2836" s="26">
        <v>48860.67</v>
      </c>
      <c r="R2836" s="25" t="s">
        <v>1501</v>
      </c>
    </row>
    <row r="2837" spans="1:18" ht="15" customHeight="1" x14ac:dyDescent="0.25">
      <c r="A2837" s="25" t="s">
        <v>736</v>
      </c>
      <c r="B2837" s="25" t="s">
        <v>18</v>
      </c>
      <c r="C2837" s="25" t="s">
        <v>254</v>
      </c>
      <c r="D2837" s="25" t="s">
        <v>88</v>
      </c>
      <c r="E2837" s="25" t="s">
        <v>247</v>
      </c>
      <c r="F2837" s="25" t="s">
        <v>255</v>
      </c>
      <c r="G2837" s="25" t="s">
        <v>23</v>
      </c>
      <c r="H2837" s="25" t="s">
        <v>23</v>
      </c>
      <c r="I2837" s="25" t="s">
        <v>1184</v>
      </c>
      <c r="J2837" s="25" t="s">
        <v>1185</v>
      </c>
      <c r="K2837" s="26">
        <v>34000</v>
      </c>
      <c r="L2837" s="26">
        <v>0</v>
      </c>
      <c r="M2837" s="26">
        <v>34000</v>
      </c>
      <c r="N2837" s="26">
        <v>0</v>
      </c>
      <c r="O2837" s="26">
        <v>0</v>
      </c>
      <c r="P2837" s="26">
        <v>34000</v>
      </c>
      <c r="Q2837" s="26">
        <v>0</v>
      </c>
      <c r="R2837" s="25" t="s">
        <v>1501</v>
      </c>
    </row>
    <row r="2838" spans="1:18" ht="15" customHeight="1" x14ac:dyDescent="0.25">
      <c r="A2838" s="25" t="s">
        <v>736</v>
      </c>
      <c r="B2838" s="25" t="s">
        <v>18</v>
      </c>
      <c r="C2838" s="25" t="s">
        <v>254</v>
      </c>
      <c r="D2838" s="25" t="s">
        <v>88</v>
      </c>
      <c r="E2838" s="25" t="s">
        <v>247</v>
      </c>
      <c r="F2838" s="25" t="s">
        <v>255</v>
      </c>
      <c r="G2838" s="25" t="s">
        <v>23</v>
      </c>
      <c r="H2838" s="25" t="s">
        <v>23</v>
      </c>
      <c r="I2838" s="25" t="s">
        <v>1260</v>
      </c>
      <c r="J2838" s="25" t="s">
        <v>1261</v>
      </c>
      <c r="K2838" s="26">
        <v>270375</v>
      </c>
      <c r="L2838" s="26">
        <v>0</v>
      </c>
      <c r="M2838" s="26">
        <v>270375</v>
      </c>
      <c r="N2838" s="26">
        <v>0</v>
      </c>
      <c r="O2838" s="26">
        <v>135187.5</v>
      </c>
      <c r="P2838" s="26">
        <v>135187.5</v>
      </c>
      <c r="Q2838" s="26">
        <v>22531.25</v>
      </c>
      <c r="R2838" s="25" t="s">
        <v>1501</v>
      </c>
    </row>
    <row r="2839" spans="1:18" ht="15" customHeight="1" x14ac:dyDescent="0.25">
      <c r="A2839" s="25" t="s">
        <v>736</v>
      </c>
      <c r="B2839" s="25" t="s">
        <v>18</v>
      </c>
      <c r="C2839" s="25" t="s">
        <v>254</v>
      </c>
      <c r="D2839" s="25" t="s">
        <v>88</v>
      </c>
      <c r="E2839" s="25" t="s">
        <v>247</v>
      </c>
      <c r="F2839" s="25" t="s">
        <v>255</v>
      </c>
      <c r="G2839" s="25" t="s">
        <v>23</v>
      </c>
      <c r="H2839" s="25" t="s">
        <v>23</v>
      </c>
      <c r="I2839" s="25" t="s">
        <v>1238</v>
      </c>
      <c r="J2839" s="25" t="s">
        <v>1239</v>
      </c>
      <c r="K2839" s="26">
        <v>300000</v>
      </c>
      <c r="L2839" s="26">
        <v>0</v>
      </c>
      <c r="M2839" s="26">
        <v>300000</v>
      </c>
      <c r="N2839" s="26">
        <v>7775</v>
      </c>
      <c r="O2839" s="26">
        <v>12136</v>
      </c>
      <c r="P2839" s="26">
        <v>280089</v>
      </c>
      <c r="Q2839" s="26">
        <v>0</v>
      </c>
      <c r="R2839" s="25" t="s">
        <v>1501</v>
      </c>
    </row>
    <row r="2840" spans="1:18" ht="15" customHeight="1" x14ac:dyDescent="0.25">
      <c r="A2840" s="25" t="s">
        <v>736</v>
      </c>
      <c r="B2840" s="25" t="s">
        <v>18</v>
      </c>
      <c r="C2840" s="25" t="s">
        <v>246</v>
      </c>
      <c r="D2840" s="25" t="s">
        <v>88</v>
      </c>
      <c r="E2840" s="25" t="s">
        <v>247</v>
      </c>
      <c r="F2840" s="25" t="s">
        <v>248</v>
      </c>
      <c r="G2840" s="25" t="s">
        <v>23</v>
      </c>
      <c r="H2840" s="25" t="s">
        <v>23</v>
      </c>
      <c r="I2840" s="25" t="s">
        <v>793</v>
      </c>
      <c r="J2840" s="25" t="s">
        <v>794</v>
      </c>
      <c r="K2840" s="26">
        <v>689044</v>
      </c>
      <c r="L2840" s="26">
        <v>-18620</v>
      </c>
      <c r="M2840" s="26">
        <v>670424</v>
      </c>
      <c r="N2840" s="26">
        <v>0</v>
      </c>
      <c r="O2840" s="26">
        <v>282661.07</v>
      </c>
      <c r="P2840" s="26">
        <v>387762.93</v>
      </c>
      <c r="Q2840" s="26">
        <v>52396.86</v>
      </c>
      <c r="R2840" s="25" t="s">
        <v>1502</v>
      </c>
    </row>
    <row r="2841" spans="1:18" ht="15" customHeight="1" x14ac:dyDescent="0.25">
      <c r="A2841" s="25" t="s">
        <v>736</v>
      </c>
      <c r="B2841" s="25" t="s">
        <v>18</v>
      </c>
      <c r="C2841" s="25" t="s">
        <v>246</v>
      </c>
      <c r="D2841" s="25" t="s">
        <v>88</v>
      </c>
      <c r="E2841" s="25" t="s">
        <v>247</v>
      </c>
      <c r="F2841" s="25" t="s">
        <v>248</v>
      </c>
      <c r="G2841" s="25" t="s">
        <v>23</v>
      </c>
      <c r="H2841" s="25" t="s">
        <v>23</v>
      </c>
      <c r="I2841" s="25" t="s">
        <v>755</v>
      </c>
      <c r="J2841" s="25" t="s">
        <v>756</v>
      </c>
      <c r="K2841" s="26">
        <v>5120</v>
      </c>
      <c r="L2841" s="26">
        <v>0</v>
      </c>
      <c r="M2841" s="26">
        <v>5120</v>
      </c>
      <c r="N2841" s="26">
        <v>0</v>
      </c>
      <c r="O2841" s="26">
        <v>0</v>
      </c>
      <c r="P2841" s="26">
        <v>5120</v>
      </c>
      <c r="Q2841" s="26">
        <v>0</v>
      </c>
      <c r="R2841" s="25" t="s">
        <v>1502</v>
      </c>
    </row>
    <row r="2842" spans="1:18" ht="15" customHeight="1" x14ac:dyDescent="0.25">
      <c r="A2842" s="25" t="s">
        <v>736</v>
      </c>
      <c r="B2842" s="25" t="s">
        <v>18</v>
      </c>
      <c r="C2842" s="25" t="s">
        <v>246</v>
      </c>
      <c r="D2842" s="25" t="s">
        <v>88</v>
      </c>
      <c r="E2842" s="25" t="s">
        <v>247</v>
      </c>
      <c r="F2842" s="25" t="s">
        <v>248</v>
      </c>
      <c r="G2842" s="25" t="s">
        <v>23</v>
      </c>
      <c r="H2842" s="25" t="s">
        <v>23</v>
      </c>
      <c r="I2842" s="25" t="s">
        <v>771</v>
      </c>
      <c r="J2842" s="25" t="s">
        <v>772</v>
      </c>
      <c r="K2842" s="26">
        <v>0</v>
      </c>
      <c r="L2842" s="26">
        <v>0</v>
      </c>
      <c r="M2842" s="26">
        <v>0</v>
      </c>
      <c r="N2842" s="26">
        <v>0</v>
      </c>
      <c r="O2842" s="26">
        <v>210.06</v>
      </c>
      <c r="P2842" s="26">
        <v>-210.06</v>
      </c>
      <c r="Q2842" s="26">
        <v>4.9400000000000004</v>
      </c>
      <c r="R2842" s="25" t="s">
        <v>1502</v>
      </c>
    </row>
    <row r="2843" spans="1:18" ht="15" customHeight="1" x14ac:dyDescent="0.25">
      <c r="A2843" s="25" t="s">
        <v>736</v>
      </c>
      <c r="B2843" s="25" t="s">
        <v>18</v>
      </c>
      <c r="C2843" s="25" t="s">
        <v>246</v>
      </c>
      <c r="D2843" s="25" t="s">
        <v>88</v>
      </c>
      <c r="E2843" s="25" t="s">
        <v>247</v>
      </c>
      <c r="F2843" s="25" t="s">
        <v>248</v>
      </c>
      <c r="G2843" s="25" t="s">
        <v>23</v>
      </c>
      <c r="H2843" s="25" t="s">
        <v>23</v>
      </c>
      <c r="I2843" s="25" t="s">
        <v>777</v>
      </c>
      <c r="J2843" s="25" t="s">
        <v>778</v>
      </c>
      <c r="K2843" s="26">
        <v>9000</v>
      </c>
      <c r="L2843" s="26">
        <v>0</v>
      </c>
      <c r="M2843" s="26">
        <v>9000</v>
      </c>
      <c r="N2843" s="26">
        <v>0</v>
      </c>
      <c r="O2843" s="26">
        <v>0</v>
      </c>
      <c r="P2843" s="26">
        <v>9000</v>
      </c>
      <c r="Q2843" s="26">
        <v>0</v>
      </c>
      <c r="R2843" s="25" t="s">
        <v>1502</v>
      </c>
    </row>
    <row r="2844" spans="1:18" ht="15" customHeight="1" x14ac:dyDescent="0.25">
      <c r="A2844" s="25" t="s">
        <v>736</v>
      </c>
      <c r="B2844" s="25" t="s">
        <v>18</v>
      </c>
      <c r="C2844" s="25" t="s">
        <v>246</v>
      </c>
      <c r="D2844" s="25" t="s">
        <v>88</v>
      </c>
      <c r="E2844" s="25" t="s">
        <v>247</v>
      </c>
      <c r="F2844" s="25" t="s">
        <v>248</v>
      </c>
      <c r="G2844" s="25" t="s">
        <v>23</v>
      </c>
      <c r="H2844" s="25" t="s">
        <v>23</v>
      </c>
      <c r="I2844" s="25" t="s">
        <v>765</v>
      </c>
      <c r="J2844" s="25" t="s">
        <v>766</v>
      </c>
      <c r="K2844" s="26">
        <v>96900</v>
      </c>
      <c r="L2844" s="26">
        <v>0</v>
      </c>
      <c r="M2844" s="26">
        <v>96900</v>
      </c>
      <c r="N2844" s="26">
        <v>0</v>
      </c>
      <c r="O2844" s="26">
        <v>32582.959999999999</v>
      </c>
      <c r="P2844" s="26">
        <v>64317.04</v>
      </c>
      <c r="Q2844" s="26">
        <v>14992.49</v>
      </c>
      <c r="R2844" s="25" t="s">
        <v>1502</v>
      </c>
    </row>
    <row r="2845" spans="1:18" ht="15" customHeight="1" x14ac:dyDescent="0.25">
      <c r="A2845" s="25" t="s">
        <v>736</v>
      </c>
      <c r="B2845" s="25" t="s">
        <v>18</v>
      </c>
      <c r="C2845" s="25" t="s">
        <v>246</v>
      </c>
      <c r="D2845" s="25" t="s">
        <v>88</v>
      </c>
      <c r="E2845" s="25" t="s">
        <v>247</v>
      </c>
      <c r="F2845" s="25" t="s">
        <v>248</v>
      </c>
      <c r="G2845" s="25" t="s">
        <v>23</v>
      </c>
      <c r="H2845" s="25" t="s">
        <v>23</v>
      </c>
      <c r="I2845" s="25" t="s">
        <v>773</v>
      </c>
      <c r="J2845" s="25" t="s">
        <v>774</v>
      </c>
      <c r="K2845" s="26">
        <v>36000</v>
      </c>
      <c r="L2845" s="26">
        <v>0</v>
      </c>
      <c r="M2845" s="26">
        <v>36000</v>
      </c>
      <c r="N2845" s="26">
        <v>0</v>
      </c>
      <c r="O2845" s="26">
        <v>9171</v>
      </c>
      <c r="P2845" s="26">
        <v>26829</v>
      </c>
      <c r="Q2845" s="26">
        <v>4264.5</v>
      </c>
      <c r="R2845" s="25" t="s">
        <v>1502</v>
      </c>
    </row>
    <row r="2846" spans="1:18" ht="15" customHeight="1" x14ac:dyDescent="0.25">
      <c r="A2846" s="25" t="s">
        <v>736</v>
      </c>
      <c r="B2846" s="25" t="s">
        <v>18</v>
      </c>
      <c r="C2846" s="25" t="s">
        <v>246</v>
      </c>
      <c r="D2846" s="25" t="s">
        <v>88</v>
      </c>
      <c r="E2846" s="25" t="s">
        <v>247</v>
      </c>
      <c r="F2846" s="25" t="s">
        <v>248</v>
      </c>
      <c r="G2846" s="25" t="s">
        <v>23</v>
      </c>
      <c r="H2846" s="25" t="s">
        <v>23</v>
      </c>
      <c r="I2846" s="25" t="s">
        <v>761</v>
      </c>
      <c r="J2846" s="25" t="s">
        <v>762</v>
      </c>
      <c r="K2846" s="26">
        <v>32258</v>
      </c>
      <c r="L2846" s="26">
        <v>0</v>
      </c>
      <c r="M2846" s="26">
        <v>32258</v>
      </c>
      <c r="N2846" s="26">
        <v>0</v>
      </c>
      <c r="O2846" s="26">
        <v>10874.23</v>
      </c>
      <c r="P2846" s="26">
        <v>21383.77</v>
      </c>
      <c r="Q2846" s="26">
        <v>3862.96</v>
      </c>
      <c r="R2846" s="25" t="s">
        <v>1502</v>
      </c>
    </row>
    <row r="2847" spans="1:18" ht="15" customHeight="1" x14ac:dyDescent="0.25">
      <c r="A2847" s="25" t="s">
        <v>736</v>
      </c>
      <c r="B2847" s="25" t="s">
        <v>18</v>
      </c>
      <c r="C2847" s="25" t="s">
        <v>246</v>
      </c>
      <c r="D2847" s="25" t="s">
        <v>88</v>
      </c>
      <c r="E2847" s="25" t="s">
        <v>247</v>
      </c>
      <c r="F2847" s="25" t="s">
        <v>248</v>
      </c>
      <c r="G2847" s="25" t="s">
        <v>23</v>
      </c>
      <c r="H2847" s="25" t="s">
        <v>23</v>
      </c>
      <c r="I2847" s="25" t="s">
        <v>741</v>
      </c>
      <c r="J2847" s="25" t="s">
        <v>742</v>
      </c>
      <c r="K2847" s="26">
        <v>10400</v>
      </c>
      <c r="L2847" s="26">
        <v>0</v>
      </c>
      <c r="M2847" s="26">
        <v>10400</v>
      </c>
      <c r="N2847" s="26">
        <v>0</v>
      </c>
      <c r="O2847" s="26">
        <v>2292.0100000000002</v>
      </c>
      <c r="P2847" s="26">
        <v>8107.99</v>
      </c>
      <c r="Q2847" s="26">
        <v>405.73</v>
      </c>
      <c r="R2847" s="25" t="s">
        <v>1502</v>
      </c>
    </row>
    <row r="2848" spans="1:18" ht="15" customHeight="1" x14ac:dyDescent="0.25">
      <c r="A2848" s="25" t="s">
        <v>736</v>
      </c>
      <c r="B2848" s="25" t="s">
        <v>18</v>
      </c>
      <c r="C2848" s="25" t="s">
        <v>246</v>
      </c>
      <c r="D2848" s="25" t="s">
        <v>88</v>
      </c>
      <c r="E2848" s="25" t="s">
        <v>247</v>
      </c>
      <c r="F2848" s="25" t="s">
        <v>248</v>
      </c>
      <c r="G2848" s="25" t="s">
        <v>23</v>
      </c>
      <c r="H2848" s="25" t="s">
        <v>23</v>
      </c>
      <c r="I2848" s="25" t="s">
        <v>745</v>
      </c>
      <c r="J2848" s="25" t="s">
        <v>746</v>
      </c>
      <c r="K2848" s="26">
        <v>2000</v>
      </c>
      <c r="L2848" s="26">
        <v>0</v>
      </c>
      <c r="M2848" s="26">
        <v>2000</v>
      </c>
      <c r="N2848" s="26">
        <v>0</v>
      </c>
      <c r="O2848" s="26">
        <v>0</v>
      </c>
      <c r="P2848" s="26">
        <v>2000</v>
      </c>
      <c r="Q2848" s="26">
        <v>0</v>
      </c>
      <c r="R2848" s="25" t="s">
        <v>1502</v>
      </c>
    </row>
    <row r="2849" spans="1:18" ht="15" customHeight="1" x14ac:dyDescent="0.25">
      <c r="A2849" s="25" t="s">
        <v>736</v>
      </c>
      <c r="B2849" s="25" t="s">
        <v>18</v>
      </c>
      <c r="C2849" s="25" t="s">
        <v>246</v>
      </c>
      <c r="D2849" s="25" t="s">
        <v>88</v>
      </c>
      <c r="E2849" s="25" t="s">
        <v>247</v>
      </c>
      <c r="F2849" s="25" t="s">
        <v>248</v>
      </c>
      <c r="G2849" s="25" t="s">
        <v>23</v>
      </c>
      <c r="H2849" s="25" t="s">
        <v>23</v>
      </c>
      <c r="I2849" s="25" t="s">
        <v>747</v>
      </c>
      <c r="J2849" s="25" t="s">
        <v>748</v>
      </c>
      <c r="K2849" s="26">
        <v>3700</v>
      </c>
      <c r="L2849" s="26">
        <v>0</v>
      </c>
      <c r="M2849" s="26">
        <v>3700</v>
      </c>
      <c r="N2849" s="26">
        <v>0</v>
      </c>
      <c r="O2849" s="26">
        <v>3008.9</v>
      </c>
      <c r="P2849" s="26">
        <v>691.1</v>
      </c>
      <c r="Q2849" s="26">
        <v>234.59</v>
      </c>
      <c r="R2849" s="25" t="s">
        <v>1502</v>
      </c>
    </row>
    <row r="2850" spans="1:18" ht="15" customHeight="1" x14ac:dyDescent="0.25">
      <c r="A2850" s="25" t="s">
        <v>736</v>
      </c>
      <c r="B2850" s="25" t="s">
        <v>18</v>
      </c>
      <c r="C2850" s="25" t="s">
        <v>246</v>
      </c>
      <c r="D2850" s="25" t="s">
        <v>88</v>
      </c>
      <c r="E2850" s="25" t="s">
        <v>247</v>
      </c>
      <c r="F2850" s="25" t="s">
        <v>248</v>
      </c>
      <c r="G2850" s="25" t="s">
        <v>23</v>
      </c>
      <c r="H2850" s="25" t="s">
        <v>23</v>
      </c>
      <c r="I2850" s="25" t="s">
        <v>751</v>
      </c>
      <c r="J2850" s="25" t="s">
        <v>752</v>
      </c>
      <c r="K2850" s="26">
        <v>87300</v>
      </c>
      <c r="L2850" s="26">
        <v>0</v>
      </c>
      <c r="M2850" s="26">
        <v>87300</v>
      </c>
      <c r="N2850" s="26">
        <v>0</v>
      </c>
      <c r="O2850" s="26">
        <v>25636.89</v>
      </c>
      <c r="P2850" s="26">
        <v>61663.11</v>
      </c>
      <c r="Q2850" s="26">
        <v>5769.33</v>
      </c>
      <c r="R2850" s="25" t="s">
        <v>1502</v>
      </c>
    </row>
    <row r="2851" spans="1:18" ht="15" customHeight="1" x14ac:dyDescent="0.25">
      <c r="A2851" s="25" t="s">
        <v>736</v>
      </c>
      <c r="B2851" s="25" t="s">
        <v>18</v>
      </c>
      <c r="C2851" s="25" t="s">
        <v>246</v>
      </c>
      <c r="D2851" s="25" t="s">
        <v>88</v>
      </c>
      <c r="E2851" s="25" t="s">
        <v>247</v>
      </c>
      <c r="F2851" s="25" t="s">
        <v>248</v>
      </c>
      <c r="G2851" s="25" t="s">
        <v>23</v>
      </c>
      <c r="H2851" s="25" t="s">
        <v>23</v>
      </c>
      <c r="I2851" s="25" t="s">
        <v>1051</v>
      </c>
      <c r="J2851" s="25" t="s">
        <v>1052</v>
      </c>
      <c r="K2851" s="26">
        <v>15750</v>
      </c>
      <c r="L2851" s="26">
        <v>0</v>
      </c>
      <c r="M2851" s="26">
        <v>15750</v>
      </c>
      <c r="N2851" s="26">
        <v>0</v>
      </c>
      <c r="O2851" s="26">
        <v>0</v>
      </c>
      <c r="P2851" s="26">
        <v>15750</v>
      </c>
      <c r="Q2851" s="26">
        <v>0</v>
      </c>
      <c r="R2851" s="25" t="s">
        <v>1502</v>
      </c>
    </row>
    <row r="2852" spans="1:18" ht="15" customHeight="1" x14ac:dyDescent="0.25">
      <c r="A2852" s="25" t="s">
        <v>736</v>
      </c>
      <c r="B2852" s="25" t="s">
        <v>18</v>
      </c>
      <c r="C2852" s="25" t="s">
        <v>246</v>
      </c>
      <c r="D2852" s="25" t="s">
        <v>88</v>
      </c>
      <c r="E2852" s="25" t="s">
        <v>247</v>
      </c>
      <c r="F2852" s="25" t="s">
        <v>248</v>
      </c>
      <c r="G2852" s="25" t="s">
        <v>23</v>
      </c>
      <c r="H2852" s="25" t="s">
        <v>23</v>
      </c>
      <c r="I2852" s="25" t="s">
        <v>833</v>
      </c>
      <c r="J2852" s="25" t="s">
        <v>834</v>
      </c>
      <c r="K2852" s="26">
        <v>121050</v>
      </c>
      <c r="L2852" s="26">
        <v>0</v>
      </c>
      <c r="M2852" s="26">
        <v>121050</v>
      </c>
      <c r="N2852" s="26">
        <v>0</v>
      </c>
      <c r="O2852" s="26">
        <v>30673.23</v>
      </c>
      <c r="P2852" s="26">
        <v>90376.77</v>
      </c>
      <c r="Q2852" s="26">
        <v>7700.09</v>
      </c>
      <c r="R2852" s="25" t="s">
        <v>1502</v>
      </c>
    </row>
    <row r="2853" spans="1:18" ht="15" customHeight="1" x14ac:dyDescent="0.25">
      <c r="A2853" s="25" t="s">
        <v>736</v>
      </c>
      <c r="B2853" s="25" t="s">
        <v>18</v>
      </c>
      <c r="C2853" s="25" t="s">
        <v>246</v>
      </c>
      <c r="D2853" s="25" t="s">
        <v>88</v>
      </c>
      <c r="E2853" s="25" t="s">
        <v>247</v>
      </c>
      <c r="F2853" s="25" t="s">
        <v>248</v>
      </c>
      <c r="G2853" s="25" t="s">
        <v>23</v>
      </c>
      <c r="H2853" s="25" t="s">
        <v>23</v>
      </c>
      <c r="I2853" s="25" t="s">
        <v>819</v>
      </c>
      <c r="J2853" s="25" t="s">
        <v>820</v>
      </c>
      <c r="K2853" s="26">
        <v>26190</v>
      </c>
      <c r="L2853" s="26">
        <v>0</v>
      </c>
      <c r="M2853" s="26">
        <v>26190</v>
      </c>
      <c r="N2853" s="26">
        <v>0</v>
      </c>
      <c r="O2853" s="26">
        <v>28219.26</v>
      </c>
      <c r="P2853" s="26">
        <v>-2029.26</v>
      </c>
      <c r="Q2853" s="26">
        <v>4703.21</v>
      </c>
      <c r="R2853" s="25" t="s">
        <v>1502</v>
      </c>
    </row>
    <row r="2854" spans="1:18" ht="15" customHeight="1" x14ac:dyDescent="0.25">
      <c r="A2854" s="25" t="s">
        <v>736</v>
      </c>
      <c r="B2854" s="25" t="s">
        <v>18</v>
      </c>
      <c r="C2854" s="25" t="s">
        <v>246</v>
      </c>
      <c r="D2854" s="25" t="s">
        <v>88</v>
      </c>
      <c r="E2854" s="25" t="s">
        <v>247</v>
      </c>
      <c r="F2854" s="25" t="s">
        <v>248</v>
      </c>
      <c r="G2854" s="25" t="s">
        <v>23</v>
      </c>
      <c r="H2854" s="25" t="s">
        <v>23</v>
      </c>
      <c r="I2854" s="25" t="s">
        <v>988</v>
      </c>
      <c r="J2854" s="25" t="s">
        <v>989</v>
      </c>
      <c r="K2854" s="26">
        <v>196650</v>
      </c>
      <c r="L2854" s="26">
        <v>0</v>
      </c>
      <c r="M2854" s="26">
        <v>196650</v>
      </c>
      <c r="N2854" s="26">
        <v>0</v>
      </c>
      <c r="O2854" s="26">
        <v>1191.1500000000001</v>
      </c>
      <c r="P2854" s="26">
        <v>195458.85</v>
      </c>
      <c r="Q2854" s="26">
        <v>183.26</v>
      </c>
      <c r="R2854" s="25" t="s">
        <v>1502</v>
      </c>
    </row>
    <row r="2855" spans="1:18" ht="15" customHeight="1" x14ac:dyDescent="0.25">
      <c r="A2855" s="25" t="s">
        <v>736</v>
      </c>
      <c r="B2855" s="25" t="s">
        <v>18</v>
      </c>
      <c r="C2855" s="25" t="s">
        <v>246</v>
      </c>
      <c r="D2855" s="25" t="s">
        <v>88</v>
      </c>
      <c r="E2855" s="25" t="s">
        <v>247</v>
      </c>
      <c r="F2855" s="25" t="s">
        <v>248</v>
      </c>
      <c r="G2855" s="25" t="s">
        <v>23</v>
      </c>
      <c r="H2855" s="25" t="s">
        <v>23</v>
      </c>
      <c r="I2855" s="25" t="s">
        <v>737</v>
      </c>
      <c r="J2855" s="25" t="s">
        <v>738</v>
      </c>
      <c r="K2855" s="26">
        <v>13500</v>
      </c>
      <c r="L2855" s="26">
        <v>0</v>
      </c>
      <c r="M2855" s="26">
        <v>13500</v>
      </c>
      <c r="N2855" s="26">
        <v>0</v>
      </c>
      <c r="O2855" s="26">
        <v>3294.24</v>
      </c>
      <c r="P2855" s="26">
        <v>10205.76</v>
      </c>
      <c r="Q2855" s="26">
        <v>525.1</v>
      </c>
      <c r="R2855" s="25" t="s">
        <v>1502</v>
      </c>
    </row>
    <row r="2856" spans="1:18" ht="15" customHeight="1" x14ac:dyDescent="0.25">
      <c r="A2856" s="25" t="s">
        <v>736</v>
      </c>
      <c r="B2856" s="25" t="s">
        <v>18</v>
      </c>
      <c r="C2856" s="25" t="s">
        <v>246</v>
      </c>
      <c r="D2856" s="25" t="s">
        <v>88</v>
      </c>
      <c r="E2856" s="25" t="s">
        <v>247</v>
      </c>
      <c r="F2856" s="25" t="s">
        <v>248</v>
      </c>
      <c r="G2856" s="25" t="s">
        <v>23</v>
      </c>
      <c r="H2856" s="25" t="s">
        <v>23</v>
      </c>
      <c r="I2856" s="25" t="s">
        <v>743</v>
      </c>
      <c r="J2856" s="25" t="s">
        <v>744</v>
      </c>
      <c r="K2856" s="26">
        <v>3015</v>
      </c>
      <c r="L2856" s="26">
        <v>0</v>
      </c>
      <c r="M2856" s="26">
        <v>3015</v>
      </c>
      <c r="N2856" s="26">
        <v>0</v>
      </c>
      <c r="O2856" s="26">
        <v>2183.16</v>
      </c>
      <c r="P2856" s="26">
        <v>831.84</v>
      </c>
      <c r="Q2856" s="26">
        <v>423.47</v>
      </c>
      <c r="R2856" s="25" t="s">
        <v>1502</v>
      </c>
    </row>
    <row r="2857" spans="1:18" ht="15" customHeight="1" x14ac:dyDescent="0.25">
      <c r="A2857" s="25" t="s">
        <v>736</v>
      </c>
      <c r="B2857" s="25" t="s">
        <v>18</v>
      </c>
      <c r="C2857" s="25" t="s">
        <v>246</v>
      </c>
      <c r="D2857" s="25" t="s">
        <v>88</v>
      </c>
      <c r="E2857" s="25" t="s">
        <v>247</v>
      </c>
      <c r="F2857" s="25" t="s">
        <v>248</v>
      </c>
      <c r="G2857" s="25" t="s">
        <v>23</v>
      </c>
      <c r="H2857" s="25" t="s">
        <v>23</v>
      </c>
      <c r="I2857" s="25" t="s">
        <v>841</v>
      </c>
      <c r="J2857" s="25" t="s">
        <v>842</v>
      </c>
      <c r="K2857" s="26">
        <v>4050</v>
      </c>
      <c r="L2857" s="26">
        <v>0</v>
      </c>
      <c r="M2857" s="26">
        <v>4050</v>
      </c>
      <c r="N2857" s="26">
        <v>77.989999999999995</v>
      </c>
      <c r="O2857" s="26">
        <v>1805.64</v>
      </c>
      <c r="P2857" s="26">
        <v>2166.37</v>
      </c>
      <c r="Q2857" s="26">
        <v>499.09</v>
      </c>
      <c r="R2857" s="25" t="s">
        <v>1502</v>
      </c>
    </row>
    <row r="2858" spans="1:18" ht="15" customHeight="1" x14ac:dyDescent="0.25">
      <c r="A2858" s="25" t="s">
        <v>736</v>
      </c>
      <c r="B2858" s="25" t="s">
        <v>18</v>
      </c>
      <c r="C2858" s="25" t="s">
        <v>246</v>
      </c>
      <c r="D2858" s="25" t="s">
        <v>88</v>
      </c>
      <c r="E2858" s="25" t="s">
        <v>247</v>
      </c>
      <c r="F2858" s="25" t="s">
        <v>248</v>
      </c>
      <c r="G2858" s="25" t="s">
        <v>23</v>
      </c>
      <c r="H2858" s="25" t="s">
        <v>23</v>
      </c>
      <c r="I2858" s="25" t="s">
        <v>1063</v>
      </c>
      <c r="J2858" s="25" t="s">
        <v>1064</v>
      </c>
      <c r="K2858" s="26">
        <v>8000</v>
      </c>
      <c r="L2858" s="26">
        <v>0</v>
      </c>
      <c r="M2858" s="26">
        <v>8000</v>
      </c>
      <c r="N2858" s="26">
        <v>0</v>
      </c>
      <c r="O2858" s="26">
        <v>168.31</v>
      </c>
      <c r="P2858" s="26">
        <v>7831.69</v>
      </c>
      <c r="Q2858" s="26">
        <v>26.06</v>
      </c>
      <c r="R2858" s="25" t="s">
        <v>1502</v>
      </c>
    </row>
    <row r="2859" spans="1:18" ht="15" customHeight="1" x14ac:dyDescent="0.25">
      <c r="A2859" s="25" t="s">
        <v>736</v>
      </c>
      <c r="B2859" s="25" t="s">
        <v>18</v>
      </c>
      <c r="C2859" s="25" t="s">
        <v>246</v>
      </c>
      <c r="D2859" s="25" t="s">
        <v>88</v>
      </c>
      <c r="E2859" s="25" t="s">
        <v>247</v>
      </c>
      <c r="F2859" s="25" t="s">
        <v>248</v>
      </c>
      <c r="G2859" s="25" t="s">
        <v>23</v>
      </c>
      <c r="H2859" s="25" t="s">
        <v>23</v>
      </c>
      <c r="I2859" s="25" t="s">
        <v>797</v>
      </c>
      <c r="J2859" s="25" t="s">
        <v>798</v>
      </c>
      <c r="K2859" s="26">
        <v>2500</v>
      </c>
      <c r="L2859" s="26">
        <v>0</v>
      </c>
      <c r="M2859" s="26">
        <v>2500</v>
      </c>
      <c r="N2859" s="26">
        <v>0</v>
      </c>
      <c r="O2859" s="26">
        <v>2396.52</v>
      </c>
      <c r="P2859" s="26">
        <v>103.48</v>
      </c>
      <c r="Q2859" s="26">
        <v>0</v>
      </c>
      <c r="R2859" s="25" t="s">
        <v>1502</v>
      </c>
    </row>
    <row r="2860" spans="1:18" ht="15" customHeight="1" x14ac:dyDescent="0.25">
      <c r="A2860" s="25" t="s">
        <v>736</v>
      </c>
      <c r="B2860" s="25" t="s">
        <v>18</v>
      </c>
      <c r="C2860" s="25" t="s">
        <v>246</v>
      </c>
      <c r="D2860" s="25" t="s">
        <v>88</v>
      </c>
      <c r="E2860" s="25" t="s">
        <v>247</v>
      </c>
      <c r="F2860" s="25" t="s">
        <v>248</v>
      </c>
      <c r="G2860" s="25" t="s">
        <v>23</v>
      </c>
      <c r="H2860" s="25" t="s">
        <v>23</v>
      </c>
      <c r="I2860" s="25" t="s">
        <v>795</v>
      </c>
      <c r="J2860" s="25" t="s">
        <v>796</v>
      </c>
      <c r="K2860" s="26">
        <v>1750</v>
      </c>
      <c r="L2860" s="26">
        <v>0</v>
      </c>
      <c r="M2860" s="26">
        <v>1750</v>
      </c>
      <c r="N2860" s="26">
        <v>0</v>
      </c>
      <c r="O2860" s="26">
        <v>0</v>
      </c>
      <c r="P2860" s="26">
        <v>1750</v>
      </c>
      <c r="Q2860" s="26">
        <v>0</v>
      </c>
      <c r="R2860" s="25" t="s">
        <v>1502</v>
      </c>
    </row>
    <row r="2861" spans="1:18" ht="15" customHeight="1" x14ac:dyDescent="0.25">
      <c r="A2861" s="25" t="s">
        <v>736</v>
      </c>
      <c r="B2861" s="25" t="s">
        <v>18</v>
      </c>
      <c r="C2861" s="25" t="s">
        <v>246</v>
      </c>
      <c r="D2861" s="25" t="s">
        <v>88</v>
      </c>
      <c r="E2861" s="25" t="s">
        <v>247</v>
      </c>
      <c r="F2861" s="25" t="s">
        <v>248</v>
      </c>
      <c r="G2861" s="25" t="s">
        <v>23</v>
      </c>
      <c r="H2861" s="25" t="s">
        <v>23</v>
      </c>
      <c r="I2861" s="25" t="s">
        <v>829</v>
      </c>
      <c r="J2861" s="25" t="s">
        <v>830</v>
      </c>
      <c r="K2861" s="26">
        <v>5000</v>
      </c>
      <c r="L2861" s="26">
        <v>0</v>
      </c>
      <c r="M2861" s="26">
        <v>5000</v>
      </c>
      <c r="N2861" s="26">
        <v>4510.55</v>
      </c>
      <c r="O2861" s="26">
        <v>489.45</v>
      </c>
      <c r="P2861" s="26">
        <v>0</v>
      </c>
      <c r="Q2861" s="26">
        <v>267.75</v>
      </c>
      <c r="R2861" s="25" t="s">
        <v>1502</v>
      </c>
    </row>
    <row r="2862" spans="1:18" ht="15" customHeight="1" x14ac:dyDescent="0.25">
      <c r="A2862" s="25" t="s">
        <v>736</v>
      </c>
      <c r="B2862" s="25" t="s">
        <v>18</v>
      </c>
      <c r="C2862" s="25" t="s">
        <v>246</v>
      </c>
      <c r="D2862" s="25" t="s">
        <v>88</v>
      </c>
      <c r="E2862" s="25" t="s">
        <v>247</v>
      </c>
      <c r="F2862" s="25" t="s">
        <v>248</v>
      </c>
      <c r="G2862" s="25" t="s">
        <v>23</v>
      </c>
      <c r="H2862" s="25" t="s">
        <v>23</v>
      </c>
      <c r="I2862" s="25" t="s">
        <v>843</v>
      </c>
      <c r="J2862" s="25" t="s">
        <v>844</v>
      </c>
      <c r="K2862" s="26">
        <v>5000</v>
      </c>
      <c r="L2862" s="26">
        <v>0</v>
      </c>
      <c r="M2862" s="26">
        <v>5000</v>
      </c>
      <c r="N2862" s="26">
        <v>0</v>
      </c>
      <c r="O2862" s="26">
        <v>0</v>
      </c>
      <c r="P2862" s="26">
        <v>5000</v>
      </c>
      <c r="Q2862" s="26">
        <v>0</v>
      </c>
      <c r="R2862" s="25" t="s">
        <v>1502</v>
      </c>
    </row>
    <row r="2863" spans="1:18" ht="15" customHeight="1" x14ac:dyDescent="0.25">
      <c r="A2863" s="25" t="s">
        <v>736</v>
      </c>
      <c r="B2863" s="25" t="s">
        <v>18</v>
      </c>
      <c r="C2863" s="25" t="s">
        <v>246</v>
      </c>
      <c r="D2863" s="25" t="s">
        <v>88</v>
      </c>
      <c r="E2863" s="25" t="s">
        <v>247</v>
      </c>
      <c r="F2863" s="25" t="s">
        <v>248</v>
      </c>
      <c r="G2863" s="25" t="s">
        <v>23</v>
      </c>
      <c r="H2863" s="25" t="s">
        <v>23</v>
      </c>
      <c r="I2863" s="25" t="s">
        <v>868</v>
      </c>
      <c r="J2863" s="25" t="s">
        <v>869</v>
      </c>
      <c r="K2863" s="26">
        <v>1500</v>
      </c>
      <c r="L2863" s="26">
        <v>0</v>
      </c>
      <c r="M2863" s="26">
        <v>1500</v>
      </c>
      <c r="N2863" s="26">
        <v>0</v>
      </c>
      <c r="O2863" s="26">
        <v>448</v>
      </c>
      <c r="P2863" s="26">
        <v>1052</v>
      </c>
      <c r="Q2863" s="26">
        <v>0</v>
      </c>
      <c r="R2863" s="25" t="s">
        <v>1502</v>
      </c>
    </row>
    <row r="2864" spans="1:18" ht="15" customHeight="1" x14ac:dyDescent="0.25">
      <c r="A2864" s="25" t="s">
        <v>736</v>
      </c>
      <c r="B2864" s="25" t="s">
        <v>18</v>
      </c>
      <c r="C2864" s="25" t="s">
        <v>246</v>
      </c>
      <c r="D2864" s="25" t="s">
        <v>88</v>
      </c>
      <c r="E2864" s="25" t="s">
        <v>247</v>
      </c>
      <c r="F2864" s="25" t="s">
        <v>248</v>
      </c>
      <c r="G2864" s="25" t="s">
        <v>23</v>
      </c>
      <c r="H2864" s="25" t="s">
        <v>23</v>
      </c>
      <c r="I2864" s="25" t="s">
        <v>872</v>
      </c>
      <c r="J2864" s="25" t="s">
        <v>873</v>
      </c>
      <c r="K2864" s="26">
        <v>1000</v>
      </c>
      <c r="L2864" s="26">
        <v>4000</v>
      </c>
      <c r="M2864" s="26">
        <v>5000</v>
      </c>
      <c r="N2864" s="26">
        <v>1197.78</v>
      </c>
      <c r="O2864" s="26">
        <v>1577.22</v>
      </c>
      <c r="P2864" s="26">
        <v>2225</v>
      </c>
      <c r="Q2864" s="26">
        <v>139.72</v>
      </c>
      <c r="R2864" s="25" t="s">
        <v>1502</v>
      </c>
    </row>
    <row r="2865" spans="1:18" ht="15" customHeight="1" x14ac:dyDescent="0.25">
      <c r="A2865" s="25" t="s">
        <v>736</v>
      </c>
      <c r="B2865" s="25" t="s">
        <v>18</v>
      </c>
      <c r="C2865" s="25" t="s">
        <v>246</v>
      </c>
      <c r="D2865" s="25" t="s">
        <v>88</v>
      </c>
      <c r="E2865" s="25" t="s">
        <v>247</v>
      </c>
      <c r="F2865" s="25" t="s">
        <v>248</v>
      </c>
      <c r="G2865" s="25" t="s">
        <v>23</v>
      </c>
      <c r="H2865" s="25" t="s">
        <v>23</v>
      </c>
      <c r="I2865" s="25" t="s">
        <v>890</v>
      </c>
      <c r="J2865" s="25" t="s">
        <v>891</v>
      </c>
      <c r="K2865" s="26">
        <v>11404</v>
      </c>
      <c r="L2865" s="26">
        <v>0</v>
      </c>
      <c r="M2865" s="26">
        <v>11404</v>
      </c>
      <c r="N2865" s="26">
        <v>0</v>
      </c>
      <c r="O2865" s="26">
        <v>1132.21</v>
      </c>
      <c r="P2865" s="26">
        <v>10271.790000000001</v>
      </c>
      <c r="Q2865" s="26">
        <v>233.71</v>
      </c>
      <c r="R2865" s="25" t="s">
        <v>1502</v>
      </c>
    </row>
    <row r="2866" spans="1:18" ht="15" customHeight="1" x14ac:dyDescent="0.25">
      <c r="A2866" s="25" t="s">
        <v>736</v>
      </c>
      <c r="B2866" s="25" t="s">
        <v>18</v>
      </c>
      <c r="C2866" s="25" t="s">
        <v>246</v>
      </c>
      <c r="D2866" s="25" t="s">
        <v>88</v>
      </c>
      <c r="E2866" s="25" t="s">
        <v>247</v>
      </c>
      <c r="F2866" s="25" t="s">
        <v>248</v>
      </c>
      <c r="G2866" s="25" t="s">
        <v>23</v>
      </c>
      <c r="H2866" s="25" t="s">
        <v>23</v>
      </c>
      <c r="I2866" s="25" t="s">
        <v>781</v>
      </c>
      <c r="J2866" s="25" t="s">
        <v>782</v>
      </c>
      <c r="K2866" s="26">
        <v>7920</v>
      </c>
      <c r="L2866" s="26">
        <v>0</v>
      </c>
      <c r="M2866" s="26">
        <v>7920</v>
      </c>
      <c r="N2866" s="26">
        <v>726.48</v>
      </c>
      <c r="O2866" s="26">
        <v>1753.07</v>
      </c>
      <c r="P2866" s="26">
        <v>5440.45</v>
      </c>
      <c r="Q2866" s="26">
        <v>101.07</v>
      </c>
      <c r="R2866" s="25" t="s">
        <v>1502</v>
      </c>
    </row>
    <row r="2867" spans="1:18" ht="15" customHeight="1" x14ac:dyDescent="0.25">
      <c r="A2867" s="25" t="s">
        <v>736</v>
      </c>
      <c r="B2867" s="25" t="s">
        <v>18</v>
      </c>
      <c r="C2867" s="25" t="s">
        <v>246</v>
      </c>
      <c r="D2867" s="25" t="s">
        <v>88</v>
      </c>
      <c r="E2867" s="25" t="s">
        <v>247</v>
      </c>
      <c r="F2867" s="25" t="s">
        <v>248</v>
      </c>
      <c r="G2867" s="25" t="s">
        <v>23</v>
      </c>
      <c r="H2867" s="25" t="s">
        <v>23</v>
      </c>
      <c r="I2867" s="25" t="s">
        <v>880</v>
      </c>
      <c r="J2867" s="25" t="s">
        <v>881</v>
      </c>
      <c r="K2867" s="26">
        <v>12000</v>
      </c>
      <c r="L2867" s="26">
        <v>0</v>
      </c>
      <c r="M2867" s="26">
        <v>12000</v>
      </c>
      <c r="N2867" s="26">
        <v>109.99</v>
      </c>
      <c r="O2867" s="26">
        <v>755.37</v>
      </c>
      <c r="P2867" s="26">
        <v>11134.64</v>
      </c>
      <c r="Q2867" s="26">
        <v>400</v>
      </c>
      <c r="R2867" s="25" t="s">
        <v>1502</v>
      </c>
    </row>
    <row r="2868" spans="1:18" ht="15" customHeight="1" x14ac:dyDescent="0.25">
      <c r="A2868" s="25" t="s">
        <v>736</v>
      </c>
      <c r="B2868" s="25" t="s">
        <v>18</v>
      </c>
      <c r="C2868" s="25" t="s">
        <v>246</v>
      </c>
      <c r="D2868" s="25" t="s">
        <v>88</v>
      </c>
      <c r="E2868" s="25" t="s">
        <v>247</v>
      </c>
      <c r="F2868" s="25" t="s">
        <v>248</v>
      </c>
      <c r="G2868" s="25" t="s">
        <v>23</v>
      </c>
      <c r="H2868" s="25" t="s">
        <v>23</v>
      </c>
      <c r="I2868" s="25" t="s">
        <v>783</v>
      </c>
      <c r="J2868" s="25" t="s">
        <v>784</v>
      </c>
      <c r="K2868" s="26">
        <v>70000</v>
      </c>
      <c r="L2868" s="26">
        <v>0</v>
      </c>
      <c r="M2868" s="26">
        <v>70000</v>
      </c>
      <c r="N2868" s="26">
        <v>9284.1200000000008</v>
      </c>
      <c r="O2868" s="26">
        <v>28287.34</v>
      </c>
      <c r="P2868" s="26">
        <v>32428.54</v>
      </c>
      <c r="Q2868" s="26">
        <v>21326.52</v>
      </c>
      <c r="R2868" s="25" t="s">
        <v>1502</v>
      </c>
    </row>
    <row r="2869" spans="1:18" ht="15" customHeight="1" x14ac:dyDescent="0.25">
      <c r="A2869" s="25" t="s">
        <v>736</v>
      </c>
      <c r="B2869" s="25" t="s">
        <v>18</v>
      </c>
      <c r="C2869" s="25" t="s">
        <v>246</v>
      </c>
      <c r="D2869" s="25" t="s">
        <v>88</v>
      </c>
      <c r="E2869" s="25" t="s">
        <v>247</v>
      </c>
      <c r="F2869" s="25" t="s">
        <v>248</v>
      </c>
      <c r="G2869" s="25" t="s">
        <v>23</v>
      </c>
      <c r="H2869" s="25" t="s">
        <v>23</v>
      </c>
      <c r="I2869" s="25" t="s">
        <v>849</v>
      </c>
      <c r="J2869" s="25" t="s">
        <v>850</v>
      </c>
      <c r="K2869" s="26">
        <v>97500</v>
      </c>
      <c r="L2869" s="26">
        <v>0</v>
      </c>
      <c r="M2869" s="26">
        <v>97500</v>
      </c>
      <c r="N2869" s="26">
        <v>0</v>
      </c>
      <c r="O2869" s="26">
        <v>39746.14</v>
      </c>
      <c r="P2869" s="26">
        <v>57753.86</v>
      </c>
      <c r="Q2869" s="26">
        <v>18528.66</v>
      </c>
      <c r="R2869" s="25" t="s">
        <v>1502</v>
      </c>
    </row>
    <row r="2870" spans="1:18" ht="15" customHeight="1" x14ac:dyDescent="0.25">
      <c r="A2870" s="25" t="s">
        <v>736</v>
      </c>
      <c r="B2870" s="25" t="s">
        <v>18</v>
      </c>
      <c r="C2870" s="25" t="s">
        <v>246</v>
      </c>
      <c r="D2870" s="25" t="s">
        <v>88</v>
      </c>
      <c r="E2870" s="25" t="s">
        <v>247</v>
      </c>
      <c r="F2870" s="25" t="s">
        <v>248</v>
      </c>
      <c r="G2870" s="25" t="s">
        <v>23</v>
      </c>
      <c r="H2870" s="25" t="s">
        <v>23</v>
      </c>
      <c r="I2870" s="25" t="s">
        <v>779</v>
      </c>
      <c r="J2870" s="25" t="s">
        <v>780</v>
      </c>
      <c r="K2870" s="26">
        <v>10000</v>
      </c>
      <c r="L2870" s="26">
        <v>0</v>
      </c>
      <c r="M2870" s="26">
        <v>10000</v>
      </c>
      <c r="N2870" s="26">
        <v>0</v>
      </c>
      <c r="O2870" s="26">
        <v>472.95</v>
      </c>
      <c r="P2870" s="26">
        <v>9527.0499999999993</v>
      </c>
      <c r="Q2870" s="26">
        <v>-559</v>
      </c>
      <c r="R2870" s="25" t="s">
        <v>1502</v>
      </c>
    </row>
    <row r="2871" spans="1:18" ht="15" customHeight="1" x14ac:dyDescent="0.25">
      <c r="A2871" s="25" t="s">
        <v>736</v>
      </c>
      <c r="B2871" s="25" t="s">
        <v>18</v>
      </c>
      <c r="C2871" s="25" t="s">
        <v>246</v>
      </c>
      <c r="D2871" s="25" t="s">
        <v>88</v>
      </c>
      <c r="E2871" s="25" t="s">
        <v>247</v>
      </c>
      <c r="F2871" s="25" t="s">
        <v>248</v>
      </c>
      <c r="G2871" s="25" t="s">
        <v>23</v>
      </c>
      <c r="H2871" s="25" t="s">
        <v>23</v>
      </c>
      <c r="I2871" s="25" t="s">
        <v>918</v>
      </c>
      <c r="J2871" s="25" t="s">
        <v>919</v>
      </c>
      <c r="K2871" s="26">
        <v>15000</v>
      </c>
      <c r="L2871" s="26">
        <v>0</v>
      </c>
      <c r="M2871" s="26">
        <v>15000</v>
      </c>
      <c r="N2871" s="26">
        <v>8133.27</v>
      </c>
      <c r="O2871" s="26">
        <v>5866.73</v>
      </c>
      <c r="P2871" s="26">
        <v>1000</v>
      </c>
      <c r="Q2871" s="26">
        <v>1256.6099999999999</v>
      </c>
      <c r="R2871" s="25" t="s">
        <v>1502</v>
      </c>
    </row>
    <row r="2872" spans="1:18" ht="15" customHeight="1" x14ac:dyDescent="0.25">
      <c r="A2872" s="25" t="s">
        <v>736</v>
      </c>
      <c r="B2872" s="25" t="s">
        <v>18</v>
      </c>
      <c r="C2872" s="25" t="s">
        <v>246</v>
      </c>
      <c r="D2872" s="25" t="s">
        <v>88</v>
      </c>
      <c r="E2872" s="25" t="s">
        <v>247</v>
      </c>
      <c r="F2872" s="25" t="s">
        <v>248</v>
      </c>
      <c r="G2872" s="25" t="s">
        <v>23</v>
      </c>
      <c r="H2872" s="25" t="s">
        <v>23</v>
      </c>
      <c r="I2872" s="25" t="s">
        <v>1121</v>
      </c>
      <c r="J2872" s="25" t="s">
        <v>1122</v>
      </c>
      <c r="K2872" s="26">
        <v>9750</v>
      </c>
      <c r="L2872" s="26">
        <v>0</v>
      </c>
      <c r="M2872" s="26">
        <v>9750</v>
      </c>
      <c r="N2872" s="26">
        <v>534.54</v>
      </c>
      <c r="O2872" s="26">
        <v>6805.16</v>
      </c>
      <c r="P2872" s="26">
        <v>2410.3000000000002</v>
      </c>
      <c r="Q2872" s="26">
        <v>0</v>
      </c>
      <c r="R2872" s="25" t="s">
        <v>1502</v>
      </c>
    </row>
    <row r="2873" spans="1:18" ht="15" customHeight="1" x14ac:dyDescent="0.25">
      <c r="A2873" s="25" t="s">
        <v>736</v>
      </c>
      <c r="B2873" s="25" t="s">
        <v>18</v>
      </c>
      <c r="C2873" s="25" t="s">
        <v>246</v>
      </c>
      <c r="D2873" s="25" t="s">
        <v>88</v>
      </c>
      <c r="E2873" s="25" t="s">
        <v>247</v>
      </c>
      <c r="F2873" s="25" t="s">
        <v>248</v>
      </c>
      <c r="G2873" s="25" t="s">
        <v>23</v>
      </c>
      <c r="H2873" s="25" t="s">
        <v>23</v>
      </c>
      <c r="I2873" s="25" t="s">
        <v>1258</v>
      </c>
      <c r="J2873" s="25" t="s">
        <v>1259</v>
      </c>
      <c r="K2873" s="26">
        <v>140000</v>
      </c>
      <c r="L2873" s="26">
        <v>0</v>
      </c>
      <c r="M2873" s="26">
        <v>140000</v>
      </c>
      <c r="N2873" s="26">
        <v>100000</v>
      </c>
      <c r="O2873" s="26">
        <v>0</v>
      </c>
      <c r="P2873" s="26">
        <v>40000</v>
      </c>
      <c r="Q2873" s="26">
        <v>0</v>
      </c>
      <c r="R2873" s="25" t="s">
        <v>1502</v>
      </c>
    </row>
    <row r="2874" spans="1:18" ht="15" customHeight="1" x14ac:dyDescent="0.25">
      <c r="A2874" s="25" t="s">
        <v>736</v>
      </c>
      <c r="B2874" s="25" t="s">
        <v>18</v>
      </c>
      <c r="C2874" s="25" t="s">
        <v>246</v>
      </c>
      <c r="D2874" s="25" t="s">
        <v>88</v>
      </c>
      <c r="E2874" s="25" t="s">
        <v>247</v>
      </c>
      <c r="F2874" s="25" t="s">
        <v>248</v>
      </c>
      <c r="G2874" s="25" t="s">
        <v>23</v>
      </c>
      <c r="H2874" s="25" t="s">
        <v>23</v>
      </c>
      <c r="I2874" s="25" t="s">
        <v>882</v>
      </c>
      <c r="J2874" s="25" t="s">
        <v>883</v>
      </c>
      <c r="K2874" s="26">
        <v>15000</v>
      </c>
      <c r="L2874" s="26">
        <v>0</v>
      </c>
      <c r="M2874" s="26">
        <v>15000</v>
      </c>
      <c r="N2874" s="26">
        <v>4093.24</v>
      </c>
      <c r="O2874" s="26">
        <v>1586.66</v>
      </c>
      <c r="P2874" s="26">
        <v>9320.1</v>
      </c>
      <c r="Q2874" s="26">
        <v>1143.19</v>
      </c>
      <c r="R2874" s="25" t="s">
        <v>1502</v>
      </c>
    </row>
    <row r="2875" spans="1:18" ht="15" customHeight="1" x14ac:dyDescent="0.25">
      <c r="A2875" s="25" t="s">
        <v>736</v>
      </c>
      <c r="B2875" s="25" t="s">
        <v>18</v>
      </c>
      <c r="C2875" s="25" t="s">
        <v>246</v>
      </c>
      <c r="D2875" s="25" t="s">
        <v>88</v>
      </c>
      <c r="E2875" s="25" t="s">
        <v>247</v>
      </c>
      <c r="F2875" s="25" t="s">
        <v>248</v>
      </c>
      <c r="G2875" s="25" t="s">
        <v>23</v>
      </c>
      <c r="H2875" s="25" t="s">
        <v>23</v>
      </c>
      <c r="I2875" s="25" t="s">
        <v>916</v>
      </c>
      <c r="J2875" s="25" t="s">
        <v>917</v>
      </c>
      <c r="K2875" s="26">
        <v>71500</v>
      </c>
      <c r="L2875" s="26">
        <v>0</v>
      </c>
      <c r="M2875" s="26">
        <v>71500</v>
      </c>
      <c r="N2875" s="26">
        <v>18945.21</v>
      </c>
      <c r="O2875" s="26">
        <v>29349.31</v>
      </c>
      <c r="P2875" s="26">
        <v>23205.48</v>
      </c>
      <c r="Q2875" s="26">
        <v>9118.86</v>
      </c>
      <c r="R2875" s="25" t="s">
        <v>1502</v>
      </c>
    </row>
    <row r="2876" spans="1:18" ht="15" customHeight="1" x14ac:dyDescent="0.25">
      <c r="A2876" s="25" t="s">
        <v>736</v>
      </c>
      <c r="B2876" s="25" t="s">
        <v>18</v>
      </c>
      <c r="C2876" s="25" t="s">
        <v>246</v>
      </c>
      <c r="D2876" s="25" t="s">
        <v>88</v>
      </c>
      <c r="E2876" s="25" t="s">
        <v>247</v>
      </c>
      <c r="F2876" s="25" t="s">
        <v>248</v>
      </c>
      <c r="G2876" s="25" t="s">
        <v>23</v>
      </c>
      <c r="H2876" s="25" t="s">
        <v>23</v>
      </c>
      <c r="I2876" s="25" t="s">
        <v>1236</v>
      </c>
      <c r="J2876" s="25" t="s">
        <v>1237</v>
      </c>
      <c r="K2876" s="26">
        <v>0</v>
      </c>
      <c r="L2876" s="26">
        <v>5000</v>
      </c>
      <c r="M2876" s="26">
        <v>5000</v>
      </c>
      <c r="N2876" s="26">
        <v>2666.3</v>
      </c>
      <c r="O2876" s="26">
        <v>0</v>
      </c>
      <c r="P2876" s="26">
        <v>2333.6999999999998</v>
      </c>
      <c r="Q2876" s="26">
        <v>0</v>
      </c>
      <c r="R2876" s="25" t="s">
        <v>1502</v>
      </c>
    </row>
    <row r="2877" spans="1:18" ht="15" customHeight="1" x14ac:dyDescent="0.25">
      <c r="A2877" s="25" t="s">
        <v>736</v>
      </c>
      <c r="B2877" s="25" t="s">
        <v>18</v>
      </c>
      <c r="C2877" s="25" t="s">
        <v>246</v>
      </c>
      <c r="D2877" s="25" t="s">
        <v>88</v>
      </c>
      <c r="E2877" s="25" t="s">
        <v>247</v>
      </c>
      <c r="F2877" s="25" t="s">
        <v>248</v>
      </c>
      <c r="G2877" s="25" t="s">
        <v>23</v>
      </c>
      <c r="H2877" s="25" t="s">
        <v>23</v>
      </c>
      <c r="I2877" s="25" t="s">
        <v>1125</v>
      </c>
      <c r="J2877" s="25" t="s">
        <v>1126</v>
      </c>
      <c r="K2877" s="26">
        <v>10400</v>
      </c>
      <c r="L2877" s="26">
        <v>0</v>
      </c>
      <c r="M2877" s="26">
        <v>10400</v>
      </c>
      <c r="N2877" s="26">
        <v>128.88</v>
      </c>
      <c r="O2877" s="26">
        <v>7048.4</v>
      </c>
      <c r="P2877" s="26">
        <v>3222.72</v>
      </c>
      <c r="Q2877" s="26">
        <v>1164.71</v>
      </c>
      <c r="R2877" s="25" t="s">
        <v>1502</v>
      </c>
    </row>
    <row r="2878" spans="1:18" ht="15" customHeight="1" x14ac:dyDescent="0.25">
      <c r="A2878" s="25" t="s">
        <v>736</v>
      </c>
      <c r="B2878" s="25" t="s">
        <v>18</v>
      </c>
      <c r="C2878" s="25" t="s">
        <v>246</v>
      </c>
      <c r="D2878" s="25" t="s">
        <v>88</v>
      </c>
      <c r="E2878" s="25" t="s">
        <v>247</v>
      </c>
      <c r="F2878" s="25" t="s">
        <v>248</v>
      </c>
      <c r="G2878" s="25" t="s">
        <v>23</v>
      </c>
      <c r="H2878" s="25" t="s">
        <v>23</v>
      </c>
      <c r="I2878" s="25" t="s">
        <v>1129</v>
      </c>
      <c r="J2878" s="25" t="s">
        <v>1130</v>
      </c>
      <c r="K2878" s="26">
        <v>750</v>
      </c>
      <c r="L2878" s="26">
        <v>0</v>
      </c>
      <c r="M2878" s="26">
        <v>750</v>
      </c>
      <c r="N2878" s="26">
        <v>0</v>
      </c>
      <c r="O2878" s="26">
        <v>0</v>
      </c>
      <c r="P2878" s="26">
        <v>750</v>
      </c>
      <c r="Q2878" s="26">
        <v>0</v>
      </c>
      <c r="R2878" s="25" t="s">
        <v>1502</v>
      </c>
    </row>
    <row r="2879" spans="1:18" ht="15" customHeight="1" x14ac:dyDescent="0.25">
      <c r="A2879" s="25" t="s">
        <v>736</v>
      </c>
      <c r="B2879" s="25" t="s">
        <v>18</v>
      </c>
      <c r="C2879" s="25" t="s">
        <v>246</v>
      </c>
      <c r="D2879" s="25" t="s">
        <v>88</v>
      </c>
      <c r="E2879" s="25" t="s">
        <v>247</v>
      </c>
      <c r="F2879" s="25" t="s">
        <v>248</v>
      </c>
      <c r="G2879" s="25" t="s">
        <v>23</v>
      </c>
      <c r="H2879" s="25" t="s">
        <v>23</v>
      </c>
      <c r="I2879" s="25" t="s">
        <v>896</v>
      </c>
      <c r="J2879" s="25" t="s">
        <v>897</v>
      </c>
      <c r="K2879" s="26">
        <v>5000</v>
      </c>
      <c r="L2879" s="26">
        <v>0</v>
      </c>
      <c r="M2879" s="26">
        <v>5000</v>
      </c>
      <c r="N2879" s="26">
        <v>432.12</v>
      </c>
      <c r="O2879" s="26">
        <v>3482.74</v>
      </c>
      <c r="P2879" s="26">
        <v>1085.1400000000001</v>
      </c>
      <c r="Q2879" s="26">
        <v>209</v>
      </c>
      <c r="R2879" s="25" t="s">
        <v>1502</v>
      </c>
    </row>
    <row r="2880" spans="1:18" ht="15" customHeight="1" x14ac:dyDescent="0.25">
      <c r="A2880" s="25" t="s">
        <v>736</v>
      </c>
      <c r="B2880" s="25" t="s">
        <v>18</v>
      </c>
      <c r="C2880" s="25" t="s">
        <v>246</v>
      </c>
      <c r="D2880" s="25" t="s">
        <v>88</v>
      </c>
      <c r="E2880" s="25" t="s">
        <v>247</v>
      </c>
      <c r="F2880" s="25" t="s">
        <v>248</v>
      </c>
      <c r="G2880" s="25" t="s">
        <v>23</v>
      </c>
      <c r="H2880" s="25" t="s">
        <v>23</v>
      </c>
      <c r="I2880" s="25" t="s">
        <v>851</v>
      </c>
      <c r="J2880" s="25" t="s">
        <v>852</v>
      </c>
      <c r="K2880" s="26">
        <v>0</v>
      </c>
      <c r="L2880" s="26">
        <v>12000</v>
      </c>
      <c r="M2880" s="26">
        <v>12000</v>
      </c>
      <c r="N2880" s="26">
        <v>10000</v>
      </c>
      <c r="O2880" s="26">
        <v>0</v>
      </c>
      <c r="P2880" s="26">
        <v>2000</v>
      </c>
      <c r="Q2880" s="26">
        <v>0</v>
      </c>
      <c r="R2880" s="25" t="s">
        <v>1502</v>
      </c>
    </row>
    <row r="2881" spans="1:18" ht="15" customHeight="1" x14ac:dyDescent="0.25">
      <c r="A2881" s="25" t="s">
        <v>736</v>
      </c>
      <c r="B2881" s="25" t="s">
        <v>18</v>
      </c>
      <c r="C2881" s="25" t="s">
        <v>246</v>
      </c>
      <c r="D2881" s="25" t="s">
        <v>88</v>
      </c>
      <c r="E2881" s="25" t="s">
        <v>247</v>
      </c>
      <c r="F2881" s="25" t="s">
        <v>248</v>
      </c>
      <c r="G2881" s="25" t="s">
        <v>23</v>
      </c>
      <c r="H2881" s="25" t="s">
        <v>23</v>
      </c>
      <c r="I2881" s="25" t="s">
        <v>930</v>
      </c>
      <c r="J2881" s="25" t="s">
        <v>931</v>
      </c>
      <c r="K2881" s="26">
        <v>1500</v>
      </c>
      <c r="L2881" s="26">
        <v>0</v>
      </c>
      <c r="M2881" s="26">
        <v>1500</v>
      </c>
      <c r="N2881" s="26">
        <v>0</v>
      </c>
      <c r="O2881" s="26">
        <v>0</v>
      </c>
      <c r="P2881" s="26">
        <v>1500</v>
      </c>
      <c r="Q2881" s="26">
        <v>0</v>
      </c>
      <c r="R2881" s="25" t="s">
        <v>1502</v>
      </c>
    </row>
    <row r="2882" spans="1:18" ht="15" customHeight="1" x14ac:dyDescent="0.25">
      <c r="A2882" s="25" t="s">
        <v>736</v>
      </c>
      <c r="B2882" s="25" t="s">
        <v>18</v>
      </c>
      <c r="C2882" s="25" t="s">
        <v>246</v>
      </c>
      <c r="D2882" s="25" t="s">
        <v>88</v>
      </c>
      <c r="E2882" s="25" t="s">
        <v>247</v>
      </c>
      <c r="F2882" s="25" t="s">
        <v>248</v>
      </c>
      <c r="G2882" s="25" t="s">
        <v>23</v>
      </c>
      <c r="H2882" s="25" t="s">
        <v>23</v>
      </c>
      <c r="I2882" s="25" t="s">
        <v>894</v>
      </c>
      <c r="J2882" s="25" t="s">
        <v>895</v>
      </c>
      <c r="K2882" s="26">
        <v>62500</v>
      </c>
      <c r="L2882" s="26">
        <v>0</v>
      </c>
      <c r="M2882" s="26">
        <v>62500</v>
      </c>
      <c r="N2882" s="26">
        <v>17969.21</v>
      </c>
      <c r="O2882" s="26">
        <v>7176.48</v>
      </c>
      <c r="P2882" s="26">
        <v>37354.31</v>
      </c>
      <c r="Q2882" s="26">
        <v>3203.94</v>
      </c>
      <c r="R2882" s="25" t="s">
        <v>1502</v>
      </c>
    </row>
    <row r="2883" spans="1:18" ht="15" customHeight="1" x14ac:dyDescent="0.25">
      <c r="A2883" s="25" t="s">
        <v>736</v>
      </c>
      <c r="B2883" s="25" t="s">
        <v>18</v>
      </c>
      <c r="C2883" s="25" t="s">
        <v>246</v>
      </c>
      <c r="D2883" s="25" t="s">
        <v>88</v>
      </c>
      <c r="E2883" s="25" t="s">
        <v>247</v>
      </c>
      <c r="F2883" s="25" t="s">
        <v>248</v>
      </c>
      <c r="G2883" s="25" t="s">
        <v>23</v>
      </c>
      <c r="H2883" s="25" t="s">
        <v>23</v>
      </c>
      <c r="I2883" s="25" t="s">
        <v>876</v>
      </c>
      <c r="J2883" s="25" t="s">
        <v>877</v>
      </c>
      <c r="K2883" s="26">
        <v>3200</v>
      </c>
      <c r="L2883" s="26">
        <v>0</v>
      </c>
      <c r="M2883" s="26">
        <v>3200</v>
      </c>
      <c r="N2883" s="26">
        <v>0</v>
      </c>
      <c r="O2883" s="26">
        <v>0</v>
      </c>
      <c r="P2883" s="26">
        <v>3200</v>
      </c>
      <c r="Q2883" s="26">
        <v>0</v>
      </c>
      <c r="R2883" s="25" t="s">
        <v>1502</v>
      </c>
    </row>
    <row r="2884" spans="1:18" ht="15" customHeight="1" x14ac:dyDescent="0.25">
      <c r="A2884" s="25" t="s">
        <v>736</v>
      </c>
      <c r="B2884" s="25" t="s">
        <v>18</v>
      </c>
      <c r="C2884" s="25" t="s">
        <v>246</v>
      </c>
      <c r="D2884" s="25" t="s">
        <v>88</v>
      </c>
      <c r="E2884" s="25" t="s">
        <v>247</v>
      </c>
      <c r="F2884" s="25" t="s">
        <v>248</v>
      </c>
      <c r="G2884" s="25" t="s">
        <v>23</v>
      </c>
      <c r="H2884" s="25" t="s">
        <v>23</v>
      </c>
      <c r="I2884" s="25" t="s">
        <v>1131</v>
      </c>
      <c r="J2884" s="25" t="s">
        <v>1132</v>
      </c>
      <c r="K2884" s="26">
        <v>1400</v>
      </c>
      <c r="L2884" s="26">
        <v>0</v>
      </c>
      <c r="M2884" s="26">
        <v>1400</v>
      </c>
      <c r="N2884" s="26">
        <v>0</v>
      </c>
      <c r="O2884" s="26">
        <v>548.21</v>
      </c>
      <c r="P2884" s="26">
        <v>851.79</v>
      </c>
      <c r="Q2884" s="26">
        <v>0</v>
      </c>
      <c r="R2884" s="25" t="s">
        <v>1502</v>
      </c>
    </row>
    <row r="2885" spans="1:18" ht="15" customHeight="1" x14ac:dyDescent="0.25">
      <c r="A2885" s="25" t="s">
        <v>736</v>
      </c>
      <c r="B2885" s="25" t="s">
        <v>18</v>
      </c>
      <c r="C2885" s="25" t="s">
        <v>246</v>
      </c>
      <c r="D2885" s="25" t="s">
        <v>88</v>
      </c>
      <c r="E2885" s="25" t="s">
        <v>247</v>
      </c>
      <c r="F2885" s="25" t="s">
        <v>248</v>
      </c>
      <c r="G2885" s="25" t="s">
        <v>23</v>
      </c>
      <c r="H2885" s="25" t="s">
        <v>23</v>
      </c>
      <c r="I2885" s="25" t="s">
        <v>805</v>
      </c>
      <c r="J2885" s="25" t="s">
        <v>806</v>
      </c>
      <c r="K2885" s="26">
        <v>30300</v>
      </c>
      <c r="L2885" s="26">
        <v>25000</v>
      </c>
      <c r="M2885" s="26">
        <v>55300</v>
      </c>
      <c r="N2885" s="26">
        <v>1964.9</v>
      </c>
      <c r="O2885" s="26">
        <v>26107.919999999998</v>
      </c>
      <c r="P2885" s="26">
        <v>27227.18</v>
      </c>
      <c r="Q2885" s="26">
        <v>3706.34</v>
      </c>
      <c r="R2885" s="25" t="s">
        <v>1502</v>
      </c>
    </row>
    <row r="2886" spans="1:18" ht="15" customHeight="1" x14ac:dyDescent="0.25">
      <c r="A2886" s="25" t="s">
        <v>736</v>
      </c>
      <c r="B2886" s="25" t="s">
        <v>18</v>
      </c>
      <c r="C2886" s="25" t="s">
        <v>246</v>
      </c>
      <c r="D2886" s="25" t="s">
        <v>88</v>
      </c>
      <c r="E2886" s="25" t="s">
        <v>247</v>
      </c>
      <c r="F2886" s="25" t="s">
        <v>248</v>
      </c>
      <c r="G2886" s="25" t="s">
        <v>23</v>
      </c>
      <c r="H2886" s="25" t="s">
        <v>23</v>
      </c>
      <c r="I2886" s="25" t="s">
        <v>898</v>
      </c>
      <c r="J2886" s="25" t="s">
        <v>899</v>
      </c>
      <c r="K2886" s="26">
        <v>21500</v>
      </c>
      <c r="L2886" s="26">
        <v>0</v>
      </c>
      <c r="M2886" s="26">
        <v>21500</v>
      </c>
      <c r="N2886" s="26">
        <v>1028.8</v>
      </c>
      <c r="O2886" s="26">
        <v>3237.42</v>
      </c>
      <c r="P2886" s="26">
        <v>17233.78</v>
      </c>
      <c r="Q2886" s="26">
        <v>0</v>
      </c>
      <c r="R2886" s="25" t="s">
        <v>1502</v>
      </c>
    </row>
    <row r="2887" spans="1:18" ht="15" customHeight="1" x14ac:dyDescent="0.25">
      <c r="A2887" s="25" t="s">
        <v>736</v>
      </c>
      <c r="B2887" s="25" t="s">
        <v>18</v>
      </c>
      <c r="C2887" s="25" t="s">
        <v>246</v>
      </c>
      <c r="D2887" s="25" t="s">
        <v>88</v>
      </c>
      <c r="E2887" s="25" t="s">
        <v>247</v>
      </c>
      <c r="F2887" s="25" t="s">
        <v>248</v>
      </c>
      <c r="G2887" s="25" t="s">
        <v>23</v>
      </c>
      <c r="H2887" s="25" t="s">
        <v>23</v>
      </c>
      <c r="I2887" s="25" t="s">
        <v>835</v>
      </c>
      <c r="J2887" s="25" t="s">
        <v>836</v>
      </c>
      <c r="K2887" s="26">
        <v>2000</v>
      </c>
      <c r="L2887" s="26">
        <v>0</v>
      </c>
      <c r="M2887" s="26">
        <v>2000</v>
      </c>
      <c r="N2887" s="26">
        <v>0</v>
      </c>
      <c r="O2887" s="26">
        <v>1292.5999999999999</v>
      </c>
      <c r="P2887" s="26">
        <v>707.4</v>
      </c>
      <c r="Q2887" s="26">
        <v>114.73</v>
      </c>
      <c r="R2887" s="25" t="s">
        <v>1502</v>
      </c>
    </row>
    <row r="2888" spans="1:18" ht="15" customHeight="1" x14ac:dyDescent="0.25">
      <c r="A2888" s="25" t="s">
        <v>736</v>
      </c>
      <c r="B2888" s="25" t="s">
        <v>18</v>
      </c>
      <c r="C2888" s="25" t="s">
        <v>246</v>
      </c>
      <c r="D2888" s="25" t="s">
        <v>88</v>
      </c>
      <c r="E2888" s="25" t="s">
        <v>247</v>
      </c>
      <c r="F2888" s="25" t="s">
        <v>248</v>
      </c>
      <c r="G2888" s="25" t="s">
        <v>23</v>
      </c>
      <c r="H2888" s="25" t="s">
        <v>23</v>
      </c>
      <c r="I2888" s="25" t="s">
        <v>837</v>
      </c>
      <c r="J2888" s="25" t="s">
        <v>838</v>
      </c>
      <c r="K2888" s="26">
        <v>169000</v>
      </c>
      <c r="L2888" s="26">
        <v>0</v>
      </c>
      <c r="M2888" s="26">
        <v>169000</v>
      </c>
      <c r="N2888" s="26">
        <v>18.27</v>
      </c>
      <c r="O2888" s="26">
        <v>126081.28</v>
      </c>
      <c r="P2888" s="26">
        <v>42900.45</v>
      </c>
      <c r="Q2888" s="26">
        <v>0</v>
      </c>
      <c r="R2888" s="25" t="s">
        <v>1502</v>
      </c>
    </row>
    <row r="2889" spans="1:18" ht="15" customHeight="1" x14ac:dyDescent="0.25">
      <c r="A2889" s="25" t="s">
        <v>736</v>
      </c>
      <c r="B2889" s="25" t="s">
        <v>18</v>
      </c>
      <c r="C2889" s="25" t="s">
        <v>246</v>
      </c>
      <c r="D2889" s="25" t="s">
        <v>88</v>
      </c>
      <c r="E2889" s="25" t="s">
        <v>247</v>
      </c>
      <c r="F2889" s="25" t="s">
        <v>248</v>
      </c>
      <c r="G2889" s="25" t="s">
        <v>23</v>
      </c>
      <c r="H2889" s="25" t="s">
        <v>23</v>
      </c>
      <c r="I2889" s="25" t="s">
        <v>926</v>
      </c>
      <c r="J2889" s="25" t="s">
        <v>927</v>
      </c>
      <c r="K2889" s="26">
        <v>6067</v>
      </c>
      <c r="L2889" s="26">
        <v>0</v>
      </c>
      <c r="M2889" s="26">
        <v>6067</v>
      </c>
      <c r="N2889" s="26">
        <v>2278.87</v>
      </c>
      <c r="O2889" s="26">
        <v>2721.13</v>
      </c>
      <c r="P2889" s="26">
        <v>1067</v>
      </c>
      <c r="Q2889" s="26">
        <v>618.85</v>
      </c>
      <c r="R2889" s="25" t="s">
        <v>1502</v>
      </c>
    </row>
    <row r="2890" spans="1:18" ht="15" customHeight="1" x14ac:dyDescent="0.25">
      <c r="A2890" s="25" t="s">
        <v>736</v>
      </c>
      <c r="B2890" s="25" t="s">
        <v>18</v>
      </c>
      <c r="C2890" s="25" t="s">
        <v>246</v>
      </c>
      <c r="D2890" s="25" t="s">
        <v>88</v>
      </c>
      <c r="E2890" s="25" t="s">
        <v>247</v>
      </c>
      <c r="F2890" s="25" t="s">
        <v>248</v>
      </c>
      <c r="G2890" s="25" t="s">
        <v>23</v>
      </c>
      <c r="H2890" s="25" t="s">
        <v>23</v>
      </c>
      <c r="I2890" s="25" t="s">
        <v>845</v>
      </c>
      <c r="J2890" s="25" t="s">
        <v>846</v>
      </c>
      <c r="K2890" s="26">
        <v>640</v>
      </c>
      <c r="L2890" s="26">
        <v>0</v>
      </c>
      <c r="M2890" s="26">
        <v>640</v>
      </c>
      <c r="N2890" s="26">
        <v>0</v>
      </c>
      <c r="O2890" s="26">
        <v>0</v>
      </c>
      <c r="P2890" s="26">
        <v>640</v>
      </c>
      <c r="Q2890" s="26">
        <v>0</v>
      </c>
      <c r="R2890" s="25" t="s">
        <v>1502</v>
      </c>
    </row>
    <row r="2891" spans="1:18" ht="15" customHeight="1" x14ac:dyDescent="0.25">
      <c r="A2891" s="25" t="s">
        <v>736</v>
      </c>
      <c r="B2891" s="25" t="s">
        <v>18</v>
      </c>
      <c r="C2891" s="25" t="s">
        <v>246</v>
      </c>
      <c r="D2891" s="25" t="s">
        <v>88</v>
      </c>
      <c r="E2891" s="25" t="s">
        <v>247</v>
      </c>
      <c r="F2891" s="25" t="s">
        <v>248</v>
      </c>
      <c r="G2891" s="25" t="s">
        <v>23</v>
      </c>
      <c r="H2891" s="25" t="s">
        <v>23</v>
      </c>
      <c r="I2891" s="25" t="s">
        <v>799</v>
      </c>
      <c r="J2891" s="25" t="s">
        <v>800</v>
      </c>
      <c r="K2891" s="26">
        <v>5769</v>
      </c>
      <c r="L2891" s="26">
        <v>0</v>
      </c>
      <c r="M2891" s="26">
        <v>5769</v>
      </c>
      <c r="N2891" s="26">
        <v>66.56</v>
      </c>
      <c r="O2891" s="26">
        <v>2057.34</v>
      </c>
      <c r="P2891" s="26">
        <v>3645.1</v>
      </c>
      <c r="Q2891" s="26">
        <v>440.23</v>
      </c>
      <c r="R2891" s="25" t="s">
        <v>1502</v>
      </c>
    </row>
    <row r="2892" spans="1:18" ht="15" customHeight="1" x14ac:dyDescent="0.25">
      <c r="A2892" s="25" t="s">
        <v>736</v>
      </c>
      <c r="B2892" s="25" t="s">
        <v>18</v>
      </c>
      <c r="C2892" s="25" t="s">
        <v>246</v>
      </c>
      <c r="D2892" s="25" t="s">
        <v>88</v>
      </c>
      <c r="E2892" s="25" t="s">
        <v>247</v>
      </c>
      <c r="F2892" s="25" t="s">
        <v>248</v>
      </c>
      <c r="G2892" s="25" t="s">
        <v>23</v>
      </c>
      <c r="H2892" s="25" t="s">
        <v>23</v>
      </c>
      <c r="I2892" s="25" t="s">
        <v>992</v>
      </c>
      <c r="J2892" s="25" t="s">
        <v>993</v>
      </c>
      <c r="K2892" s="26">
        <v>50000</v>
      </c>
      <c r="L2892" s="26">
        <v>0</v>
      </c>
      <c r="M2892" s="26">
        <v>50000</v>
      </c>
      <c r="N2892" s="26">
        <v>1860.93</v>
      </c>
      <c r="O2892" s="26">
        <v>3534.29</v>
      </c>
      <c r="P2892" s="26">
        <v>44604.78</v>
      </c>
      <c r="Q2892" s="26">
        <v>1567.52</v>
      </c>
      <c r="R2892" s="25" t="s">
        <v>1502</v>
      </c>
    </row>
    <row r="2893" spans="1:18" ht="15" customHeight="1" x14ac:dyDescent="0.25">
      <c r="A2893" s="25" t="s">
        <v>736</v>
      </c>
      <c r="B2893" s="25" t="s">
        <v>18</v>
      </c>
      <c r="C2893" s="25" t="s">
        <v>246</v>
      </c>
      <c r="D2893" s="25" t="s">
        <v>88</v>
      </c>
      <c r="E2893" s="25" t="s">
        <v>247</v>
      </c>
      <c r="F2893" s="25" t="s">
        <v>248</v>
      </c>
      <c r="G2893" s="25" t="s">
        <v>23</v>
      </c>
      <c r="H2893" s="25" t="s">
        <v>23</v>
      </c>
      <c r="I2893" s="25" t="s">
        <v>950</v>
      </c>
      <c r="J2893" s="25" t="s">
        <v>951</v>
      </c>
      <c r="K2893" s="26">
        <v>9000</v>
      </c>
      <c r="L2893" s="26">
        <v>0</v>
      </c>
      <c r="M2893" s="26">
        <v>9000</v>
      </c>
      <c r="N2893" s="26">
        <v>0</v>
      </c>
      <c r="O2893" s="26">
        <v>0</v>
      </c>
      <c r="P2893" s="26">
        <v>9000</v>
      </c>
      <c r="Q2893" s="26">
        <v>0</v>
      </c>
      <c r="R2893" s="25" t="s">
        <v>1502</v>
      </c>
    </row>
    <row r="2894" spans="1:18" ht="15" customHeight="1" x14ac:dyDescent="0.25">
      <c r="A2894" s="25" t="s">
        <v>736</v>
      </c>
      <c r="B2894" s="25" t="s">
        <v>18</v>
      </c>
      <c r="C2894" s="25" t="s">
        <v>246</v>
      </c>
      <c r="D2894" s="25" t="s">
        <v>88</v>
      </c>
      <c r="E2894" s="25" t="s">
        <v>247</v>
      </c>
      <c r="F2894" s="25" t="s">
        <v>248</v>
      </c>
      <c r="G2894" s="25" t="s">
        <v>23</v>
      </c>
      <c r="H2894" s="25" t="s">
        <v>23</v>
      </c>
      <c r="I2894" s="25" t="s">
        <v>932</v>
      </c>
      <c r="J2894" s="25" t="s">
        <v>933</v>
      </c>
      <c r="K2894" s="26">
        <v>8163</v>
      </c>
      <c r="L2894" s="26">
        <v>12000</v>
      </c>
      <c r="M2894" s="26">
        <v>20163</v>
      </c>
      <c r="N2894" s="26">
        <v>802.03</v>
      </c>
      <c r="O2894" s="26">
        <v>1307.5</v>
      </c>
      <c r="P2894" s="26">
        <v>18053.47</v>
      </c>
      <c r="Q2894" s="26">
        <v>780</v>
      </c>
      <c r="R2894" s="25" t="s">
        <v>1502</v>
      </c>
    </row>
    <row r="2895" spans="1:18" ht="15" customHeight="1" x14ac:dyDescent="0.25">
      <c r="A2895" s="25" t="s">
        <v>736</v>
      </c>
      <c r="B2895" s="25" t="s">
        <v>18</v>
      </c>
      <c r="C2895" s="25" t="s">
        <v>246</v>
      </c>
      <c r="D2895" s="25" t="s">
        <v>88</v>
      </c>
      <c r="E2895" s="25" t="s">
        <v>247</v>
      </c>
      <c r="F2895" s="25" t="s">
        <v>248</v>
      </c>
      <c r="G2895" s="25" t="s">
        <v>23</v>
      </c>
      <c r="H2895" s="25" t="s">
        <v>23</v>
      </c>
      <c r="I2895" s="25" t="s">
        <v>769</v>
      </c>
      <c r="J2895" s="25" t="s">
        <v>770</v>
      </c>
      <c r="K2895" s="26">
        <v>82500</v>
      </c>
      <c r="L2895" s="26">
        <v>0</v>
      </c>
      <c r="M2895" s="26">
        <v>82500</v>
      </c>
      <c r="N2895" s="26">
        <v>49271.26</v>
      </c>
      <c r="O2895" s="26">
        <v>30968.240000000002</v>
      </c>
      <c r="P2895" s="26">
        <v>2260.5</v>
      </c>
      <c r="Q2895" s="26">
        <v>6376.48</v>
      </c>
      <c r="R2895" s="25" t="s">
        <v>1502</v>
      </c>
    </row>
    <row r="2896" spans="1:18" ht="15" customHeight="1" x14ac:dyDescent="0.25">
      <c r="A2896" s="25" t="s">
        <v>736</v>
      </c>
      <c r="B2896" s="25" t="s">
        <v>18</v>
      </c>
      <c r="C2896" s="25" t="s">
        <v>246</v>
      </c>
      <c r="D2896" s="25" t="s">
        <v>88</v>
      </c>
      <c r="E2896" s="25" t="s">
        <v>247</v>
      </c>
      <c r="F2896" s="25" t="s">
        <v>248</v>
      </c>
      <c r="G2896" s="25" t="s">
        <v>23</v>
      </c>
      <c r="H2896" s="25" t="s">
        <v>23</v>
      </c>
      <c r="I2896" s="25" t="s">
        <v>831</v>
      </c>
      <c r="J2896" s="25" t="s">
        <v>832</v>
      </c>
      <c r="K2896" s="26">
        <v>60000</v>
      </c>
      <c r="L2896" s="26">
        <v>0</v>
      </c>
      <c r="M2896" s="26">
        <v>60000</v>
      </c>
      <c r="N2896" s="26">
        <v>4458</v>
      </c>
      <c r="O2896" s="26">
        <v>6524.05</v>
      </c>
      <c r="P2896" s="26">
        <v>49017.95</v>
      </c>
      <c r="Q2896" s="26">
        <v>0</v>
      </c>
      <c r="R2896" s="25" t="s">
        <v>1502</v>
      </c>
    </row>
    <row r="2897" spans="1:18" ht="15" customHeight="1" x14ac:dyDescent="0.25">
      <c r="A2897" s="25" t="s">
        <v>736</v>
      </c>
      <c r="B2897" s="25" t="s">
        <v>18</v>
      </c>
      <c r="C2897" s="25" t="s">
        <v>246</v>
      </c>
      <c r="D2897" s="25" t="s">
        <v>88</v>
      </c>
      <c r="E2897" s="25" t="s">
        <v>247</v>
      </c>
      <c r="F2897" s="25" t="s">
        <v>248</v>
      </c>
      <c r="G2897" s="25" t="s">
        <v>23</v>
      </c>
      <c r="H2897" s="25" t="s">
        <v>23</v>
      </c>
      <c r="I2897" s="25" t="s">
        <v>803</v>
      </c>
      <c r="J2897" s="25" t="s">
        <v>804</v>
      </c>
      <c r="K2897" s="26">
        <v>6500</v>
      </c>
      <c r="L2897" s="26">
        <v>0</v>
      </c>
      <c r="M2897" s="26">
        <v>6500</v>
      </c>
      <c r="N2897" s="26">
        <v>2604</v>
      </c>
      <c r="O2897" s="26">
        <v>2604</v>
      </c>
      <c r="P2897" s="26">
        <v>1292</v>
      </c>
      <c r="Q2897" s="26">
        <v>434</v>
      </c>
      <c r="R2897" s="25" t="s">
        <v>1502</v>
      </c>
    </row>
    <row r="2898" spans="1:18" ht="15" customHeight="1" x14ac:dyDescent="0.25">
      <c r="A2898" s="25" t="s">
        <v>736</v>
      </c>
      <c r="B2898" s="25" t="s">
        <v>18</v>
      </c>
      <c r="C2898" s="25" t="s">
        <v>246</v>
      </c>
      <c r="D2898" s="25" t="s">
        <v>88</v>
      </c>
      <c r="E2898" s="25" t="s">
        <v>247</v>
      </c>
      <c r="F2898" s="25" t="s">
        <v>248</v>
      </c>
      <c r="G2898" s="25" t="s">
        <v>23</v>
      </c>
      <c r="H2898" s="25" t="s">
        <v>23</v>
      </c>
      <c r="I2898" s="25" t="s">
        <v>996</v>
      </c>
      <c r="J2898" s="25" t="s">
        <v>997</v>
      </c>
      <c r="K2898" s="26">
        <v>24603</v>
      </c>
      <c r="L2898" s="26">
        <v>8000</v>
      </c>
      <c r="M2898" s="26">
        <v>32603</v>
      </c>
      <c r="N2898" s="26">
        <v>16212.48</v>
      </c>
      <c r="O2898" s="26">
        <v>16212.48</v>
      </c>
      <c r="P2898" s="26">
        <v>178.04</v>
      </c>
      <c r="Q2898" s="26">
        <v>2702.08</v>
      </c>
      <c r="R2898" s="25" t="s">
        <v>1502</v>
      </c>
    </row>
    <row r="2899" spans="1:18" ht="15" customHeight="1" x14ac:dyDescent="0.25">
      <c r="A2899" s="25" t="s">
        <v>736</v>
      </c>
      <c r="B2899" s="25" t="s">
        <v>18</v>
      </c>
      <c r="C2899" s="25" t="s">
        <v>246</v>
      </c>
      <c r="D2899" s="25" t="s">
        <v>88</v>
      </c>
      <c r="E2899" s="25" t="s">
        <v>247</v>
      </c>
      <c r="F2899" s="25" t="s">
        <v>248</v>
      </c>
      <c r="G2899" s="25" t="s">
        <v>23</v>
      </c>
      <c r="H2899" s="25" t="s">
        <v>23</v>
      </c>
      <c r="I2899" s="25" t="s">
        <v>908</v>
      </c>
      <c r="J2899" s="25" t="s">
        <v>909</v>
      </c>
      <c r="K2899" s="26">
        <v>200893</v>
      </c>
      <c r="L2899" s="26">
        <v>0</v>
      </c>
      <c r="M2899" s="26">
        <v>200893</v>
      </c>
      <c r="N2899" s="26">
        <v>25000</v>
      </c>
      <c r="O2899" s="26">
        <v>17280.509999999998</v>
      </c>
      <c r="P2899" s="26">
        <v>158612.49</v>
      </c>
      <c r="Q2899" s="26">
        <v>4700</v>
      </c>
      <c r="R2899" s="25" t="s">
        <v>1502</v>
      </c>
    </row>
    <row r="2900" spans="1:18" ht="15" customHeight="1" x14ac:dyDescent="0.25">
      <c r="A2900" s="25" t="s">
        <v>736</v>
      </c>
      <c r="B2900" s="25" t="s">
        <v>18</v>
      </c>
      <c r="C2900" s="25" t="s">
        <v>246</v>
      </c>
      <c r="D2900" s="25" t="s">
        <v>88</v>
      </c>
      <c r="E2900" s="25" t="s">
        <v>247</v>
      </c>
      <c r="F2900" s="25" t="s">
        <v>248</v>
      </c>
      <c r="G2900" s="25" t="s">
        <v>23</v>
      </c>
      <c r="H2900" s="25" t="s">
        <v>23</v>
      </c>
      <c r="I2900" s="25" t="s">
        <v>1133</v>
      </c>
      <c r="J2900" s="25" t="s">
        <v>1134</v>
      </c>
      <c r="K2900" s="26">
        <v>7500</v>
      </c>
      <c r="L2900" s="26">
        <v>0</v>
      </c>
      <c r="M2900" s="26">
        <v>7500</v>
      </c>
      <c r="N2900" s="26">
        <v>2075</v>
      </c>
      <c r="O2900" s="26">
        <v>0</v>
      </c>
      <c r="P2900" s="26">
        <v>5425</v>
      </c>
      <c r="Q2900" s="26">
        <v>0</v>
      </c>
      <c r="R2900" s="25" t="s">
        <v>1502</v>
      </c>
    </row>
    <row r="2901" spans="1:18" ht="15" customHeight="1" x14ac:dyDescent="0.25">
      <c r="A2901" s="25" t="s">
        <v>736</v>
      </c>
      <c r="B2901" s="25" t="s">
        <v>18</v>
      </c>
      <c r="C2901" s="25" t="s">
        <v>246</v>
      </c>
      <c r="D2901" s="25" t="s">
        <v>88</v>
      </c>
      <c r="E2901" s="25" t="s">
        <v>247</v>
      </c>
      <c r="F2901" s="25" t="s">
        <v>248</v>
      </c>
      <c r="G2901" s="25" t="s">
        <v>23</v>
      </c>
      <c r="H2901" s="25" t="s">
        <v>23</v>
      </c>
      <c r="I2901" s="25" t="s">
        <v>892</v>
      </c>
      <c r="J2901" s="25" t="s">
        <v>893</v>
      </c>
      <c r="K2901" s="26">
        <v>20000</v>
      </c>
      <c r="L2901" s="26">
        <v>0</v>
      </c>
      <c r="M2901" s="26">
        <v>20000</v>
      </c>
      <c r="N2901" s="26">
        <v>0</v>
      </c>
      <c r="O2901" s="26">
        <v>553.6</v>
      </c>
      <c r="P2901" s="26">
        <v>19446.400000000001</v>
      </c>
      <c r="Q2901" s="26">
        <v>0</v>
      </c>
      <c r="R2901" s="25" t="s">
        <v>1502</v>
      </c>
    </row>
    <row r="2902" spans="1:18" ht="15" customHeight="1" x14ac:dyDescent="0.25">
      <c r="A2902" s="25" t="s">
        <v>736</v>
      </c>
      <c r="B2902" s="25" t="s">
        <v>18</v>
      </c>
      <c r="C2902" s="25" t="s">
        <v>246</v>
      </c>
      <c r="D2902" s="25" t="s">
        <v>88</v>
      </c>
      <c r="E2902" s="25" t="s">
        <v>247</v>
      </c>
      <c r="F2902" s="25" t="s">
        <v>248</v>
      </c>
      <c r="G2902" s="25" t="s">
        <v>23</v>
      </c>
      <c r="H2902" s="25" t="s">
        <v>23</v>
      </c>
      <c r="I2902" s="25" t="s">
        <v>884</v>
      </c>
      <c r="J2902" s="25" t="s">
        <v>885</v>
      </c>
      <c r="K2902" s="26">
        <v>12000</v>
      </c>
      <c r="L2902" s="26">
        <v>0</v>
      </c>
      <c r="M2902" s="26">
        <v>12000</v>
      </c>
      <c r="N2902" s="26">
        <v>75</v>
      </c>
      <c r="O2902" s="26">
        <v>11689</v>
      </c>
      <c r="P2902" s="26">
        <v>236</v>
      </c>
      <c r="Q2902" s="26">
        <v>550</v>
      </c>
      <c r="R2902" s="25" t="s">
        <v>1502</v>
      </c>
    </row>
    <row r="2903" spans="1:18" ht="15" customHeight="1" x14ac:dyDescent="0.25">
      <c r="A2903" s="25" t="s">
        <v>736</v>
      </c>
      <c r="B2903" s="25" t="s">
        <v>18</v>
      </c>
      <c r="C2903" s="25" t="s">
        <v>246</v>
      </c>
      <c r="D2903" s="25" t="s">
        <v>88</v>
      </c>
      <c r="E2903" s="25" t="s">
        <v>247</v>
      </c>
      <c r="F2903" s="25" t="s">
        <v>248</v>
      </c>
      <c r="G2903" s="25" t="s">
        <v>23</v>
      </c>
      <c r="H2903" s="25" t="s">
        <v>23</v>
      </c>
      <c r="I2903" s="25" t="s">
        <v>787</v>
      </c>
      <c r="J2903" s="25" t="s">
        <v>788</v>
      </c>
      <c r="K2903" s="26">
        <v>1000</v>
      </c>
      <c r="L2903" s="26">
        <v>0</v>
      </c>
      <c r="M2903" s="26">
        <v>1000</v>
      </c>
      <c r="N2903" s="26">
        <v>0</v>
      </c>
      <c r="O2903" s="26">
        <v>0</v>
      </c>
      <c r="P2903" s="26">
        <v>1000</v>
      </c>
      <c r="Q2903" s="26">
        <v>0</v>
      </c>
      <c r="R2903" s="25" t="s">
        <v>1502</v>
      </c>
    </row>
    <row r="2904" spans="1:18" ht="15" customHeight="1" x14ac:dyDescent="0.25">
      <c r="A2904" s="25" t="s">
        <v>736</v>
      </c>
      <c r="B2904" s="25" t="s">
        <v>18</v>
      </c>
      <c r="C2904" s="25" t="s">
        <v>246</v>
      </c>
      <c r="D2904" s="25" t="s">
        <v>88</v>
      </c>
      <c r="E2904" s="25" t="s">
        <v>247</v>
      </c>
      <c r="F2904" s="25" t="s">
        <v>248</v>
      </c>
      <c r="G2904" s="25" t="s">
        <v>23</v>
      </c>
      <c r="H2904" s="25" t="s">
        <v>23</v>
      </c>
      <c r="I2904" s="25" t="s">
        <v>753</v>
      </c>
      <c r="J2904" s="25" t="s">
        <v>754</v>
      </c>
      <c r="K2904" s="26">
        <v>10000</v>
      </c>
      <c r="L2904" s="26">
        <v>0</v>
      </c>
      <c r="M2904" s="26">
        <v>10000</v>
      </c>
      <c r="N2904" s="26">
        <v>66.239999999999995</v>
      </c>
      <c r="O2904" s="26">
        <v>2889.35</v>
      </c>
      <c r="P2904" s="26">
        <v>7044.41</v>
      </c>
      <c r="Q2904" s="26">
        <v>579.09</v>
      </c>
      <c r="R2904" s="25" t="s">
        <v>1502</v>
      </c>
    </row>
    <row r="2905" spans="1:18" ht="15" customHeight="1" x14ac:dyDescent="0.25">
      <c r="A2905" s="25" t="s">
        <v>736</v>
      </c>
      <c r="B2905" s="25" t="s">
        <v>18</v>
      </c>
      <c r="C2905" s="25" t="s">
        <v>246</v>
      </c>
      <c r="D2905" s="25" t="s">
        <v>88</v>
      </c>
      <c r="E2905" s="25" t="s">
        <v>247</v>
      </c>
      <c r="F2905" s="25" t="s">
        <v>248</v>
      </c>
      <c r="G2905" s="25" t="s">
        <v>23</v>
      </c>
      <c r="H2905" s="25" t="s">
        <v>23</v>
      </c>
      <c r="I2905" s="25" t="s">
        <v>934</v>
      </c>
      <c r="J2905" s="25" t="s">
        <v>935</v>
      </c>
      <c r="K2905" s="26">
        <v>21000</v>
      </c>
      <c r="L2905" s="26">
        <v>0</v>
      </c>
      <c r="M2905" s="26">
        <v>21000</v>
      </c>
      <c r="N2905" s="26">
        <v>0</v>
      </c>
      <c r="O2905" s="26">
        <v>3414.23</v>
      </c>
      <c r="P2905" s="26">
        <v>17585.77</v>
      </c>
      <c r="Q2905" s="26">
        <v>80</v>
      </c>
      <c r="R2905" s="25" t="s">
        <v>1502</v>
      </c>
    </row>
    <row r="2906" spans="1:18" ht="15" customHeight="1" x14ac:dyDescent="0.25">
      <c r="A2906" s="25" t="s">
        <v>736</v>
      </c>
      <c r="B2906" s="25" t="s">
        <v>18</v>
      </c>
      <c r="C2906" s="25" t="s">
        <v>246</v>
      </c>
      <c r="D2906" s="25" t="s">
        <v>88</v>
      </c>
      <c r="E2906" s="25" t="s">
        <v>247</v>
      </c>
      <c r="F2906" s="25" t="s">
        <v>248</v>
      </c>
      <c r="G2906" s="25" t="s">
        <v>23</v>
      </c>
      <c r="H2906" s="25" t="s">
        <v>23</v>
      </c>
      <c r="I2906" s="25" t="s">
        <v>901</v>
      </c>
      <c r="J2906" s="25" t="s">
        <v>902</v>
      </c>
      <c r="K2906" s="26">
        <v>1250</v>
      </c>
      <c r="L2906" s="26">
        <v>0</v>
      </c>
      <c r="M2906" s="26">
        <v>1250</v>
      </c>
      <c r="N2906" s="26">
        <v>0</v>
      </c>
      <c r="O2906" s="26">
        <v>0</v>
      </c>
      <c r="P2906" s="26">
        <v>1250</v>
      </c>
      <c r="Q2906" s="26">
        <v>0</v>
      </c>
      <c r="R2906" s="25" t="s">
        <v>1502</v>
      </c>
    </row>
    <row r="2907" spans="1:18" ht="15" customHeight="1" x14ac:dyDescent="0.25">
      <c r="A2907" s="25" t="s">
        <v>736</v>
      </c>
      <c r="B2907" s="25" t="s">
        <v>18</v>
      </c>
      <c r="C2907" s="25" t="s">
        <v>246</v>
      </c>
      <c r="D2907" s="25" t="s">
        <v>88</v>
      </c>
      <c r="E2907" s="25" t="s">
        <v>247</v>
      </c>
      <c r="F2907" s="25" t="s">
        <v>248</v>
      </c>
      <c r="G2907" s="25" t="s">
        <v>23</v>
      </c>
      <c r="H2907" s="25" t="s">
        <v>23</v>
      </c>
      <c r="I2907" s="25" t="s">
        <v>1750</v>
      </c>
      <c r="J2907" s="25" t="s">
        <v>1751</v>
      </c>
      <c r="K2907" s="26">
        <v>0</v>
      </c>
      <c r="L2907" s="26">
        <v>0</v>
      </c>
      <c r="M2907" s="26">
        <v>0</v>
      </c>
      <c r="N2907" s="26">
        <v>0</v>
      </c>
      <c r="O2907" s="26">
        <v>0</v>
      </c>
      <c r="P2907" s="26">
        <v>0</v>
      </c>
      <c r="Q2907" s="26">
        <v>0</v>
      </c>
      <c r="R2907" s="25" t="s">
        <v>1502</v>
      </c>
    </row>
    <row r="2908" spans="1:18" ht="15" customHeight="1" x14ac:dyDescent="0.25">
      <c r="A2908" s="25" t="s">
        <v>736</v>
      </c>
      <c r="B2908" s="25" t="s">
        <v>18</v>
      </c>
      <c r="C2908" s="25" t="s">
        <v>246</v>
      </c>
      <c r="D2908" s="25" t="s">
        <v>88</v>
      </c>
      <c r="E2908" s="25" t="s">
        <v>247</v>
      </c>
      <c r="F2908" s="25" t="s">
        <v>248</v>
      </c>
      <c r="G2908" s="25" t="s">
        <v>23</v>
      </c>
      <c r="H2908" s="25" t="s">
        <v>23</v>
      </c>
      <c r="I2908" s="25" t="s">
        <v>811</v>
      </c>
      <c r="J2908" s="25" t="s">
        <v>812</v>
      </c>
      <c r="K2908" s="26">
        <v>27000</v>
      </c>
      <c r="L2908" s="26">
        <v>0</v>
      </c>
      <c r="M2908" s="26">
        <v>27000</v>
      </c>
      <c r="N2908" s="26">
        <v>18.5</v>
      </c>
      <c r="O2908" s="26">
        <v>663.75</v>
      </c>
      <c r="P2908" s="26">
        <v>26317.75</v>
      </c>
      <c r="Q2908" s="26">
        <v>274</v>
      </c>
      <c r="R2908" s="25" t="s">
        <v>1502</v>
      </c>
    </row>
    <row r="2909" spans="1:18" ht="15" customHeight="1" x14ac:dyDescent="0.25">
      <c r="A2909" s="25" t="s">
        <v>736</v>
      </c>
      <c r="B2909" s="25" t="s">
        <v>18</v>
      </c>
      <c r="C2909" s="25" t="s">
        <v>246</v>
      </c>
      <c r="D2909" s="25" t="s">
        <v>88</v>
      </c>
      <c r="E2909" s="25" t="s">
        <v>247</v>
      </c>
      <c r="F2909" s="25" t="s">
        <v>248</v>
      </c>
      <c r="G2909" s="25" t="s">
        <v>23</v>
      </c>
      <c r="H2909" s="25" t="s">
        <v>23</v>
      </c>
      <c r="I2909" s="25" t="s">
        <v>1024</v>
      </c>
      <c r="J2909" s="25" t="s">
        <v>1025</v>
      </c>
      <c r="K2909" s="26">
        <v>25025</v>
      </c>
      <c r="L2909" s="26">
        <v>0</v>
      </c>
      <c r="M2909" s="26">
        <v>25025</v>
      </c>
      <c r="N2909" s="26">
        <v>0</v>
      </c>
      <c r="O2909" s="26">
        <v>25023.54</v>
      </c>
      <c r="P2909" s="26">
        <v>1.46</v>
      </c>
      <c r="Q2909" s="26">
        <v>4170.59</v>
      </c>
      <c r="R2909" s="25" t="s">
        <v>1502</v>
      </c>
    </row>
    <row r="2910" spans="1:18" ht="15" customHeight="1" x14ac:dyDescent="0.25">
      <c r="A2910" s="25" t="s">
        <v>736</v>
      </c>
      <c r="B2910" s="25" t="s">
        <v>18</v>
      </c>
      <c r="C2910" s="25" t="s">
        <v>246</v>
      </c>
      <c r="D2910" s="25" t="s">
        <v>88</v>
      </c>
      <c r="E2910" s="25" t="s">
        <v>247</v>
      </c>
      <c r="F2910" s="25" t="s">
        <v>248</v>
      </c>
      <c r="G2910" s="25" t="s">
        <v>23</v>
      </c>
      <c r="H2910" s="25" t="s">
        <v>23</v>
      </c>
      <c r="I2910" s="25" t="s">
        <v>940</v>
      </c>
      <c r="J2910" s="25" t="s">
        <v>941</v>
      </c>
      <c r="K2910" s="26">
        <v>50426</v>
      </c>
      <c r="L2910" s="26">
        <v>0</v>
      </c>
      <c r="M2910" s="26">
        <v>50426</v>
      </c>
      <c r="N2910" s="26">
        <v>0</v>
      </c>
      <c r="O2910" s="26">
        <v>32637</v>
      </c>
      <c r="P2910" s="26">
        <v>17789</v>
      </c>
      <c r="Q2910" s="26">
        <v>5439.5</v>
      </c>
      <c r="R2910" s="25" t="s">
        <v>1502</v>
      </c>
    </row>
    <row r="2911" spans="1:18" ht="15" customHeight="1" x14ac:dyDescent="0.25">
      <c r="A2911" s="25" t="s">
        <v>736</v>
      </c>
      <c r="B2911" s="25" t="s">
        <v>18</v>
      </c>
      <c r="C2911" s="25" t="s">
        <v>246</v>
      </c>
      <c r="D2911" s="25" t="s">
        <v>88</v>
      </c>
      <c r="E2911" s="25" t="s">
        <v>247</v>
      </c>
      <c r="F2911" s="25" t="s">
        <v>248</v>
      </c>
      <c r="G2911" s="25" t="s">
        <v>23</v>
      </c>
      <c r="H2911" s="25" t="s">
        <v>23</v>
      </c>
      <c r="I2911" s="25" t="s">
        <v>1026</v>
      </c>
      <c r="J2911" s="25" t="s">
        <v>1027</v>
      </c>
      <c r="K2911" s="26">
        <v>500</v>
      </c>
      <c r="L2911" s="26">
        <v>0</v>
      </c>
      <c r="M2911" s="26">
        <v>500</v>
      </c>
      <c r="N2911" s="26">
        <v>0</v>
      </c>
      <c r="O2911" s="26">
        <v>0</v>
      </c>
      <c r="P2911" s="26">
        <v>500</v>
      </c>
      <c r="Q2911" s="26">
        <v>0</v>
      </c>
      <c r="R2911" s="25" t="s">
        <v>1502</v>
      </c>
    </row>
    <row r="2912" spans="1:18" ht="15" customHeight="1" x14ac:dyDescent="0.25">
      <c r="A2912" s="25" t="s">
        <v>736</v>
      </c>
      <c r="B2912" s="25" t="s">
        <v>18</v>
      </c>
      <c r="C2912" s="25" t="s">
        <v>246</v>
      </c>
      <c r="D2912" s="25" t="s">
        <v>88</v>
      </c>
      <c r="E2912" s="25" t="s">
        <v>247</v>
      </c>
      <c r="F2912" s="25" t="s">
        <v>248</v>
      </c>
      <c r="G2912" s="25" t="s">
        <v>23</v>
      </c>
      <c r="H2912" s="25" t="s">
        <v>23</v>
      </c>
      <c r="I2912" s="25" t="s">
        <v>1305</v>
      </c>
      <c r="J2912" s="25" t="s">
        <v>1306</v>
      </c>
      <c r="K2912" s="26">
        <v>56700</v>
      </c>
      <c r="L2912" s="26">
        <v>0</v>
      </c>
      <c r="M2912" s="26">
        <v>56700</v>
      </c>
      <c r="N2912" s="26">
        <v>0</v>
      </c>
      <c r="O2912" s="26">
        <v>50800</v>
      </c>
      <c r="P2912" s="26">
        <v>5900</v>
      </c>
      <c r="Q2912" s="26">
        <v>0</v>
      </c>
      <c r="R2912" s="25" t="s">
        <v>1502</v>
      </c>
    </row>
    <row r="2913" spans="1:18" ht="15" customHeight="1" x14ac:dyDescent="0.25">
      <c r="A2913" s="25" t="s">
        <v>736</v>
      </c>
      <c r="B2913" s="25" t="s">
        <v>18</v>
      </c>
      <c r="C2913" s="25" t="s">
        <v>246</v>
      </c>
      <c r="D2913" s="25" t="s">
        <v>88</v>
      </c>
      <c r="E2913" s="25" t="s">
        <v>247</v>
      </c>
      <c r="F2913" s="25" t="s">
        <v>248</v>
      </c>
      <c r="G2913" s="25" t="s">
        <v>23</v>
      </c>
      <c r="H2913" s="25" t="s">
        <v>23</v>
      </c>
      <c r="I2913" s="25" t="s">
        <v>1016</v>
      </c>
      <c r="J2913" s="25" t="s">
        <v>1017</v>
      </c>
      <c r="K2913" s="26">
        <v>4680</v>
      </c>
      <c r="L2913" s="26">
        <v>0</v>
      </c>
      <c r="M2913" s="26">
        <v>4680</v>
      </c>
      <c r="N2913" s="26">
        <v>0</v>
      </c>
      <c r="O2913" s="26">
        <v>0</v>
      </c>
      <c r="P2913" s="26">
        <v>4680</v>
      </c>
      <c r="Q2913" s="26">
        <v>0</v>
      </c>
      <c r="R2913" s="25" t="s">
        <v>1502</v>
      </c>
    </row>
    <row r="2914" spans="1:18" ht="15" customHeight="1" x14ac:dyDescent="0.25">
      <c r="A2914" s="25" t="s">
        <v>736</v>
      </c>
      <c r="B2914" s="25" t="s">
        <v>18</v>
      </c>
      <c r="C2914" s="25" t="s">
        <v>246</v>
      </c>
      <c r="D2914" s="25" t="s">
        <v>88</v>
      </c>
      <c r="E2914" s="25" t="s">
        <v>247</v>
      </c>
      <c r="F2914" s="25" t="s">
        <v>248</v>
      </c>
      <c r="G2914" s="25" t="s">
        <v>23</v>
      </c>
      <c r="H2914" s="25" t="s">
        <v>23</v>
      </c>
      <c r="I2914" s="25" t="s">
        <v>924</v>
      </c>
      <c r="J2914" s="25" t="s">
        <v>925</v>
      </c>
      <c r="K2914" s="26">
        <v>16000</v>
      </c>
      <c r="L2914" s="26">
        <v>0</v>
      </c>
      <c r="M2914" s="26">
        <v>16000</v>
      </c>
      <c r="N2914" s="26">
        <v>0</v>
      </c>
      <c r="O2914" s="26">
        <v>4295.28</v>
      </c>
      <c r="P2914" s="26">
        <v>11704.72</v>
      </c>
      <c r="Q2914" s="26">
        <v>715.88</v>
      </c>
      <c r="R2914" s="25" t="s">
        <v>1502</v>
      </c>
    </row>
    <row r="2915" spans="1:18" ht="15" customHeight="1" x14ac:dyDescent="0.25">
      <c r="A2915" s="25" t="s">
        <v>736</v>
      </c>
      <c r="B2915" s="25" t="s">
        <v>18</v>
      </c>
      <c r="C2915" s="25" t="s">
        <v>246</v>
      </c>
      <c r="D2915" s="25" t="s">
        <v>88</v>
      </c>
      <c r="E2915" s="25" t="s">
        <v>247</v>
      </c>
      <c r="F2915" s="25" t="s">
        <v>248</v>
      </c>
      <c r="G2915" s="25" t="s">
        <v>23</v>
      </c>
      <c r="H2915" s="25" t="s">
        <v>23</v>
      </c>
      <c r="I2915" s="25" t="s">
        <v>1262</v>
      </c>
      <c r="J2915" s="25" t="s">
        <v>1263</v>
      </c>
      <c r="K2915" s="26">
        <v>39000</v>
      </c>
      <c r="L2915" s="26">
        <v>0</v>
      </c>
      <c r="M2915" s="26">
        <v>39000</v>
      </c>
      <c r="N2915" s="26">
        <v>0</v>
      </c>
      <c r="O2915" s="26">
        <v>19500</v>
      </c>
      <c r="P2915" s="26">
        <v>19500</v>
      </c>
      <c r="Q2915" s="26">
        <v>3250</v>
      </c>
      <c r="R2915" s="25" t="s">
        <v>1502</v>
      </c>
    </row>
    <row r="2916" spans="1:18" ht="15" customHeight="1" x14ac:dyDescent="0.25">
      <c r="A2916" s="25" t="s">
        <v>736</v>
      </c>
      <c r="B2916" s="25" t="s">
        <v>18</v>
      </c>
      <c r="C2916" s="25" t="s">
        <v>246</v>
      </c>
      <c r="D2916" s="25" t="s">
        <v>88</v>
      </c>
      <c r="E2916" s="25" t="s">
        <v>247</v>
      </c>
      <c r="F2916" s="25" t="s">
        <v>248</v>
      </c>
      <c r="G2916" s="25" t="s">
        <v>23</v>
      </c>
      <c r="H2916" s="25" t="s">
        <v>23</v>
      </c>
      <c r="I2916" s="25" t="s">
        <v>1250</v>
      </c>
      <c r="J2916" s="25" t="s">
        <v>1251</v>
      </c>
      <c r="K2916" s="26">
        <v>221492</v>
      </c>
      <c r="L2916" s="26">
        <v>0</v>
      </c>
      <c r="M2916" s="26">
        <v>221492</v>
      </c>
      <c r="N2916" s="26">
        <v>0</v>
      </c>
      <c r="O2916" s="26">
        <v>0</v>
      </c>
      <c r="P2916" s="26">
        <v>221492</v>
      </c>
      <c r="Q2916" s="26">
        <v>0</v>
      </c>
      <c r="R2916" s="25" t="s">
        <v>1502</v>
      </c>
    </row>
    <row r="2917" spans="1:18" ht="15" customHeight="1" x14ac:dyDescent="0.25">
      <c r="A2917" s="25" t="s">
        <v>736</v>
      </c>
      <c r="B2917" s="25" t="s">
        <v>18</v>
      </c>
      <c r="C2917" s="25" t="s">
        <v>246</v>
      </c>
      <c r="D2917" s="25" t="s">
        <v>88</v>
      </c>
      <c r="E2917" s="25" t="s">
        <v>247</v>
      </c>
      <c r="F2917" s="25" t="s">
        <v>248</v>
      </c>
      <c r="G2917" s="25" t="s">
        <v>23</v>
      </c>
      <c r="H2917" s="25" t="s">
        <v>23</v>
      </c>
      <c r="I2917" s="25" t="s">
        <v>1256</v>
      </c>
      <c r="J2917" s="25" t="s">
        <v>1257</v>
      </c>
      <c r="K2917" s="26">
        <v>252422</v>
      </c>
      <c r="L2917" s="26">
        <v>0</v>
      </c>
      <c r="M2917" s="26">
        <v>252422</v>
      </c>
      <c r="N2917" s="26">
        <v>0</v>
      </c>
      <c r="O2917" s="26">
        <v>78368.23</v>
      </c>
      <c r="P2917" s="26">
        <v>174053.77</v>
      </c>
      <c r="Q2917" s="26">
        <v>11284.82</v>
      </c>
      <c r="R2917" s="25" t="s">
        <v>1502</v>
      </c>
    </row>
    <row r="2918" spans="1:18" ht="15" customHeight="1" x14ac:dyDescent="0.25">
      <c r="A2918" s="25" t="s">
        <v>736</v>
      </c>
      <c r="B2918" s="25" t="s">
        <v>18</v>
      </c>
      <c r="C2918" s="25" t="s">
        <v>246</v>
      </c>
      <c r="D2918" s="25" t="s">
        <v>88</v>
      </c>
      <c r="E2918" s="25" t="s">
        <v>247</v>
      </c>
      <c r="F2918" s="25" t="s">
        <v>248</v>
      </c>
      <c r="G2918" s="25" t="s">
        <v>23</v>
      </c>
      <c r="H2918" s="25" t="s">
        <v>23</v>
      </c>
      <c r="I2918" s="25" t="s">
        <v>1254</v>
      </c>
      <c r="J2918" s="25" t="s">
        <v>1255</v>
      </c>
      <c r="K2918" s="26">
        <v>0</v>
      </c>
      <c r="L2918" s="26">
        <v>0</v>
      </c>
      <c r="M2918" s="26">
        <v>0</v>
      </c>
      <c r="N2918" s="26">
        <v>0</v>
      </c>
      <c r="O2918" s="26">
        <v>17248.62</v>
      </c>
      <c r="P2918" s="26">
        <v>-17248.62</v>
      </c>
      <c r="Q2918" s="26">
        <v>2874.77</v>
      </c>
      <c r="R2918" s="25" t="s">
        <v>1502</v>
      </c>
    </row>
    <row r="2919" spans="1:18" ht="15" customHeight="1" x14ac:dyDescent="0.25">
      <c r="A2919" s="25" t="s">
        <v>736</v>
      </c>
      <c r="B2919" s="25" t="s">
        <v>18</v>
      </c>
      <c r="C2919" s="25" t="s">
        <v>246</v>
      </c>
      <c r="D2919" s="25" t="s">
        <v>88</v>
      </c>
      <c r="E2919" s="25" t="s">
        <v>247</v>
      </c>
      <c r="F2919" s="25" t="s">
        <v>248</v>
      </c>
      <c r="G2919" s="25" t="s">
        <v>23</v>
      </c>
      <c r="H2919" s="25" t="s">
        <v>23</v>
      </c>
      <c r="I2919" s="25" t="s">
        <v>1248</v>
      </c>
      <c r="J2919" s="25" t="s">
        <v>1249</v>
      </c>
      <c r="K2919" s="26">
        <v>18000</v>
      </c>
      <c r="L2919" s="26">
        <v>0</v>
      </c>
      <c r="M2919" s="26">
        <v>18000</v>
      </c>
      <c r="N2919" s="26">
        <v>0</v>
      </c>
      <c r="O2919" s="26">
        <v>6552.55</v>
      </c>
      <c r="P2919" s="26">
        <v>11447.45</v>
      </c>
      <c r="Q2919" s="26">
        <v>4656.97</v>
      </c>
      <c r="R2919" s="25" t="s">
        <v>1502</v>
      </c>
    </row>
    <row r="2920" spans="1:18" ht="15" customHeight="1" x14ac:dyDescent="0.25">
      <c r="A2920" s="25" t="s">
        <v>736</v>
      </c>
      <c r="B2920" s="25" t="s">
        <v>18</v>
      </c>
      <c r="C2920" s="25" t="s">
        <v>246</v>
      </c>
      <c r="D2920" s="25" t="s">
        <v>88</v>
      </c>
      <c r="E2920" s="25" t="s">
        <v>247</v>
      </c>
      <c r="F2920" s="25" t="s">
        <v>248</v>
      </c>
      <c r="G2920" s="25" t="s">
        <v>23</v>
      </c>
      <c r="H2920" s="25" t="s">
        <v>23</v>
      </c>
      <c r="I2920" s="25" t="s">
        <v>1307</v>
      </c>
      <c r="J2920" s="25" t="s">
        <v>1308</v>
      </c>
      <c r="K2920" s="26">
        <v>67500</v>
      </c>
      <c r="L2920" s="26">
        <v>0</v>
      </c>
      <c r="M2920" s="26">
        <v>67500</v>
      </c>
      <c r="N2920" s="26">
        <v>0</v>
      </c>
      <c r="O2920" s="26">
        <v>0</v>
      </c>
      <c r="P2920" s="26">
        <v>67500</v>
      </c>
      <c r="Q2920" s="26">
        <v>0</v>
      </c>
      <c r="R2920" s="25" t="s">
        <v>1502</v>
      </c>
    </row>
    <row r="2921" spans="1:18" ht="15" customHeight="1" x14ac:dyDescent="0.25">
      <c r="A2921" s="25" t="s">
        <v>736</v>
      </c>
      <c r="B2921" s="25" t="s">
        <v>18</v>
      </c>
      <c r="C2921" s="25" t="s">
        <v>246</v>
      </c>
      <c r="D2921" s="25" t="s">
        <v>88</v>
      </c>
      <c r="E2921" s="25" t="s">
        <v>247</v>
      </c>
      <c r="F2921" s="25" t="s">
        <v>248</v>
      </c>
      <c r="G2921" s="25" t="s">
        <v>23</v>
      </c>
      <c r="H2921" s="25" t="s">
        <v>23</v>
      </c>
      <c r="I2921" s="25" t="s">
        <v>912</v>
      </c>
      <c r="J2921" s="25" t="s">
        <v>913</v>
      </c>
      <c r="K2921" s="26">
        <v>3000</v>
      </c>
      <c r="L2921" s="26">
        <v>0</v>
      </c>
      <c r="M2921" s="26">
        <v>3000</v>
      </c>
      <c r="N2921" s="26">
        <v>0</v>
      </c>
      <c r="O2921" s="26">
        <v>1445.52</v>
      </c>
      <c r="P2921" s="26">
        <v>1554.48</v>
      </c>
      <c r="Q2921" s="26">
        <v>240.92</v>
      </c>
      <c r="R2921" s="25" t="s">
        <v>1502</v>
      </c>
    </row>
    <row r="2922" spans="1:18" ht="15" customHeight="1" x14ac:dyDescent="0.25">
      <c r="A2922" s="25" t="s">
        <v>736</v>
      </c>
      <c r="B2922" s="25" t="s">
        <v>18</v>
      </c>
      <c r="C2922" s="25" t="s">
        <v>246</v>
      </c>
      <c r="D2922" s="25" t="s">
        <v>88</v>
      </c>
      <c r="E2922" s="25" t="s">
        <v>247</v>
      </c>
      <c r="F2922" s="25" t="s">
        <v>248</v>
      </c>
      <c r="G2922" s="25" t="s">
        <v>23</v>
      </c>
      <c r="H2922" s="25" t="s">
        <v>23</v>
      </c>
      <c r="I2922" s="25" t="s">
        <v>1252</v>
      </c>
      <c r="J2922" s="25" t="s">
        <v>1253</v>
      </c>
      <c r="K2922" s="26">
        <v>140719</v>
      </c>
      <c r="L2922" s="26">
        <v>0</v>
      </c>
      <c r="M2922" s="26">
        <v>140719</v>
      </c>
      <c r="N2922" s="26">
        <v>0</v>
      </c>
      <c r="O2922" s="26">
        <v>70359.48</v>
      </c>
      <c r="P2922" s="26">
        <v>70359.520000000004</v>
      </c>
      <c r="Q2922" s="26">
        <v>11726.58</v>
      </c>
      <c r="R2922" s="25" t="s">
        <v>1502</v>
      </c>
    </row>
    <row r="2923" spans="1:18" ht="15" customHeight="1" x14ac:dyDescent="0.25">
      <c r="A2923" s="25" t="s">
        <v>736</v>
      </c>
      <c r="B2923" s="25" t="s">
        <v>18</v>
      </c>
      <c r="C2923" s="25" t="s">
        <v>246</v>
      </c>
      <c r="D2923" s="25" t="s">
        <v>88</v>
      </c>
      <c r="E2923" s="25" t="s">
        <v>247</v>
      </c>
      <c r="F2923" s="25" t="s">
        <v>248</v>
      </c>
      <c r="G2923" s="25" t="s">
        <v>23</v>
      </c>
      <c r="H2923" s="25" t="s">
        <v>23</v>
      </c>
      <c r="I2923" s="25" t="s">
        <v>1184</v>
      </c>
      <c r="J2923" s="25" t="s">
        <v>1185</v>
      </c>
      <c r="K2923" s="26">
        <v>0</v>
      </c>
      <c r="L2923" s="26">
        <v>0</v>
      </c>
      <c r="M2923" s="26">
        <v>0</v>
      </c>
      <c r="N2923" s="26">
        <v>0</v>
      </c>
      <c r="O2923" s="26">
        <v>0</v>
      </c>
      <c r="P2923" s="26">
        <v>0</v>
      </c>
      <c r="Q2923" s="26">
        <v>0</v>
      </c>
      <c r="R2923" s="25" t="s">
        <v>1502</v>
      </c>
    </row>
    <row r="2924" spans="1:18" ht="15" customHeight="1" x14ac:dyDescent="0.25">
      <c r="A2924" s="25" t="s">
        <v>736</v>
      </c>
      <c r="B2924" s="25" t="s">
        <v>18</v>
      </c>
      <c r="C2924" s="25" t="s">
        <v>246</v>
      </c>
      <c r="D2924" s="25" t="s">
        <v>88</v>
      </c>
      <c r="E2924" s="25" t="s">
        <v>247</v>
      </c>
      <c r="F2924" s="25" t="s">
        <v>248</v>
      </c>
      <c r="G2924" s="25" t="s">
        <v>23</v>
      </c>
      <c r="H2924" s="25" t="s">
        <v>23</v>
      </c>
      <c r="I2924" s="25" t="s">
        <v>1260</v>
      </c>
      <c r="J2924" s="25" t="s">
        <v>1261</v>
      </c>
      <c r="K2924" s="26">
        <v>64890</v>
      </c>
      <c r="L2924" s="26">
        <v>0</v>
      </c>
      <c r="M2924" s="26">
        <v>64890</v>
      </c>
      <c r="N2924" s="26">
        <v>0</v>
      </c>
      <c r="O2924" s="26">
        <v>32445</v>
      </c>
      <c r="P2924" s="26">
        <v>32445</v>
      </c>
      <c r="Q2924" s="26">
        <v>5407.5</v>
      </c>
      <c r="R2924" s="25" t="s">
        <v>1502</v>
      </c>
    </row>
    <row r="2925" spans="1:18" ht="15" customHeight="1" x14ac:dyDescent="0.25">
      <c r="A2925" s="25" t="s">
        <v>736</v>
      </c>
      <c r="B2925" s="25" t="s">
        <v>18</v>
      </c>
      <c r="C2925" s="25" t="s">
        <v>246</v>
      </c>
      <c r="D2925" s="25" t="s">
        <v>88</v>
      </c>
      <c r="E2925" s="25" t="s">
        <v>247</v>
      </c>
      <c r="F2925" s="25" t="s">
        <v>248</v>
      </c>
      <c r="G2925" s="25" t="s">
        <v>23</v>
      </c>
      <c r="H2925" s="25" t="s">
        <v>23</v>
      </c>
      <c r="I2925" s="25" t="s">
        <v>1268</v>
      </c>
      <c r="J2925" s="25" t="s">
        <v>1269</v>
      </c>
      <c r="K2925" s="26">
        <v>300000</v>
      </c>
      <c r="L2925" s="26">
        <v>0</v>
      </c>
      <c r="M2925" s="26">
        <v>300000</v>
      </c>
      <c r="N2925" s="26">
        <v>120621.06</v>
      </c>
      <c r="O2925" s="26">
        <v>4135</v>
      </c>
      <c r="P2925" s="26">
        <v>175243.94</v>
      </c>
      <c r="Q2925" s="26">
        <v>0</v>
      </c>
      <c r="R2925" s="25" t="s">
        <v>1502</v>
      </c>
    </row>
    <row r="2926" spans="1:18" ht="15" customHeight="1" x14ac:dyDescent="0.25">
      <c r="A2926" s="25" t="s">
        <v>736</v>
      </c>
      <c r="B2926" s="25" t="s">
        <v>18</v>
      </c>
      <c r="C2926" s="25" t="s">
        <v>260</v>
      </c>
      <c r="D2926" s="25" t="s">
        <v>88</v>
      </c>
      <c r="E2926" s="25" t="s">
        <v>247</v>
      </c>
      <c r="F2926" s="25" t="s">
        <v>261</v>
      </c>
      <c r="G2926" s="25" t="s">
        <v>23</v>
      </c>
      <c r="H2926" s="25" t="s">
        <v>23</v>
      </c>
      <c r="I2926" s="25" t="s">
        <v>793</v>
      </c>
      <c r="J2926" s="25" t="s">
        <v>794</v>
      </c>
      <c r="K2926" s="26">
        <v>78608</v>
      </c>
      <c r="L2926" s="26">
        <v>0</v>
      </c>
      <c r="M2926" s="26">
        <v>78608</v>
      </c>
      <c r="N2926" s="26">
        <v>0</v>
      </c>
      <c r="O2926" s="26">
        <v>48762.91</v>
      </c>
      <c r="P2926" s="26">
        <v>29845.09</v>
      </c>
      <c r="Q2926" s="26">
        <v>8656.67</v>
      </c>
      <c r="R2926" s="25" t="s">
        <v>1503</v>
      </c>
    </row>
    <row r="2927" spans="1:18" ht="15" customHeight="1" x14ac:dyDescent="0.25">
      <c r="A2927" s="25" t="s">
        <v>736</v>
      </c>
      <c r="B2927" s="25" t="s">
        <v>18</v>
      </c>
      <c r="C2927" s="25" t="s">
        <v>260</v>
      </c>
      <c r="D2927" s="25" t="s">
        <v>88</v>
      </c>
      <c r="E2927" s="25" t="s">
        <v>247</v>
      </c>
      <c r="F2927" s="25" t="s">
        <v>261</v>
      </c>
      <c r="G2927" s="25" t="s">
        <v>23</v>
      </c>
      <c r="H2927" s="25" t="s">
        <v>23</v>
      </c>
      <c r="I2927" s="25" t="s">
        <v>755</v>
      </c>
      <c r="J2927" s="25" t="s">
        <v>756</v>
      </c>
      <c r="K2927" s="26">
        <v>1920</v>
      </c>
      <c r="L2927" s="26">
        <v>0</v>
      </c>
      <c r="M2927" s="26">
        <v>1920</v>
      </c>
      <c r="N2927" s="26">
        <v>0</v>
      </c>
      <c r="O2927" s="26">
        <v>0</v>
      </c>
      <c r="P2927" s="26">
        <v>1920</v>
      </c>
      <c r="Q2927" s="26">
        <v>0</v>
      </c>
      <c r="R2927" s="25" t="s">
        <v>1503</v>
      </c>
    </row>
    <row r="2928" spans="1:18" ht="15" customHeight="1" x14ac:dyDescent="0.25">
      <c r="A2928" s="25" t="s">
        <v>736</v>
      </c>
      <c r="B2928" s="25" t="s">
        <v>18</v>
      </c>
      <c r="C2928" s="25" t="s">
        <v>260</v>
      </c>
      <c r="D2928" s="25" t="s">
        <v>88</v>
      </c>
      <c r="E2928" s="25" t="s">
        <v>247</v>
      </c>
      <c r="F2928" s="25" t="s">
        <v>261</v>
      </c>
      <c r="G2928" s="25" t="s">
        <v>23</v>
      </c>
      <c r="H2928" s="25" t="s">
        <v>23</v>
      </c>
      <c r="I2928" s="25" t="s">
        <v>771</v>
      </c>
      <c r="J2928" s="25" t="s">
        <v>772</v>
      </c>
      <c r="K2928" s="26">
        <v>0</v>
      </c>
      <c r="L2928" s="26">
        <v>0</v>
      </c>
      <c r="M2928" s="26">
        <v>0</v>
      </c>
      <c r="N2928" s="26">
        <v>0</v>
      </c>
      <c r="O2928" s="26">
        <v>19.649999999999999</v>
      </c>
      <c r="P2928" s="26">
        <v>-19.649999999999999</v>
      </c>
      <c r="Q2928" s="26">
        <v>5.69</v>
      </c>
      <c r="R2928" s="25" t="s">
        <v>1503</v>
      </c>
    </row>
    <row r="2929" spans="1:18" ht="15" customHeight="1" x14ac:dyDescent="0.25">
      <c r="A2929" s="25" t="s">
        <v>736</v>
      </c>
      <c r="B2929" s="25" t="s">
        <v>18</v>
      </c>
      <c r="C2929" s="25" t="s">
        <v>260</v>
      </c>
      <c r="D2929" s="25" t="s">
        <v>88</v>
      </c>
      <c r="E2929" s="25" t="s">
        <v>247</v>
      </c>
      <c r="F2929" s="25" t="s">
        <v>261</v>
      </c>
      <c r="G2929" s="25" t="s">
        <v>23</v>
      </c>
      <c r="H2929" s="25" t="s">
        <v>23</v>
      </c>
      <c r="I2929" s="25" t="s">
        <v>777</v>
      </c>
      <c r="J2929" s="25" t="s">
        <v>778</v>
      </c>
      <c r="K2929" s="26">
        <v>0</v>
      </c>
      <c r="L2929" s="26">
        <v>0</v>
      </c>
      <c r="M2929" s="26">
        <v>0</v>
      </c>
      <c r="N2929" s="26">
        <v>0</v>
      </c>
      <c r="O2929" s="26">
        <v>0</v>
      </c>
      <c r="P2929" s="26">
        <v>0</v>
      </c>
      <c r="Q2929" s="26">
        <v>0</v>
      </c>
      <c r="R2929" s="25" t="s">
        <v>1503</v>
      </c>
    </row>
    <row r="2930" spans="1:18" ht="15" customHeight="1" x14ac:dyDescent="0.25">
      <c r="A2930" s="25" t="s">
        <v>736</v>
      </c>
      <c r="B2930" s="25" t="s">
        <v>18</v>
      </c>
      <c r="C2930" s="25" t="s">
        <v>260</v>
      </c>
      <c r="D2930" s="25" t="s">
        <v>88</v>
      </c>
      <c r="E2930" s="25" t="s">
        <v>247</v>
      </c>
      <c r="F2930" s="25" t="s">
        <v>261</v>
      </c>
      <c r="G2930" s="25" t="s">
        <v>23</v>
      </c>
      <c r="H2930" s="25" t="s">
        <v>23</v>
      </c>
      <c r="I2930" s="25" t="s">
        <v>765</v>
      </c>
      <c r="J2930" s="25" t="s">
        <v>766</v>
      </c>
      <c r="K2930" s="26">
        <v>17000</v>
      </c>
      <c r="L2930" s="26">
        <v>0</v>
      </c>
      <c r="M2930" s="26">
        <v>17000</v>
      </c>
      <c r="N2930" s="26">
        <v>0</v>
      </c>
      <c r="O2930" s="26">
        <v>4113.6899999999996</v>
      </c>
      <c r="P2930" s="26">
        <v>12886.31</v>
      </c>
      <c r="Q2930" s="26">
        <v>2311.36</v>
      </c>
      <c r="R2930" s="25" t="s">
        <v>1503</v>
      </c>
    </row>
    <row r="2931" spans="1:18" ht="15" customHeight="1" x14ac:dyDescent="0.25">
      <c r="A2931" s="25" t="s">
        <v>736</v>
      </c>
      <c r="B2931" s="25" t="s">
        <v>18</v>
      </c>
      <c r="C2931" s="25" t="s">
        <v>260</v>
      </c>
      <c r="D2931" s="25" t="s">
        <v>88</v>
      </c>
      <c r="E2931" s="25" t="s">
        <v>247</v>
      </c>
      <c r="F2931" s="25" t="s">
        <v>261</v>
      </c>
      <c r="G2931" s="25" t="s">
        <v>23</v>
      </c>
      <c r="H2931" s="25" t="s">
        <v>23</v>
      </c>
      <c r="I2931" s="25" t="s">
        <v>773</v>
      </c>
      <c r="J2931" s="25" t="s">
        <v>774</v>
      </c>
      <c r="K2931" s="26">
        <v>6000</v>
      </c>
      <c r="L2931" s="26">
        <v>0</v>
      </c>
      <c r="M2931" s="26">
        <v>6000</v>
      </c>
      <c r="N2931" s="26">
        <v>0</v>
      </c>
      <c r="O2931" s="26">
        <v>1221</v>
      </c>
      <c r="P2931" s="26">
        <v>4779</v>
      </c>
      <c r="Q2931" s="26">
        <v>709.5</v>
      </c>
      <c r="R2931" s="25" t="s">
        <v>1503</v>
      </c>
    </row>
    <row r="2932" spans="1:18" ht="15" customHeight="1" x14ac:dyDescent="0.25">
      <c r="A2932" s="25" t="s">
        <v>736</v>
      </c>
      <c r="B2932" s="25" t="s">
        <v>18</v>
      </c>
      <c r="C2932" s="25" t="s">
        <v>260</v>
      </c>
      <c r="D2932" s="25" t="s">
        <v>88</v>
      </c>
      <c r="E2932" s="25" t="s">
        <v>247</v>
      </c>
      <c r="F2932" s="25" t="s">
        <v>261</v>
      </c>
      <c r="G2932" s="25" t="s">
        <v>23</v>
      </c>
      <c r="H2932" s="25" t="s">
        <v>23</v>
      </c>
      <c r="I2932" s="25" t="s">
        <v>761</v>
      </c>
      <c r="J2932" s="25" t="s">
        <v>762</v>
      </c>
      <c r="K2932" s="26">
        <v>922</v>
      </c>
      <c r="L2932" s="26">
        <v>0</v>
      </c>
      <c r="M2932" s="26">
        <v>922</v>
      </c>
      <c r="N2932" s="26">
        <v>0</v>
      </c>
      <c r="O2932" s="26">
        <v>1184.52</v>
      </c>
      <c r="P2932" s="26">
        <v>-262.52</v>
      </c>
      <c r="Q2932" s="26">
        <v>417.62</v>
      </c>
      <c r="R2932" s="25" t="s">
        <v>1503</v>
      </c>
    </row>
    <row r="2933" spans="1:18" ht="15" customHeight="1" x14ac:dyDescent="0.25">
      <c r="A2933" s="25" t="s">
        <v>736</v>
      </c>
      <c r="B2933" s="25" t="s">
        <v>18</v>
      </c>
      <c r="C2933" s="25" t="s">
        <v>260</v>
      </c>
      <c r="D2933" s="25" t="s">
        <v>88</v>
      </c>
      <c r="E2933" s="25" t="s">
        <v>247</v>
      </c>
      <c r="F2933" s="25" t="s">
        <v>261</v>
      </c>
      <c r="G2933" s="25" t="s">
        <v>23</v>
      </c>
      <c r="H2933" s="25" t="s">
        <v>23</v>
      </c>
      <c r="I2933" s="25" t="s">
        <v>741</v>
      </c>
      <c r="J2933" s="25" t="s">
        <v>742</v>
      </c>
      <c r="K2933" s="26">
        <v>0</v>
      </c>
      <c r="L2933" s="26">
        <v>0</v>
      </c>
      <c r="M2933" s="26">
        <v>0</v>
      </c>
      <c r="N2933" s="26">
        <v>0</v>
      </c>
      <c r="O2933" s="26">
        <v>163.68</v>
      </c>
      <c r="P2933" s="26">
        <v>-163.68</v>
      </c>
      <c r="Q2933" s="26">
        <v>29.02</v>
      </c>
      <c r="R2933" s="25" t="s">
        <v>1503</v>
      </c>
    </row>
    <row r="2934" spans="1:18" ht="15" customHeight="1" x14ac:dyDescent="0.25">
      <c r="A2934" s="25" t="s">
        <v>736</v>
      </c>
      <c r="B2934" s="25" t="s">
        <v>18</v>
      </c>
      <c r="C2934" s="25" t="s">
        <v>260</v>
      </c>
      <c r="D2934" s="25" t="s">
        <v>88</v>
      </c>
      <c r="E2934" s="25" t="s">
        <v>247</v>
      </c>
      <c r="F2934" s="25" t="s">
        <v>261</v>
      </c>
      <c r="G2934" s="25" t="s">
        <v>23</v>
      </c>
      <c r="H2934" s="25" t="s">
        <v>23</v>
      </c>
      <c r="I2934" s="25" t="s">
        <v>745</v>
      </c>
      <c r="J2934" s="25" t="s">
        <v>746</v>
      </c>
      <c r="K2934" s="26">
        <v>0</v>
      </c>
      <c r="L2934" s="26">
        <v>0</v>
      </c>
      <c r="M2934" s="26">
        <v>0</v>
      </c>
      <c r="N2934" s="26">
        <v>0</v>
      </c>
      <c r="O2934" s="26">
        <v>0</v>
      </c>
      <c r="P2934" s="26">
        <v>0</v>
      </c>
      <c r="Q2934" s="26">
        <v>0</v>
      </c>
      <c r="R2934" s="25" t="s">
        <v>1503</v>
      </c>
    </row>
    <row r="2935" spans="1:18" ht="15" customHeight="1" x14ac:dyDescent="0.25">
      <c r="A2935" s="25" t="s">
        <v>736</v>
      </c>
      <c r="B2935" s="25" t="s">
        <v>18</v>
      </c>
      <c r="C2935" s="25" t="s">
        <v>260</v>
      </c>
      <c r="D2935" s="25" t="s">
        <v>88</v>
      </c>
      <c r="E2935" s="25" t="s">
        <v>247</v>
      </c>
      <c r="F2935" s="25" t="s">
        <v>261</v>
      </c>
      <c r="G2935" s="25" t="s">
        <v>23</v>
      </c>
      <c r="H2935" s="25" t="s">
        <v>23</v>
      </c>
      <c r="I2935" s="25" t="s">
        <v>747</v>
      </c>
      <c r="J2935" s="25" t="s">
        <v>748</v>
      </c>
      <c r="K2935" s="26">
        <v>100</v>
      </c>
      <c r="L2935" s="26">
        <v>0</v>
      </c>
      <c r="M2935" s="26">
        <v>100</v>
      </c>
      <c r="N2935" s="26">
        <v>0</v>
      </c>
      <c r="O2935" s="26">
        <v>300.3</v>
      </c>
      <c r="P2935" s="26">
        <v>-200.3</v>
      </c>
      <c r="Q2935" s="26">
        <v>31.68</v>
      </c>
      <c r="R2935" s="25" t="s">
        <v>1503</v>
      </c>
    </row>
    <row r="2936" spans="1:18" ht="15" customHeight="1" x14ac:dyDescent="0.25">
      <c r="A2936" s="25" t="s">
        <v>736</v>
      </c>
      <c r="B2936" s="25" t="s">
        <v>18</v>
      </c>
      <c r="C2936" s="25" t="s">
        <v>260</v>
      </c>
      <c r="D2936" s="25" t="s">
        <v>88</v>
      </c>
      <c r="E2936" s="25" t="s">
        <v>247</v>
      </c>
      <c r="F2936" s="25" t="s">
        <v>261</v>
      </c>
      <c r="G2936" s="25" t="s">
        <v>23</v>
      </c>
      <c r="H2936" s="25" t="s">
        <v>23</v>
      </c>
      <c r="I2936" s="25" t="s">
        <v>751</v>
      </c>
      <c r="J2936" s="25" t="s">
        <v>752</v>
      </c>
      <c r="K2936" s="26">
        <v>19400</v>
      </c>
      <c r="L2936" s="26">
        <v>0</v>
      </c>
      <c r="M2936" s="26">
        <v>19400</v>
      </c>
      <c r="N2936" s="26">
        <v>0</v>
      </c>
      <c r="O2936" s="26">
        <v>4177.59</v>
      </c>
      <c r="P2936" s="26">
        <v>15222.41</v>
      </c>
      <c r="Q2936" s="26">
        <v>917.39</v>
      </c>
      <c r="R2936" s="25" t="s">
        <v>1503</v>
      </c>
    </row>
    <row r="2937" spans="1:18" ht="15" customHeight="1" x14ac:dyDescent="0.25">
      <c r="A2937" s="25" t="s">
        <v>736</v>
      </c>
      <c r="B2937" s="25" t="s">
        <v>18</v>
      </c>
      <c r="C2937" s="25" t="s">
        <v>260</v>
      </c>
      <c r="D2937" s="25" t="s">
        <v>88</v>
      </c>
      <c r="E2937" s="25" t="s">
        <v>247</v>
      </c>
      <c r="F2937" s="25" t="s">
        <v>261</v>
      </c>
      <c r="G2937" s="25" t="s">
        <v>23</v>
      </c>
      <c r="H2937" s="25" t="s">
        <v>23</v>
      </c>
      <c r="I2937" s="25" t="s">
        <v>1051</v>
      </c>
      <c r="J2937" s="25" t="s">
        <v>1052</v>
      </c>
      <c r="K2937" s="26">
        <v>3500</v>
      </c>
      <c r="L2937" s="26">
        <v>0</v>
      </c>
      <c r="M2937" s="26">
        <v>3500</v>
      </c>
      <c r="N2937" s="26">
        <v>0</v>
      </c>
      <c r="O2937" s="26">
        <v>0</v>
      </c>
      <c r="P2937" s="26">
        <v>3500</v>
      </c>
      <c r="Q2937" s="26">
        <v>0</v>
      </c>
      <c r="R2937" s="25" t="s">
        <v>1503</v>
      </c>
    </row>
    <row r="2938" spans="1:18" ht="15" customHeight="1" x14ac:dyDescent="0.25">
      <c r="A2938" s="25" t="s">
        <v>736</v>
      </c>
      <c r="B2938" s="25" t="s">
        <v>18</v>
      </c>
      <c r="C2938" s="25" t="s">
        <v>260</v>
      </c>
      <c r="D2938" s="25" t="s">
        <v>88</v>
      </c>
      <c r="E2938" s="25" t="s">
        <v>247</v>
      </c>
      <c r="F2938" s="25" t="s">
        <v>261</v>
      </c>
      <c r="G2938" s="25" t="s">
        <v>23</v>
      </c>
      <c r="H2938" s="25" t="s">
        <v>23</v>
      </c>
      <c r="I2938" s="25" t="s">
        <v>833</v>
      </c>
      <c r="J2938" s="25" t="s">
        <v>834</v>
      </c>
      <c r="K2938" s="26">
        <v>26900</v>
      </c>
      <c r="L2938" s="26">
        <v>0</v>
      </c>
      <c r="M2938" s="26">
        <v>26900</v>
      </c>
      <c r="N2938" s="26">
        <v>0</v>
      </c>
      <c r="O2938" s="26">
        <v>5372.02</v>
      </c>
      <c r="P2938" s="26">
        <v>21527.98</v>
      </c>
      <c r="Q2938" s="26">
        <v>1281.8399999999999</v>
      </c>
      <c r="R2938" s="25" t="s">
        <v>1503</v>
      </c>
    </row>
    <row r="2939" spans="1:18" ht="15" customHeight="1" x14ac:dyDescent="0.25">
      <c r="A2939" s="25" t="s">
        <v>736</v>
      </c>
      <c r="B2939" s="25" t="s">
        <v>18</v>
      </c>
      <c r="C2939" s="25" t="s">
        <v>260</v>
      </c>
      <c r="D2939" s="25" t="s">
        <v>88</v>
      </c>
      <c r="E2939" s="25" t="s">
        <v>247</v>
      </c>
      <c r="F2939" s="25" t="s">
        <v>261</v>
      </c>
      <c r="G2939" s="25" t="s">
        <v>23</v>
      </c>
      <c r="H2939" s="25" t="s">
        <v>23</v>
      </c>
      <c r="I2939" s="25" t="s">
        <v>819</v>
      </c>
      <c r="J2939" s="25" t="s">
        <v>820</v>
      </c>
      <c r="K2939" s="26">
        <v>5820</v>
      </c>
      <c r="L2939" s="26">
        <v>0</v>
      </c>
      <c r="M2939" s="26">
        <v>5820</v>
      </c>
      <c r="N2939" s="26">
        <v>0</v>
      </c>
      <c r="O2939" s="26">
        <v>408.96</v>
      </c>
      <c r="P2939" s="26">
        <v>5411.04</v>
      </c>
      <c r="Q2939" s="26">
        <v>68.16</v>
      </c>
      <c r="R2939" s="25" t="s">
        <v>1503</v>
      </c>
    </row>
    <row r="2940" spans="1:18" ht="15" customHeight="1" x14ac:dyDescent="0.25">
      <c r="A2940" s="25" t="s">
        <v>736</v>
      </c>
      <c r="B2940" s="25" t="s">
        <v>18</v>
      </c>
      <c r="C2940" s="25" t="s">
        <v>260</v>
      </c>
      <c r="D2940" s="25" t="s">
        <v>88</v>
      </c>
      <c r="E2940" s="25" t="s">
        <v>247</v>
      </c>
      <c r="F2940" s="25" t="s">
        <v>261</v>
      </c>
      <c r="G2940" s="25" t="s">
        <v>23</v>
      </c>
      <c r="H2940" s="25" t="s">
        <v>23</v>
      </c>
      <c r="I2940" s="25" t="s">
        <v>988</v>
      </c>
      <c r="J2940" s="25" t="s">
        <v>989</v>
      </c>
      <c r="K2940" s="26">
        <v>43700</v>
      </c>
      <c r="L2940" s="26">
        <v>0</v>
      </c>
      <c r="M2940" s="26">
        <v>43700</v>
      </c>
      <c r="N2940" s="26">
        <v>0</v>
      </c>
      <c r="O2940" s="26">
        <v>0</v>
      </c>
      <c r="P2940" s="26">
        <v>43700</v>
      </c>
      <c r="Q2940" s="26">
        <v>0</v>
      </c>
      <c r="R2940" s="25" t="s">
        <v>1503</v>
      </c>
    </row>
    <row r="2941" spans="1:18" ht="15" customHeight="1" x14ac:dyDescent="0.25">
      <c r="A2941" s="25" t="s">
        <v>736</v>
      </c>
      <c r="B2941" s="25" t="s">
        <v>18</v>
      </c>
      <c r="C2941" s="25" t="s">
        <v>260</v>
      </c>
      <c r="D2941" s="25" t="s">
        <v>88</v>
      </c>
      <c r="E2941" s="25" t="s">
        <v>247</v>
      </c>
      <c r="F2941" s="25" t="s">
        <v>261</v>
      </c>
      <c r="G2941" s="25" t="s">
        <v>23</v>
      </c>
      <c r="H2941" s="25" t="s">
        <v>23</v>
      </c>
      <c r="I2941" s="25" t="s">
        <v>737</v>
      </c>
      <c r="J2941" s="25" t="s">
        <v>738</v>
      </c>
      <c r="K2941" s="26">
        <v>3000</v>
      </c>
      <c r="L2941" s="26">
        <v>0</v>
      </c>
      <c r="M2941" s="26">
        <v>3000</v>
      </c>
      <c r="N2941" s="26">
        <v>0</v>
      </c>
      <c r="O2941" s="26">
        <v>485.98</v>
      </c>
      <c r="P2941" s="26">
        <v>2514.02</v>
      </c>
      <c r="Q2941" s="26">
        <v>77.98</v>
      </c>
      <c r="R2941" s="25" t="s">
        <v>1503</v>
      </c>
    </row>
    <row r="2942" spans="1:18" ht="15" customHeight="1" x14ac:dyDescent="0.25">
      <c r="A2942" s="25" t="s">
        <v>736</v>
      </c>
      <c r="B2942" s="25" t="s">
        <v>18</v>
      </c>
      <c r="C2942" s="25" t="s">
        <v>260</v>
      </c>
      <c r="D2942" s="25" t="s">
        <v>88</v>
      </c>
      <c r="E2942" s="25" t="s">
        <v>247</v>
      </c>
      <c r="F2942" s="25" t="s">
        <v>261</v>
      </c>
      <c r="G2942" s="25" t="s">
        <v>23</v>
      </c>
      <c r="H2942" s="25" t="s">
        <v>23</v>
      </c>
      <c r="I2942" s="25" t="s">
        <v>743</v>
      </c>
      <c r="J2942" s="25" t="s">
        <v>744</v>
      </c>
      <c r="K2942" s="26">
        <v>670</v>
      </c>
      <c r="L2942" s="26">
        <v>0</v>
      </c>
      <c r="M2942" s="26">
        <v>670</v>
      </c>
      <c r="N2942" s="26">
        <v>0</v>
      </c>
      <c r="O2942" s="26">
        <v>306.62</v>
      </c>
      <c r="P2942" s="26">
        <v>363.38</v>
      </c>
      <c r="Q2942" s="26">
        <v>58.34</v>
      </c>
      <c r="R2942" s="25" t="s">
        <v>1503</v>
      </c>
    </row>
    <row r="2943" spans="1:18" ht="15" customHeight="1" x14ac:dyDescent="0.25">
      <c r="A2943" s="25" t="s">
        <v>736</v>
      </c>
      <c r="B2943" s="25" t="s">
        <v>18</v>
      </c>
      <c r="C2943" s="25" t="s">
        <v>260</v>
      </c>
      <c r="D2943" s="25" t="s">
        <v>88</v>
      </c>
      <c r="E2943" s="25" t="s">
        <v>247</v>
      </c>
      <c r="F2943" s="25" t="s">
        <v>261</v>
      </c>
      <c r="G2943" s="25" t="s">
        <v>23</v>
      </c>
      <c r="H2943" s="25" t="s">
        <v>23</v>
      </c>
      <c r="I2943" s="25" t="s">
        <v>841</v>
      </c>
      <c r="J2943" s="25" t="s">
        <v>842</v>
      </c>
      <c r="K2943" s="26">
        <v>450</v>
      </c>
      <c r="L2943" s="26">
        <v>0</v>
      </c>
      <c r="M2943" s="26">
        <v>450</v>
      </c>
      <c r="N2943" s="26">
        <v>0</v>
      </c>
      <c r="O2943" s="26">
        <v>0</v>
      </c>
      <c r="P2943" s="26">
        <v>450</v>
      </c>
      <c r="Q2943" s="26">
        <v>0</v>
      </c>
      <c r="R2943" s="25" t="s">
        <v>1503</v>
      </c>
    </row>
    <row r="2944" spans="1:18" ht="15" customHeight="1" x14ac:dyDescent="0.25">
      <c r="A2944" s="25" t="s">
        <v>736</v>
      </c>
      <c r="B2944" s="25" t="s">
        <v>18</v>
      </c>
      <c r="C2944" s="25" t="s">
        <v>260</v>
      </c>
      <c r="D2944" s="25" t="s">
        <v>88</v>
      </c>
      <c r="E2944" s="25" t="s">
        <v>247</v>
      </c>
      <c r="F2944" s="25" t="s">
        <v>261</v>
      </c>
      <c r="G2944" s="25" t="s">
        <v>23</v>
      </c>
      <c r="H2944" s="25" t="s">
        <v>23</v>
      </c>
      <c r="I2944" s="25" t="s">
        <v>890</v>
      </c>
      <c r="J2944" s="25" t="s">
        <v>891</v>
      </c>
      <c r="K2944" s="26">
        <v>4561</v>
      </c>
      <c r="L2944" s="26">
        <v>0</v>
      </c>
      <c r="M2944" s="26">
        <v>4561</v>
      </c>
      <c r="N2944" s="26">
        <v>0</v>
      </c>
      <c r="O2944" s="26">
        <v>566.09</v>
      </c>
      <c r="P2944" s="26">
        <v>3994.91</v>
      </c>
      <c r="Q2944" s="26">
        <v>116.85</v>
      </c>
      <c r="R2944" s="25" t="s">
        <v>1503</v>
      </c>
    </row>
    <row r="2945" spans="1:18" ht="15" customHeight="1" x14ac:dyDescent="0.25">
      <c r="A2945" s="25" t="s">
        <v>736</v>
      </c>
      <c r="B2945" s="25" t="s">
        <v>18</v>
      </c>
      <c r="C2945" s="25" t="s">
        <v>260</v>
      </c>
      <c r="D2945" s="25" t="s">
        <v>88</v>
      </c>
      <c r="E2945" s="25" t="s">
        <v>247</v>
      </c>
      <c r="F2945" s="25" t="s">
        <v>261</v>
      </c>
      <c r="G2945" s="25" t="s">
        <v>23</v>
      </c>
      <c r="H2945" s="25" t="s">
        <v>23</v>
      </c>
      <c r="I2945" s="25" t="s">
        <v>781</v>
      </c>
      <c r="J2945" s="25" t="s">
        <v>782</v>
      </c>
      <c r="K2945" s="26">
        <v>1100</v>
      </c>
      <c r="L2945" s="26">
        <v>0</v>
      </c>
      <c r="M2945" s="26">
        <v>1100</v>
      </c>
      <c r="N2945" s="26">
        <v>0</v>
      </c>
      <c r="O2945" s="26">
        <v>0</v>
      </c>
      <c r="P2945" s="26">
        <v>1100</v>
      </c>
      <c r="Q2945" s="26">
        <v>0</v>
      </c>
      <c r="R2945" s="25" t="s">
        <v>1503</v>
      </c>
    </row>
    <row r="2946" spans="1:18" ht="15" customHeight="1" x14ac:dyDescent="0.25">
      <c r="A2946" s="25" t="s">
        <v>736</v>
      </c>
      <c r="B2946" s="25" t="s">
        <v>18</v>
      </c>
      <c r="C2946" s="25" t="s">
        <v>260</v>
      </c>
      <c r="D2946" s="25" t="s">
        <v>88</v>
      </c>
      <c r="E2946" s="25" t="s">
        <v>247</v>
      </c>
      <c r="F2946" s="25" t="s">
        <v>261</v>
      </c>
      <c r="G2946" s="25" t="s">
        <v>23</v>
      </c>
      <c r="H2946" s="25" t="s">
        <v>23</v>
      </c>
      <c r="I2946" s="25" t="s">
        <v>849</v>
      </c>
      <c r="J2946" s="25" t="s">
        <v>850</v>
      </c>
      <c r="K2946" s="26">
        <v>15000</v>
      </c>
      <c r="L2946" s="26">
        <v>0</v>
      </c>
      <c r="M2946" s="26">
        <v>15000</v>
      </c>
      <c r="N2946" s="26">
        <v>0</v>
      </c>
      <c r="O2946" s="26">
        <v>0</v>
      </c>
      <c r="P2946" s="26">
        <v>15000</v>
      </c>
      <c r="Q2946" s="26">
        <v>0</v>
      </c>
      <c r="R2946" s="25" t="s">
        <v>1503</v>
      </c>
    </row>
    <row r="2947" spans="1:18" ht="15" customHeight="1" x14ac:dyDescent="0.25">
      <c r="A2947" s="25" t="s">
        <v>736</v>
      </c>
      <c r="B2947" s="25" t="s">
        <v>18</v>
      </c>
      <c r="C2947" s="25" t="s">
        <v>260</v>
      </c>
      <c r="D2947" s="25" t="s">
        <v>88</v>
      </c>
      <c r="E2947" s="25" t="s">
        <v>247</v>
      </c>
      <c r="F2947" s="25" t="s">
        <v>261</v>
      </c>
      <c r="G2947" s="25" t="s">
        <v>23</v>
      </c>
      <c r="H2947" s="25" t="s">
        <v>23</v>
      </c>
      <c r="I2947" s="25" t="s">
        <v>779</v>
      </c>
      <c r="J2947" s="25" t="s">
        <v>780</v>
      </c>
      <c r="K2947" s="26">
        <v>0</v>
      </c>
      <c r="L2947" s="26">
        <v>0</v>
      </c>
      <c r="M2947" s="26">
        <v>0</v>
      </c>
      <c r="N2947" s="26">
        <v>0</v>
      </c>
      <c r="O2947" s="26">
        <v>0</v>
      </c>
      <c r="P2947" s="26">
        <v>0</v>
      </c>
      <c r="Q2947" s="26">
        <v>0</v>
      </c>
      <c r="R2947" s="25" t="s">
        <v>1503</v>
      </c>
    </row>
    <row r="2948" spans="1:18" ht="15" customHeight="1" x14ac:dyDescent="0.25">
      <c r="A2948" s="25" t="s">
        <v>736</v>
      </c>
      <c r="B2948" s="25" t="s">
        <v>18</v>
      </c>
      <c r="C2948" s="25" t="s">
        <v>260</v>
      </c>
      <c r="D2948" s="25" t="s">
        <v>88</v>
      </c>
      <c r="E2948" s="25" t="s">
        <v>247</v>
      </c>
      <c r="F2948" s="25" t="s">
        <v>261</v>
      </c>
      <c r="G2948" s="25" t="s">
        <v>23</v>
      </c>
      <c r="H2948" s="25" t="s">
        <v>23</v>
      </c>
      <c r="I2948" s="25" t="s">
        <v>1121</v>
      </c>
      <c r="J2948" s="25" t="s">
        <v>1122</v>
      </c>
      <c r="K2948" s="26">
        <v>1500</v>
      </c>
      <c r="L2948" s="26">
        <v>0</v>
      </c>
      <c r="M2948" s="26">
        <v>1500</v>
      </c>
      <c r="N2948" s="26">
        <v>0</v>
      </c>
      <c r="O2948" s="26">
        <v>0</v>
      </c>
      <c r="P2948" s="26">
        <v>1500</v>
      </c>
      <c r="Q2948" s="26">
        <v>0</v>
      </c>
      <c r="R2948" s="25" t="s">
        <v>1503</v>
      </c>
    </row>
    <row r="2949" spans="1:18" ht="15" customHeight="1" x14ac:dyDescent="0.25">
      <c r="A2949" s="25" t="s">
        <v>736</v>
      </c>
      <c r="B2949" s="25" t="s">
        <v>18</v>
      </c>
      <c r="C2949" s="25" t="s">
        <v>260</v>
      </c>
      <c r="D2949" s="25" t="s">
        <v>88</v>
      </c>
      <c r="E2949" s="25" t="s">
        <v>247</v>
      </c>
      <c r="F2949" s="25" t="s">
        <v>261</v>
      </c>
      <c r="G2949" s="25" t="s">
        <v>23</v>
      </c>
      <c r="H2949" s="25" t="s">
        <v>23</v>
      </c>
      <c r="I2949" s="25" t="s">
        <v>1258</v>
      </c>
      <c r="J2949" s="25" t="s">
        <v>1259</v>
      </c>
      <c r="K2949" s="26">
        <v>60000</v>
      </c>
      <c r="L2949" s="26">
        <v>0</v>
      </c>
      <c r="M2949" s="26">
        <v>60000</v>
      </c>
      <c r="N2949" s="26">
        <v>0</v>
      </c>
      <c r="O2949" s="26">
        <v>0</v>
      </c>
      <c r="P2949" s="26">
        <v>60000</v>
      </c>
      <c r="Q2949" s="26">
        <v>0</v>
      </c>
      <c r="R2949" s="25" t="s">
        <v>1503</v>
      </c>
    </row>
    <row r="2950" spans="1:18" ht="15" customHeight="1" x14ac:dyDescent="0.25">
      <c r="A2950" s="25" t="s">
        <v>736</v>
      </c>
      <c r="B2950" s="25" t="s">
        <v>18</v>
      </c>
      <c r="C2950" s="25" t="s">
        <v>260</v>
      </c>
      <c r="D2950" s="25" t="s">
        <v>88</v>
      </c>
      <c r="E2950" s="25" t="s">
        <v>247</v>
      </c>
      <c r="F2950" s="25" t="s">
        <v>261</v>
      </c>
      <c r="G2950" s="25" t="s">
        <v>23</v>
      </c>
      <c r="H2950" s="25" t="s">
        <v>23</v>
      </c>
      <c r="I2950" s="25" t="s">
        <v>916</v>
      </c>
      <c r="J2950" s="25" t="s">
        <v>917</v>
      </c>
      <c r="K2950" s="26">
        <v>11000</v>
      </c>
      <c r="L2950" s="26">
        <v>0</v>
      </c>
      <c r="M2950" s="26">
        <v>11000</v>
      </c>
      <c r="N2950" s="26">
        <v>0</v>
      </c>
      <c r="O2950" s="26">
        <v>0</v>
      </c>
      <c r="P2950" s="26">
        <v>11000</v>
      </c>
      <c r="Q2950" s="26">
        <v>0</v>
      </c>
      <c r="R2950" s="25" t="s">
        <v>1503</v>
      </c>
    </row>
    <row r="2951" spans="1:18" ht="15" customHeight="1" x14ac:dyDescent="0.25">
      <c r="A2951" s="25" t="s">
        <v>736</v>
      </c>
      <c r="B2951" s="25" t="s">
        <v>18</v>
      </c>
      <c r="C2951" s="25" t="s">
        <v>260</v>
      </c>
      <c r="D2951" s="25" t="s">
        <v>88</v>
      </c>
      <c r="E2951" s="25" t="s">
        <v>247</v>
      </c>
      <c r="F2951" s="25" t="s">
        <v>261</v>
      </c>
      <c r="G2951" s="25" t="s">
        <v>23</v>
      </c>
      <c r="H2951" s="25" t="s">
        <v>23</v>
      </c>
      <c r="I2951" s="25" t="s">
        <v>1125</v>
      </c>
      <c r="J2951" s="25" t="s">
        <v>1126</v>
      </c>
      <c r="K2951" s="26">
        <v>1600</v>
      </c>
      <c r="L2951" s="26">
        <v>0</v>
      </c>
      <c r="M2951" s="26">
        <v>1600</v>
      </c>
      <c r="N2951" s="26">
        <v>0</v>
      </c>
      <c r="O2951" s="26">
        <v>0</v>
      </c>
      <c r="P2951" s="26">
        <v>1600</v>
      </c>
      <c r="Q2951" s="26">
        <v>0</v>
      </c>
      <c r="R2951" s="25" t="s">
        <v>1503</v>
      </c>
    </row>
    <row r="2952" spans="1:18" ht="15" customHeight="1" x14ac:dyDescent="0.25">
      <c r="A2952" s="25" t="s">
        <v>736</v>
      </c>
      <c r="B2952" s="25" t="s">
        <v>18</v>
      </c>
      <c r="C2952" s="25" t="s">
        <v>260</v>
      </c>
      <c r="D2952" s="25" t="s">
        <v>88</v>
      </c>
      <c r="E2952" s="25" t="s">
        <v>247</v>
      </c>
      <c r="F2952" s="25" t="s">
        <v>261</v>
      </c>
      <c r="G2952" s="25" t="s">
        <v>23</v>
      </c>
      <c r="H2952" s="25" t="s">
        <v>23</v>
      </c>
      <c r="I2952" s="25" t="s">
        <v>896</v>
      </c>
      <c r="J2952" s="25" t="s">
        <v>897</v>
      </c>
      <c r="K2952" s="26">
        <v>2500</v>
      </c>
      <c r="L2952" s="26">
        <v>0</v>
      </c>
      <c r="M2952" s="26">
        <v>2500</v>
      </c>
      <c r="N2952" s="26">
        <v>0</v>
      </c>
      <c r="O2952" s="26">
        <v>0</v>
      </c>
      <c r="P2952" s="26">
        <v>2500</v>
      </c>
      <c r="Q2952" s="26">
        <v>0</v>
      </c>
      <c r="R2952" s="25" t="s">
        <v>1503</v>
      </c>
    </row>
    <row r="2953" spans="1:18" ht="15" customHeight="1" x14ac:dyDescent="0.25">
      <c r="A2953" s="25" t="s">
        <v>736</v>
      </c>
      <c r="B2953" s="25" t="s">
        <v>18</v>
      </c>
      <c r="C2953" s="25" t="s">
        <v>260</v>
      </c>
      <c r="D2953" s="25" t="s">
        <v>88</v>
      </c>
      <c r="E2953" s="25" t="s">
        <v>247</v>
      </c>
      <c r="F2953" s="25" t="s">
        <v>261</v>
      </c>
      <c r="G2953" s="25" t="s">
        <v>23</v>
      </c>
      <c r="H2953" s="25" t="s">
        <v>23</v>
      </c>
      <c r="I2953" s="25" t="s">
        <v>851</v>
      </c>
      <c r="J2953" s="25" t="s">
        <v>852</v>
      </c>
      <c r="K2953" s="26">
        <v>7050</v>
      </c>
      <c r="L2953" s="26">
        <v>0</v>
      </c>
      <c r="M2953" s="26">
        <v>7050</v>
      </c>
      <c r="N2953" s="26">
        <v>2679.8</v>
      </c>
      <c r="O2953" s="26">
        <v>320.2</v>
      </c>
      <c r="P2953" s="26">
        <v>4050</v>
      </c>
      <c r="Q2953" s="26">
        <v>320.2</v>
      </c>
      <c r="R2953" s="25" t="s">
        <v>1503</v>
      </c>
    </row>
    <row r="2954" spans="1:18" ht="15" customHeight="1" x14ac:dyDescent="0.25">
      <c r="A2954" s="25" t="s">
        <v>736</v>
      </c>
      <c r="B2954" s="25" t="s">
        <v>18</v>
      </c>
      <c r="C2954" s="25" t="s">
        <v>260</v>
      </c>
      <c r="D2954" s="25" t="s">
        <v>88</v>
      </c>
      <c r="E2954" s="25" t="s">
        <v>247</v>
      </c>
      <c r="F2954" s="25" t="s">
        <v>261</v>
      </c>
      <c r="G2954" s="25" t="s">
        <v>23</v>
      </c>
      <c r="H2954" s="25" t="s">
        <v>23</v>
      </c>
      <c r="I2954" s="25" t="s">
        <v>894</v>
      </c>
      <c r="J2954" s="25" t="s">
        <v>895</v>
      </c>
      <c r="K2954" s="26">
        <v>25000</v>
      </c>
      <c r="L2954" s="26">
        <v>0</v>
      </c>
      <c r="M2954" s="26">
        <v>25000</v>
      </c>
      <c r="N2954" s="26">
        <v>0</v>
      </c>
      <c r="O2954" s="26">
        <v>0</v>
      </c>
      <c r="P2954" s="26">
        <v>25000</v>
      </c>
      <c r="Q2954" s="26">
        <v>0</v>
      </c>
      <c r="R2954" s="25" t="s">
        <v>1503</v>
      </c>
    </row>
    <row r="2955" spans="1:18" ht="15" customHeight="1" x14ac:dyDescent="0.25">
      <c r="A2955" s="25" t="s">
        <v>736</v>
      </c>
      <c r="B2955" s="25" t="s">
        <v>18</v>
      </c>
      <c r="C2955" s="25" t="s">
        <v>260</v>
      </c>
      <c r="D2955" s="25" t="s">
        <v>88</v>
      </c>
      <c r="E2955" s="25" t="s">
        <v>247</v>
      </c>
      <c r="F2955" s="25" t="s">
        <v>261</v>
      </c>
      <c r="G2955" s="25" t="s">
        <v>23</v>
      </c>
      <c r="H2955" s="25" t="s">
        <v>23</v>
      </c>
      <c r="I2955" s="25" t="s">
        <v>876</v>
      </c>
      <c r="J2955" s="25" t="s">
        <v>877</v>
      </c>
      <c r="K2955" s="26">
        <v>800</v>
      </c>
      <c r="L2955" s="26">
        <v>0</v>
      </c>
      <c r="M2955" s="26">
        <v>800</v>
      </c>
      <c r="N2955" s="26">
        <v>0</v>
      </c>
      <c r="O2955" s="26">
        <v>0</v>
      </c>
      <c r="P2955" s="26">
        <v>800</v>
      </c>
      <c r="Q2955" s="26">
        <v>0</v>
      </c>
      <c r="R2955" s="25" t="s">
        <v>1503</v>
      </c>
    </row>
    <row r="2956" spans="1:18" ht="15" customHeight="1" x14ac:dyDescent="0.25">
      <c r="A2956" s="25" t="s">
        <v>736</v>
      </c>
      <c r="B2956" s="25" t="s">
        <v>18</v>
      </c>
      <c r="C2956" s="25" t="s">
        <v>260</v>
      </c>
      <c r="D2956" s="25" t="s">
        <v>88</v>
      </c>
      <c r="E2956" s="25" t="s">
        <v>247</v>
      </c>
      <c r="F2956" s="25" t="s">
        <v>261</v>
      </c>
      <c r="G2956" s="25" t="s">
        <v>23</v>
      </c>
      <c r="H2956" s="25" t="s">
        <v>23</v>
      </c>
      <c r="I2956" s="25" t="s">
        <v>1131</v>
      </c>
      <c r="J2956" s="25" t="s">
        <v>1132</v>
      </c>
      <c r="K2956" s="26">
        <v>100</v>
      </c>
      <c r="L2956" s="26">
        <v>0</v>
      </c>
      <c r="M2956" s="26">
        <v>100</v>
      </c>
      <c r="N2956" s="26">
        <v>0</v>
      </c>
      <c r="O2956" s="26">
        <v>0</v>
      </c>
      <c r="P2956" s="26">
        <v>100</v>
      </c>
      <c r="Q2956" s="26">
        <v>0</v>
      </c>
      <c r="R2956" s="25" t="s">
        <v>1503</v>
      </c>
    </row>
    <row r="2957" spans="1:18" ht="15" customHeight="1" x14ac:dyDescent="0.25">
      <c r="A2957" s="25" t="s">
        <v>736</v>
      </c>
      <c r="B2957" s="25" t="s">
        <v>18</v>
      </c>
      <c r="C2957" s="25" t="s">
        <v>260</v>
      </c>
      <c r="D2957" s="25" t="s">
        <v>88</v>
      </c>
      <c r="E2957" s="25" t="s">
        <v>247</v>
      </c>
      <c r="F2957" s="25" t="s">
        <v>261</v>
      </c>
      <c r="G2957" s="25" t="s">
        <v>23</v>
      </c>
      <c r="H2957" s="25" t="s">
        <v>23</v>
      </c>
      <c r="I2957" s="25" t="s">
        <v>805</v>
      </c>
      <c r="J2957" s="25" t="s">
        <v>806</v>
      </c>
      <c r="K2957" s="26">
        <v>60600</v>
      </c>
      <c r="L2957" s="26">
        <v>-45000</v>
      </c>
      <c r="M2957" s="26">
        <v>15600</v>
      </c>
      <c r="N2957" s="26">
        <v>415.19</v>
      </c>
      <c r="O2957" s="26">
        <v>1636.66</v>
      </c>
      <c r="P2957" s="26">
        <v>13548.15</v>
      </c>
      <c r="Q2957" s="26">
        <v>290.85000000000002</v>
      </c>
      <c r="R2957" s="25" t="s">
        <v>1503</v>
      </c>
    </row>
    <row r="2958" spans="1:18" ht="15" customHeight="1" x14ac:dyDescent="0.25">
      <c r="A2958" s="25" t="s">
        <v>736</v>
      </c>
      <c r="B2958" s="25" t="s">
        <v>18</v>
      </c>
      <c r="C2958" s="25" t="s">
        <v>260</v>
      </c>
      <c r="D2958" s="25" t="s">
        <v>88</v>
      </c>
      <c r="E2958" s="25" t="s">
        <v>247</v>
      </c>
      <c r="F2958" s="25" t="s">
        <v>261</v>
      </c>
      <c r="G2958" s="25" t="s">
        <v>23</v>
      </c>
      <c r="H2958" s="25" t="s">
        <v>23</v>
      </c>
      <c r="I2958" s="25" t="s">
        <v>898</v>
      </c>
      <c r="J2958" s="25" t="s">
        <v>899</v>
      </c>
      <c r="K2958" s="26">
        <v>2150</v>
      </c>
      <c r="L2958" s="26">
        <v>0</v>
      </c>
      <c r="M2958" s="26">
        <v>2150</v>
      </c>
      <c r="N2958" s="26">
        <v>237.62</v>
      </c>
      <c r="O2958" s="26">
        <v>363.52</v>
      </c>
      <c r="P2958" s="26">
        <v>1548.86</v>
      </c>
      <c r="Q2958" s="26">
        <v>0</v>
      </c>
      <c r="R2958" s="25" t="s">
        <v>1503</v>
      </c>
    </row>
    <row r="2959" spans="1:18" ht="15" customHeight="1" x14ac:dyDescent="0.25">
      <c r="A2959" s="25" t="s">
        <v>736</v>
      </c>
      <c r="B2959" s="25" t="s">
        <v>18</v>
      </c>
      <c r="C2959" s="25" t="s">
        <v>260</v>
      </c>
      <c r="D2959" s="25" t="s">
        <v>88</v>
      </c>
      <c r="E2959" s="25" t="s">
        <v>247</v>
      </c>
      <c r="F2959" s="25" t="s">
        <v>261</v>
      </c>
      <c r="G2959" s="25" t="s">
        <v>23</v>
      </c>
      <c r="H2959" s="25" t="s">
        <v>23</v>
      </c>
      <c r="I2959" s="25" t="s">
        <v>835</v>
      </c>
      <c r="J2959" s="25" t="s">
        <v>836</v>
      </c>
      <c r="K2959" s="26">
        <v>2000</v>
      </c>
      <c r="L2959" s="26">
        <v>0</v>
      </c>
      <c r="M2959" s="26">
        <v>2000</v>
      </c>
      <c r="N2959" s="26">
        <v>0</v>
      </c>
      <c r="O2959" s="26">
        <v>624.39</v>
      </c>
      <c r="P2959" s="26">
        <v>1375.61</v>
      </c>
      <c r="Q2959" s="26">
        <v>0</v>
      </c>
      <c r="R2959" s="25" t="s">
        <v>1503</v>
      </c>
    </row>
    <row r="2960" spans="1:18" ht="15" customHeight="1" x14ac:dyDescent="0.25">
      <c r="A2960" s="25" t="s">
        <v>736</v>
      </c>
      <c r="B2960" s="25" t="s">
        <v>18</v>
      </c>
      <c r="C2960" s="25" t="s">
        <v>260</v>
      </c>
      <c r="D2960" s="25" t="s">
        <v>88</v>
      </c>
      <c r="E2960" s="25" t="s">
        <v>247</v>
      </c>
      <c r="F2960" s="25" t="s">
        <v>261</v>
      </c>
      <c r="G2960" s="25" t="s">
        <v>23</v>
      </c>
      <c r="H2960" s="25" t="s">
        <v>23</v>
      </c>
      <c r="I2960" s="25" t="s">
        <v>837</v>
      </c>
      <c r="J2960" s="25" t="s">
        <v>838</v>
      </c>
      <c r="K2960" s="26">
        <v>91000</v>
      </c>
      <c r="L2960" s="26">
        <v>0</v>
      </c>
      <c r="M2960" s="26">
        <v>91000</v>
      </c>
      <c r="N2960" s="26">
        <v>0</v>
      </c>
      <c r="O2960" s="26">
        <v>0</v>
      </c>
      <c r="P2960" s="26">
        <v>91000</v>
      </c>
      <c r="Q2960" s="26">
        <v>0</v>
      </c>
      <c r="R2960" s="25" t="s">
        <v>1503</v>
      </c>
    </row>
    <row r="2961" spans="1:18" ht="15" customHeight="1" x14ac:dyDescent="0.25">
      <c r="A2961" s="25" t="s">
        <v>736</v>
      </c>
      <c r="B2961" s="25" t="s">
        <v>18</v>
      </c>
      <c r="C2961" s="25" t="s">
        <v>260</v>
      </c>
      <c r="D2961" s="25" t="s">
        <v>88</v>
      </c>
      <c r="E2961" s="25" t="s">
        <v>247</v>
      </c>
      <c r="F2961" s="25" t="s">
        <v>261</v>
      </c>
      <c r="G2961" s="25" t="s">
        <v>23</v>
      </c>
      <c r="H2961" s="25" t="s">
        <v>23</v>
      </c>
      <c r="I2961" s="25" t="s">
        <v>845</v>
      </c>
      <c r="J2961" s="25" t="s">
        <v>846</v>
      </c>
      <c r="K2961" s="26">
        <v>640</v>
      </c>
      <c r="L2961" s="26">
        <v>0</v>
      </c>
      <c r="M2961" s="26">
        <v>640</v>
      </c>
      <c r="N2961" s="26">
        <v>303.81</v>
      </c>
      <c r="O2961" s="26">
        <v>171.83</v>
      </c>
      <c r="P2961" s="26">
        <v>164.36</v>
      </c>
      <c r="Q2961" s="26">
        <v>43.19</v>
      </c>
      <c r="R2961" s="25" t="s">
        <v>1503</v>
      </c>
    </row>
    <row r="2962" spans="1:18" ht="15" customHeight="1" x14ac:dyDescent="0.25">
      <c r="A2962" s="25" t="s">
        <v>736</v>
      </c>
      <c r="B2962" s="25" t="s">
        <v>18</v>
      </c>
      <c r="C2962" s="25" t="s">
        <v>260</v>
      </c>
      <c r="D2962" s="25" t="s">
        <v>88</v>
      </c>
      <c r="E2962" s="25" t="s">
        <v>247</v>
      </c>
      <c r="F2962" s="25" t="s">
        <v>261</v>
      </c>
      <c r="G2962" s="25" t="s">
        <v>23</v>
      </c>
      <c r="H2962" s="25" t="s">
        <v>23</v>
      </c>
      <c r="I2962" s="25" t="s">
        <v>950</v>
      </c>
      <c r="J2962" s="25" t="s">
        <v>951</v>
      </c>
      <c r="K2962" s="26">
        <v>4000</v>
      </c>
      <c r="L2962" s="26">
        <v>0</v>
      </c>
      <c r="M2962" s="26">
        <v>4000</v>
      </c>
      <c r="N2962" s="26">
        <v>0</v>
      </c>
      <c r="O2962" s="26">
        <v>0</v>
      </c>
      <c r="P2962" s="26">
        <v>4000</v>
      </c>
      <c r="Q2962" s="26">
        <v>0</v>
      </c>
      <c r="R2962" s="25" t="s">
        <v>1503</v>
      </c>
    </row>
    <row r="2963" spans="1:18" ht="15" customHeight="1" x14ac:dyDescent="0.25">
      <c r="A2963" s="25" t="s">
        <v>736</v>
      </c>
      <c r="B2963" s="25" t="s">
        <v>18</v>
      </c>
      <c r="C2963" s="25" t="s">
        <v>260</v>
      </c>
      <c r="D2963" s="25" t="s">
        <v>88</v>
      </c>
      <c r="E2963" s="25" t="s">
        <v>247</v>
      </c>
      <c r="F2963" s="25" t="s">
        <v>261</v>
      </c>
      <c r="G2963" s="25" t="s">
        <v>23</v>
      </c>
      <c r="H2963" s="25" t="s">
        <v>23</v>
      </c>
      <c r="I2963" s="25" t="s">
        <v>932</v>
      </c>
      <c r="J2963" s="25" t="s">
        <v>933</v>
      </c>
      <c r="K2963" s="26">
        <v>28571</v>
      </c>
      <c r="L2963" s="26">
        <v>0</v>
      </c>
      <c r="M2963" s="26">
        <v>28571</v>
      </c>
      <c r="N2963" s="26">
        <v>2185.5</v>
      </c>
      <c r="O2963" s="26">
        <v>12495.59</v>
      </c>
      <c r="P2963" s="26">
        <v>13889.91</v>
      </c>
      <c r="Q2963" s="26">
        <v>1147</v>
      </c>
      <c r="R2963" s="25" t="s">
        <v>1503</v>
      </c>
    </row>
    <row r="2964" spans="1:18" ht="15" customHeight="1" x14ac:dyDescent="0.25">
      <c r="A2964" s="25" t="s">
        <v>736</v>
      </c>
      <c r="B2964" s="25" t="s">
        <v>18</v>
      </c>
      <c r="C2964" s="25" t="s">
        <v>260</v>
      </c>
      <c r="D2964" s="25" t="s">
        <v>88</v>
      </c>
      <c r="E2964" s="25" t="s">
        <v>247</v>
      </c>
      <c r="F2964" s="25" t="s">
        <v>261</v>
      </c>
      <c r="G2964" s="25" t="s">
        <v>23</v>
      </c>
      <c r="H2964" s="25" t="s">
        <v>23</v>
      </c>
      <c r="I2964" s="25" t="s">
        <v>769</v>
      </c>
      <c r="J2964" s="25" t="s">
        <v>770</v>
      </c>
      <c r="K2964" s="26">
        <v>27500</v>
      </c>
      <c r="L2964" s="26">
        <v>0</v>
      </c>
      <c r="M2964" s="26">
        <v>27500</v>
      </c>
      <c r="N2964" s="26">
        <v>0</v>
      </c>
      <c r="O2964" s="26">
        <v>0</v>
      </c>
      <c r="P2964" s="26">
        <v>27500</v>
      </c>
      <c r="Q2964" s="26">
        <v>0</v>
      </c>
      <c r="R2964" s="25" t="s">
        <v>1503</v>
      </c>
    </row>
    <row r="2965" spans="1:18" ht="15" customHeight="1" x14ac:dyDescent="0.25">
      <c r="A2965" s="25" t="s">
        <v>736</v>
      </c>
      <c r="B2965" s="25" t="s">
        <v>18</v>
      </c>
      <c r="C2965" s="25" t="s">
        <v>260</v>
      </c>
      <c r="D2965" s="25" t="s">
        <v>88</v>
      </c>
      <c r="E2965" s="25" t="s">
        <v>247</v>
      </c>
      <c r="F2965" s="25" t="s">
        <v>261</v>
      </c>
      <c r="G2965" s="25" t="s">
        <v>23</v>
      </c>
      <c r="H2965" s="25" t="s">
        <v>23</v>
      </c>
      <c r="I2965" s="25" t="s">
        <v>839</v>
      </c>
      <c r="J2965" s="25" t="s">
        <v>840</v>
      </c>
      <c r="K2965" s="26">
        <v>70000</v>
      </c>
      <c r="L2965" s="26">
        <v>0</v>
      </c>
      <c r="M2965" s="26">
        <v>70000</v>
      </c>
      <c r="N2965" s="26">
        <v>0</v>
      </c>
      <c r="O2965" s="26">
        <v>0</v>
      </c>
      <c r="P2965" s="26">
        <v>70000</v>
      </c>
      <c r="Q2965" s="26">
        <v>0</v>
      </c>
      <c r="R2965" s="25" t="s">
        <v>1503</v>
      </c>
    </row>
    <row r="2966" spans="1:18" ht="15" customHeight="1" x14ac:dyDescent="0.25">
      <c r="A2966" s="25" t="s">
        <v>736</v>
      </c>
      <c r="B2966" s="25" t="s">
        <v>18</v>
      </c>
      <c r="C2966" s="25" t="s">
        <v>260</v>
      </c>
      <c r="D2966" s="25" t="s">
        <v>88</v>
      </c>
      <c r="E2966" s="25" t="s">
        <v>247</v>
      </c>
      <c r="F2966" s="25" t="s">
        <v>261</v>
      </c>
      <c r="G2966" s="25" t="s">
        <v>23</v>
      </c>
      <c r="H2966" s="25" t="s">
        <v>23</v>
      </c>
      <c r="I2966" s="25" t="s">
        <v>803</v>
      </c>
      <c r="J2966" s="25" t="s">
        <v>804</v>
      </c>
      <c r="K2966" s="26">
        <v>1000</v>
      </c>
      <c r="L2966" s="26">
        <v>0</v>
      </c>
      <c r="M2966" s="26">
        <v>1000</v>
      </c>
      <c r="N2966" s="26">
        <v>0</v>
      </c>
      <c r="O2966" s="26">
        <v>0</v>
      </c>
      <c r="P2966" s="26">
        <v>1000</v>
      </c>
      <c r="Q2966" s="26">
        <v>0</v>
      </c>
      <c r="R2966" s="25" t="s">
        <v>1503</v>
      </c>
    </row>
    <row r="2967" spans="1:18" ht="15" customHeight="1" x14ac:dyDescent="0.25">
      <c r="A2967" s="25" t="s">
        <v>736</v>
      </c>
      <c r="B2967" s="25" t="s">
        <v>18</v>
      </c>
      <c r="C2967" s="25" t="s">
        <v>260</v>
      </c>
      <c r="D2967" s="25" t="s">
        <v>88</v>
      </c>
      <c r="E2967" s="25" t="s">
        <v>247</v>
      </c>
      <c r="F2967" s="25" t="s">
        <v>261</v>
      </c>
      <c r="G2967" s="25" t="s">
        <v>23</v>
      </c>
      <c r="H2967" s="25" t="s">
        <v>23</v>
      </c>
      <c r="I2967" s="25" t="s">
        <v>996</v>
      </c>
      <c r="J2967" s="25" t="s">
        <v>997</v>
      </c>
      <c r="K2967" s="26">
        <v>14762</v>
      </c>
      <c r="L2967" s="26">
        <v>1500</v>
      </c>
      <c r="M2967" s="26">
        <v>16262</v>
      </c>
      <c r="N2967" s="26">
        <v>8106.3</v>
      </c>
      <c r="O2967" s="26">
        <v>8106.25</v>
      </c>
      <c r="P2967" s="26">
        <v>49.45</v>
      </c>
      <c r="Q2967" s="26">
        <v>1351.05</v>
      </c>
      <c r="R2967" s="25" t="s">
        <v>1503</v>
      </c>
    </row>
    <row r="2968" spans="1:18" ht="15" customHeight="1" x14ac:dyDescent="0.25">
      <c r="A2968" s="25" t="s">
        <v>736</v>
      </c>
      <c r="B2968" s="25" t="s">
        <v>18</v>
      </c>
      <c r="C2968" s="25" t="s">
        <v>260</v>
      </c>
      <c r="D2968" s="25" t="s">
        <v>88</v>
      </c>
      <c r="E2968" s="25" t="s">
        <v>247</v>
      </c>
      <c r="F2968" s="25" t="s">
        <v>261</v>
      </c>
      <c r="G2968" s="25" t="s">
        <v>23</v>
      </c>
      <c r="H2968" s="25" t="s">
        <v>23</v>
      </c>
      <c r="I2968" s="25" t="s">
        <v>908</v>
      </c>
      <c r="J2968" s="25" t="s">
        <v>909</v>
      </c>
      <c r="K2968" s="26">
        <v>32143</v>
      </c>
      <c r="L2968" s="26">
        <v>0</v>
      </c>
      <c r="M2968" s="26">
        <v>32143</v>
      </c>
      <c r="N2968" s="26">
        <v>0</v>
      </c>
      <c r="O2968" s="26">
        <v>0</v>
      </c>
      <c r="P2968" s="26">
        <v>32143</v>
      </c>
      <c r="Q2968" s="26">
        <v>0</v>
      </c>
      <c r="R2968" s="25" t="s">
        <v>1503</v>
      </c>
    </row>
    <row r="2969" spans="1:18" ht="15" customHeight="1" x14ac:dyDescent="0.25">
      <c r="A2969" s="25" t="s">
        <v>736</v>
      </c>
      <c r="B2969" s="25" t="s">
        <v>18</v>
      </c>
      <c r="C2969" s="25" t="s">
        <v>260</v>
      </c>
      <c r="D2969" s="25" t="s">
        <v>88</v>
      </c>
      <c r="E2969" s="25" t="s">
        <v>247</v>
      </c>
      <c r="F2969" s="25" t="s">
        <v>261</v>
      </c>
      <c r="G2969" s="25" t="s">
        <v>23</v>
      </c>
      <c r="H2969" s="25" t="s">
        <v>23</v>
      </c>
      <c r="I2969" s="25" t="s">
        <v>1133</v>
      </c>
      <c r="J2969" s="25" t="s">
        <v>1134</v>
      </c>
      <c r="K2969" s="26">
        <v>750</v>
      </c>
      <c r="L2969" s="26">
        <v>0</v>
      </c>
      <c r="M2969" s="26">
        <v>750</v>
      </c>
      <c r="N2969" s="26">
        <v>0</v>
      </c>
      <c r="O2969" s="26">
        <v>0</v>
      </c>
      <c r="P2969" s="26">
        <v>750</v>
      </c>
      <c r="Q2969" s="26">
        <v>0</v>
      </c>
      <c r="R2969" s="25" t="s">
        <v>1503</v>
      </c>
    </row>
    <row r="2970" spans="1:18" ht="15" customHeight="1" x14ac:dyDescent="0.25">
      <c r="A2970" s="25" t="s">
        <v>736</v>
      </c>
      <c r="B2970" s="25" t="s">
        <v>18</v>
      </c>
      <c r="C2970" s="25" t="s">
        <v>260</v>
      </c>
      <c r="D2970" s="25" t="s">
        <v>88</v>
      </c>
      <c r="E2970" s="25" t="s">
        <v>247</v>
      </c>
      <c r="F2970" s="25" t="s">
        <v>261</v>
      </c>
      <c r="G2970" s="25" t="s">
        <v>23</v>
      </c>
      <c r="H2970" s="25" t="s">
        <v>23</v>
      </c>
      <c r="I2970" s="25" t="s">
        <v>934</v>
      </c>
      <c r="J2970" s="25" t="s">
        <v>935</v>
      </c>
      <c r="K2970" s="26">
        <v>1500</v>
      </c>
      <c r="L2970" s="26">
        <v>0</v>
      </c>
      <c r="M2970" s="26">
        <v>1500</v>
      </c>
      <c r="N2970" s="26">
        <v>0</v>
      </c>
      <c r="O2970" s="26">
        <v>63</v>
      </c>
      <c r="P2970" s="26">
        <v>1437</v>
      </c>
      <c r="Q2970" s="26">
        <v>0</v>
      </c>
      <c r="R2970" s="25" t="s">
        <v>1503</v>
      </c>
    </row>
    <row r="2971" spans="1:18" ht="15" customHeight="1" x14ac:dyDescent="0.25">
      <c r="A2971" s="25" t="s">
        <v>736</v>
      </c>
      <c r="B2971" s="25" t="s">
        <v>18</v>
      </c>
      <c r="C2971" s="25" t="s">
        <v>260</v>
      </c>
      <c r="D2971" s="25" t="s">
        <v>88</v>
      </c>
      <c r="E2971" s="25" t="s">
        <v>247</v>
      </c>
      <c r="F2971" s="25" t="s">
        <v>261</v>
      </c>
      <c r="G2971" s="25" t="s">
        <v>23</v>
      </c>
      <c r="H2971" s="25" t="s">
        <v>23</v>
      </c>
      <c r="I2971" s="25" t="s">
        <v>903</v>
      </c>
      <c r="J2971" s="25" t="s">
        <v>904</v>
      </c>
      <c r="K2971" s="26">
        <v>358000</v>
      </c>
      <c r="L2971" s="26">
        <v>0</v>
      </c>
      <c r="M2971" s="26">
        <v>358000</v>
      </c>
      <c r="N2971" s="26">
        <v>0</v>
      </c>
      <c r="O2971" s="26">
        <v>220249.98</v>
      </c>
      <c r="P2971" s="26">
        <v>137750.01999999999</v>
      </c>
      <c r="Q2971" s="26">
        <v>36708.33</v>
      </c>
      <c r="R2971" s="25" t="s">
        <v>1503</v>
      </c>
    </row>
    <row r="2972" spans="1:18" ht="15" customHeight="1" x14ac:dyDescent="0.25">
      <c r="A2972" s="25" t="s">
        <v>736</v>
      </c>
      <c r="B2972" s="25" t="s">
        <v>18</v>
      </c>
      <c r="C2972" s="25" t="s">
        <v>260</v>
      </c>
      <c r="D2972" s="25" t="s">
        <v>88</v>
      </c>
      <c r="E2972" s="25" t="s">
        <v>247</v>
      </c>
      <c r="F2972" s="25" t="s">
        <v>261</v>
      </c>
      <c r="G2972" s="25" t="s">
        <v>23</v>
      </c>
      <c r="H2972" s="25" t="s">
        <v>23</v>
      </c>
      <c r="I2972" s="25" t="s">
        <v>1024</v>
      </c>
      <c r="J2972" s="25" t="s">
        <v>1025</v>
      </c>
      <c r="K2972" s="26">
        <v>3850</v>
      </c>
      <c r="L2972" s="26">
        <v>0</v>
      </c>
      <c r="M2972" s="26">
        <v>3850</v>
      </c>
      <c r="N2972" s="26">
        <v>0</v>
      </c>
      <c r="O2972" s="26">
        <v>0</v>
      </c>
      <c r="P2972" s="26">
        <v>3850</v>
      </c>
      <c r="Q2972" s="26">
        <v>0</v>
      </c>
      <c r="R2972" s="25" t="s">
        <v>1503</v>
      </c>
    </row>
    <row r="2973" spans="1:18" ht="15" customHeight="1" x14ac:dyDescent="0.25">
      <c r="A2973" s="25" t="s">
        <v>736</v>
      </c>
      <c r="B2973" s="25" t="s">
        <v>18</v>
      </c>
      <c r="C2973" s="25" t="s">
        <v>260</v>
      </c>
      <c r="D2973" s="25" t="s">
        <v>88</v>
      </c>
      <c r="E2973" s="25" t="s">
        <v>247</v>
      </c>
      <c r="F2973" s="25" t="s">
        <v>261</v>
      </c>
      <c r="G2973" s="25" t="s">
        <v>23</v>
      </c>
      <c r="H2973" s="25" t="s">
        <v>23</v>
      </c>
      <c r="I2973" s="25" t="s">
        <v>922</v>
      </c>
      <c r="J2973" s="25" t="s">
        <v>923</v>
      </c>
      <c r="K2973" s="26">
        <v>10519</v>
      </c>
      <c r="L2973" s="26">
        <v>0</v>
      </c>
      <c r="M2973" s="26">
        <v>10519</v>
      </c>
      <c r="N2973" s="26">
        <v>0</v>
      </c>
      <c r="O2973" s="26">
        <v>5344.74</v>
      </c>
      <c r="P2973" s="26">
        <v>5174.26</v>
      </c>
      <c r="Q2973" s="26">
        <v>890.79</v>
      </c>
      <c r="R2973" s="25" t="s">
        <v>1503</v>
      </c>
    </row>
    <row r="2974" spans="1:18" ht="15" customHeight="1" x14ac:dyDescent="0.25">
      <c r="A2974" s="25" t="s">
        <v>736</v>
      </c>
      <c r="B2974" s="25" t="s">
        <v>18</v>
      </c>
      <c r="C2974" s="25" t="s">
        <v>260</v>
      </c>
      <c r="D2974" s="25" t="s">
        <v>88</v>
      </c>
      <c r="E2974" s="25" t="s">
        <v>247</v>
      </c>
      <c r="F2974" s="25" t="s">
        <v>261</v>
      </c>
      <c r="G2974" s="25" t="s">
        <v>23</v>
      </c>
      <c r="H2974" s="25" t="s">
        <v>23</v>
      </c>
      <c r="I2974" s="25" t="s">
        <v>1305</v>
      </c>
      <c r="J2974" s="25" t="s">
        <v>1306</v>
      </c>
      <c r="K2974" s="26">
        <v>6300</v>
      </c>
      <c r="L2974" s="26">
        <v>0</v>
      </c>
      <c r="M2974" s="26">
        <v>6300</v>
      </c>
      <c r="N2974" s="26">
        <v>0</v>
      </c>
      <c r="O2974" s="26">
        <v>0</v>
      </c>
      <c r="P2974" s="26">
        <v>6300</v>
      </c>
      <c r="Q2974" s="26">
        <v>0</v>
      </c>
      <c r="R2974" s="25" t="s">
        <v>1503</v>
      </c>
    </row>
    <row r="2975" spans="1:18" ht="15" customHeight="1" x14ac:dyDescent="0.25">
      <c r="A2975" s="25" t="s">
        <v>736</v>
      </c>
      <c r="B2975" s="25" t="s">
        <v>18</v>
      </c>
      <c r="C2975" s="25" t="s">
        <v>260</v>
      </c>
      <c r="D2975" s="25" t="s">
        <v>88</v>
      </c>
      <c r="E2975" s="25" t="s">
        <v>247</v>
      </c>
      <c r="F2975" s="25" t="s">
        <v>261</v>
      </c>
      <c r="G2975" s="25" t="s">
        <v>23</v>
      </c>
      <c r="H2975" s="25" t="s">
        <v>23</v>
      </c>
      <c r="I2975" s="25" t="s">
        <v>1016</v>
      </c>
      <c r="J2975" s="25" t="s">
        <v>1017</v>
      </c>
      <c r="K2975" s="26">
        <v>520</v>
      </c>
      <c r="L2975" s="26">
        <v>0</v>
      </c>
      <c r="M2975" s="26">
        <v>520</v>
      </c>
      <c r="N2975" s="26">
        <v>0</v>
      </c>
      <c r="O2975" s="26">
        <v>0</v>
      </c>
      <c r="P2975" s="26">
        <v>520</v>
      </c>
      <c r="Q2975" s="26">
        <v>0</v>
      </c>
      <c r="R2975" s="25" t="s">
        <v>1503</v>
      </c>
    </row>
    <row r="2976" spans="1:18" ht="15" customHeight="1" x14ac:dyDescent="0.25">
      <c r="A2976" s="25" t="s">
        <v>736</v>
      </c>
      <c r="B2976" s="25" t="s">
        <v>18</v>
      </c>
      <c r="C2976" s="25" t="s">
        <v>260</v>
      </c>
      <c r="D2976" s="25" t="s">
        <v>88</v>
      </c>
      <c r="E2976" s="25" t="s">
        <v>247</v>
      </c>
      <c r="F2976" s="25" t="s">
        <v>261</v>
      </c>
      <c r="G2976" s="25" t="s">
        <v>23</v>
      </c>
      <c r="H2976" s="25" t="s">
        <v>23</v>
      </c>
      <c r="I2976" s="25" t="s">
        <v>1262</v>
      </c>
      <c r="J2976" s="25" t="s">
        <v>1263</v>
      </c>
      <c r="K2976" s="26">
        <v>160000</v>
      </c>
      <c r="L2976" s="26">
        <v>0</v>
      </c>
      <c r="M2976" s="26">
        <v>160000</v>
      </c>
      <c r="N2976" s="26">
        <v>0</v>
      </c>
      <c r="O2976" s="26">
        <v>79999.98</v>
      </c>
      <c r="P2976" s="26">
        <v>80000.02</v>
      </c>
      <c r="Q2976" s="26">
        <v>13333.33</v>
      </c>
      <c r="R2976" s="25" t="s">
        <v>1503</v>
      </c>
    </row>
    <row r="2977" spans="1:18" ht="15" customHeight="1" x14ac:dyDescent="0.25">
      <c r="A2977" s="25" t="s">
        <v>736</v>
      </c>
      <c r="B2977" s="25" t="s">
        <v>18</v>
      </c>
      <c r="C2977" s="25" t="s">
        <v>260</v>
      </c>
      <c r="D2977" s="25" t="s">
        <v>88</v>
      </c>
      <c r="E2977" s="25" t="s">
        <v>247</v>
      </c>
      <c r="F2977" s="25" t="s">
        <v>261</v>
      </c>
      <c r="G2977" s="25" t="s">
        <v>23</v>
      </c>
      <c r="H2977" s="25" t="s">
        <v>23</v>
      </c>
      <c r="I2977" s="25" t="s">
        <v>1250</v>
      </c>
      <c r="J2977" s="25" t="s">
        <v>1251</v>
      </c>
      <c r="K2977" s="26">
        <v>240817</v>
      </c>
      <c r="L2977" s="26">
        <v>0</v>
      </c>
      <c r="M2977" s="26">
        <v>240817</v>
      </c>
      <c r="N2977" s="26">
        <v>0</v>
      </c>
      <c r="O2977" s="26">
        <v>0</v>
      </c>
      <c r="P2977" s="26">
        <v>240817</v>
      </c>
      <c r="Q2977" s="26">
        <v>0</v>
      </c>
      <c r="R2977" s="25" t="s">
        <v>1503</v>
      </c>
    </row>
    <row r="2978" spans="1:18" ht="15" customHeight="1" x14ac:dyDescent="0.25">
      <c r="A2978" s="25" t="s">
        <v>736</v>
      </c>
      <c r="B2978" s="25" t="s">
        <v>18</v>
      </c>
      <c r="C2978" s="25" t="s">
        <v>260</v>
      </c>
      <c r="D2978" s="25" t="s">
        <v>88</v>
      </c>
      <c r="E2978" s="25" t="s">
        <v>247</v>
      </c>
      <c r="F2978" s="25" t="s">
        <v>261</v>
      </c>
      <c r="G2978" s="25" t="s">
        <v>23</v>
      </c>
      <c r="H2978" s="25" t="s">
        <v>23</v>
      </c>
      <c r="I2978" s="25" t="s">
        <v>1254</v>
      </c>
      <c r="J2978" s="25" t="s">
        <v>1255</v>
      </c>
      <c r="K2978" s="26">
        <v>0</v>
      </c>
      <c r="L2978" s="26">
        <v>0</v>
      </c>
      <c r="M2978" s="26">
        <v>0</v>
      </c>
      <c r="N2978" s="26">
        <v>0</v>
      </c>
      <c r="O2978" s="26">
        <v>18753.54</v>
      </c>
      <c r="P2978" s="26">
        <v>-18753.54</v>
      </c>
      <c r="Q2978" s="26">
        <v>3125.59</v>
      </c>
      <c r="R2978" s="25" t="s">
        <v>1503</v>
      </c>
    </row>
    <row r="2979" spans="1:18" ht="15" customHeight="1" x14ac:dyDescent="0.25">
      <c r="A2979" s="25" t="s">
        <v>736</v>
      </c>
      <c r="B2979" s="25" t="s">
        <v>18</v>
      </c>
      <c r="C2979" s="25" t="s">
        <v>260</v>
      </c>
      <c r="D2979" s="25" t="s">
        <v>88</v>
      </c>
      <c r="E2979" s="25" t="s">
        <v>247</v>
      </c>
      <c r="F2979" s="25" t="s">
        <v>261</v>
      </c>
      <c r="G2979" s="25" t="s">
        <v>23</v>
      </c>
      <c r="H2979" s="25" t="s">
        <v>23</v>
      </c>
      <c r="I2979" s="25" t="s">
        <v>862</v>
      </c>
      <c r="J2979" s="25" t="s">
        <v>863</v>
      </c>
      <c r="K2979" s="26">
        <v>108100</v>
      </c>
      <c r="L2979" s="26">
        <v>0</v>
      </c>
      <c r="M2979" s="26">
        <v>108100</v>
      </c>
      <c r="N2979" s="26">
        <v>0</v>
      </c>
      <c r="O2979" s="26">
        <v>0</v>
      </c>
      <c r="P2979" s="26">
        <v>108100</v>
      </c>
      <c r="Q2979" s="26">
        <v>0</v>
      </c>
      <c r="R2979" s="25" t="s">
        <v>1503</v>
      </c>
    </row>
    <row r="2980" spans="1:18" ht="15" customHeight="1" x14ac:dyDescent="0.25">
      <c r="A2980" s="25" t="s">
        <v>736</v>
      </c>
      <c r="B2980" s="25" t="s">
        <v>18</v>
      </c>
      <c r="C2980" s="25" t="s">
        <v>260</v>
      </c>
      <c r="D2980" s="25" t="s">
        <v>88</v>
      </c>
      <c r="E2980" s="25" t="s">
        <v>247</v>
      </c>
      <c r="F2980" s="25" t="s">
        <v>261</v>
      </c>
      <c r="G2980" s="25" t="s">
        <v>23</v>
      </c>
      <c r="H2980" s="25" t="s">
        <v>23</v>
      </c>
      <c r="I2980" s="25" t="s">
        <v>1252</v>
      </c>
      <c r="J2980" s="25" t="s">
        <v>1253</v>
      </c>
      <c r="K2980" s="26">
        <v>46906</v>
      </c>
      <c r="L2980" s="26">
        <v>0</v>
      </c>
      <c r="M2980" s="26">
        <v>46906</v>
      </c>
      <c r="N2980" s="26">
        <v>0</v>
      </c>
      <c r="O2980" s="26">
        <v>23452.98</v>
      </c>
      <c r="P2980" s="26">
        <v>23453.02</v>
      </c>
      <c r="Q2980" s="26">
        <v>3908.83</v>
      </c>
      <c r="R2980" s="25" t="s">
        <v>1503</v>
      </c>
    </row>
    <row r="2981" spans="1:18" ht="15" customHeight="1" x14ac:dyDescent="0.25">
      <c r="A2981" s="25" t="s">
        <v>736</v>
      </c>
      <c r="B2981" s="25" t="s">
        <v>18</v>
      </c>
      <c r="C2981" s="25" t="s">
        <v>260</v>
      </c>
      <c r="D2981" s="25" t="s">
        <v>88</v>
      </c>
      <c r="E2981" s="25" t="s">
        <v>247</v>
      </c>
      <c r="F2981" s="25" t="s">
        <v>261</v>
      </c>
      <c r="G2981" s="25" t="s">
        <v>23</v>
      </c>
      <c r="H2981" s="25" t="s">
        <v>23</v>
      </c>
      <c r="I2981" s="25" t="s">
        <v>1184</v>
      </c>
      <c r="J2981" s="25" t="s">
        <v>1185</v>
      </c>
      <c r="K2981" s="26">
        <v>0</v>
      </c>
      <c r="L2981" s="26">
        <v>0</v>
      </c>
      <c r="M2981" s="26">
        <v>0</v>
      </c>
      <c r="N2981" s="26">
        <v>0</v>
      </c>
      <c r="O2981" s="26">
        <v>0</v>
      </c>
      <c r="P2981" s="26">
        <v>0</v>
      </c>
      <c r="Q2981" s="26">
        <v>0</v>
      </c>
      <c r="R2981" s="25" t="s">
        <v>1503</v>
      </c>
    </row>
    <row r="2982" spans="1:18" ht="15" customHeight="1" x14ac:dyDescent="0.25">
      <c r="A2982" s="25" t="s">
        <v>736</v>
      </c>
      <c r="B2982" s="25" t="s">
        <v>18</v>
      </c>
      <c r="C2982" s="25" t="s">
        <v>260</v>
      </c>
      <c r="D2982" s="25" t="s">
        <v>88</v>
      </c>
      <c r="E2982" s="25" t="s">
        <v>247</v>
      </c>
      <c r="F2982" s="25" t="s">
        <v>261</v>
      </c>
      <c r="G2982" s="25" t="s">
        <v>23</v>
      </c>
      <c r="H2982" s="25" t="s">
        <v>23</v>
      </c>
      <c r="I2982" s="25" t="s">
        <v>1260</v>
      </c>
      <c r="J2982" s="25" t="s">
        <v>1261</v>
      </c>
      <c r="K2982" s="26">
        <v>21630</v>
      </c>
      <c r="L2982" s="26">
        <v>0</v>
      </c>
      <c r="M2982" s="26">
        <v>21630</v>
      </c>
      <c r="N2982" s="26">
        <v>0</v>
      </c>
      <c r="O2982" s="26">
        <v>10815</v>
      </c>
      <c r="P2982" s="26">
        <v>10815</v>
      </c>
      <c r="Q2982" s="26">
        <v>1802.5</v>
      </c>
      <c r="R2982" s="25" t="s">
        <v>1503</v>
      </c>
    </row>
    <row r="2983" spans="1:18" ht="15" customHeight="1" x14ac:dyDescent="0.25">
      <c r="A2983" s="25" t="s">
        <v>736</v>
      </c>
      <c r="B2983" s="25" t="s">
        <v>18</v>
      </c>
      <c r="C2983" s="25" t="s">
        <v>260</v>
      </c>
      <c r="D2983" s="25" t="s">
        <v>88</v>
      </c>
      <c r="E2983" s="25" t="s">
        <v>247</v>
      </c>
      <c r="F2983" s="25" t="s">
        <v>261</v>
      </c>
      <c r="G2983" s="25" t="s">
        <v>23</v>
      </c>
      <c r="H2983" s="25" t="s">
        <v>23</v>
      </c>
      <c r="I2983" s="25" t="s">
        <v>1238</v>
      </c>
      <c r="J2983" s="25" t="s">
        <v>1239</v>
      </c>
      <c r="K2983" s="26">
        <v>75000</v>
      </c>
      <c r="L2983" s="26">
        <v>0</v>
      </c>
      <c r="M2983" s="26">
        <v>75000</v>
      </c>
      <c r="N2983" s="26">
        <v>0</v>
      </c>
      <c r="O2983" s="26">
        <v>0</v>
      </c>
      <c r="P2983" s="26">
        <v>75000</v>
      </c>
      <c r="Q2983" s="26">
        <v>0</v>
      </c>
      <c r="R2983" s="25" t="s">
        <v>1503</v>
      </c>
    </row>
    <row r="2984" spans="1:18" ht="15" customHeight="1" x14ac:dyDescent="0.25">
      <c r="A2984" s="25" t="s">
        <v>736</v>
      </c>
      <c r="B2984" s="25" t="s">
        <v>18</v>
      </c>
      <c r="C2984" s="25" t="s">
        <v>318</v>
      </c>
      <c r="D2984" s="25" t="s">
        <v>88</v>
      </c>
      <c r="E2984" s="25" t="s">
        <v>247</v>
      </c>
      <c r="F2984" s="25" t="s">
        <v>319</v>
      </c>
      <c r="G2984" s="25" t="s">
        <v>320</v>
      </c>
      <c r="H2984" s="25" t="s">
        <v>23</v>
      </c>
      <c r="I2984" s="25" t="s">
        <v>793</v>
      </c>
      <c r="J2984" s="25" t="s">
        <v>794</v>
      </c>
      <c r="K2984" s="26">
        <v>119831</v>
      </c>
      <c r="L2984" s="26">
        <v>0</v>
      </c>
      <c r="M2984" s="26">
        <v>119831</v>
      </c>
      <c r="N2984" s="26">
        <v>0</v>
      </c>
      <c r="O2984" s="26">
        <v>72005.570000000007</v>
      </c>
      <c r="P2984" s="26">
        <v>47825.43</v>
      </c>
      <c r="Q2984" s="26">
        <v>12879.03</v>
      </c>
      <c r="R2984" s="25" t="s">
        <v>1504</v>
      </c>
    </row>
    <row r="2985" spans="1:18" ht="15" customHeight="1" x14ac:dyDescent="0.25">
      <c r="A2985" s="25" t="s">
        <v>736</v>
      </c>
      <c r="B2985" s="25" t="s">
        <v>18</v>
      </c>
      <c r="C2985" s="25" t="s">
        <v>318</v>
      </c>
      <c r="D2985" s="25" t="s">
        <v>88</v>
      </c>
      <c r="E2985" s="25" t="s">
        <v>247</v>
      </c>
      <c r="F2985" s="25" t="s">
        <v>319</v>
      </c>
      <c r="G2985" s="25" t="s">
        <v>320</v>
      </c>
      <c r="H2985" s="25" t="s">
        <v>23</v>
      </c>
      <c r="I2985" s="25" t="s">
        <v>755</v>
      </c>
      <c r="J2985" s="25" t="s">
        <v>756</v>
      </c>
      <c r="K2985" s="26">
        <v>3840</v>
      </c>
      <c r="L2985" s="26">
        <v>0</v>
      </c>
      <c r="M2985" s="26">
        <v>3840</v>
      </c>
      <c r="N2985" s="26">
        <v>0</v>
      </c>
      <c r="O2985" s="26">
        <v>0</v>
      </c>
      <c r="P2985" s="26">
        <v>3840</v>
      </c>
      <c r="Q2985" s="26">
        <v>0</v>
      </c>
      <c r="R2985" s="25" t="s">
        <v>1504</v>
      </c>
    </row>
    <row r="2986" spans="1:18" ht="15" customHeight="1" x14ac:dyDescent="0.25">
      <c r="A2986" s="25" t="s">
        <v>736</v>
      </c>
      <c r="B2986" s="25" t="s">
        <v>18</v>
      </c>
      <c r="C2986" s="25" t="s">
        <v>318</v>
      </c>
      <c r="D2986" s="25" t="s">
        <v>88</v>
      </c>
      <c r="E2986" s="25" t="s">
        <v>247</v>
      </c>
      <c r="F2986" s="25" t="s">
        <v>319</v>
      </c>
      <c r="G2986" s="25" t="s">
        <v>320</v>
      </c>
      <c r="H2986" s="25" t="s">
        <v>23</v>
      </c>
      <c r="I2986" s="25" t="s">
        <v>771</v>
      </c>
      <c r="J2986" s="25" t="s">
        <v>772</v>
      </c>
      <c r="K2986" s="26">
        <v>0</v>
      </c>
      <c r="L2986" s="26">
        <v>0</v>
      </c>
      <c r="M2986" s="26">
        <v>0</v>
      </c>
      <c r="N2986" s="26">
        <v>0</v>
      </c>
      <c r="O2986" s="26">
        <v>9.84</v>
      </c>
      <c r="P2986" s="26">
        <v>-9.84</v>
      </c>
      <c r="Q2986" s="26">
        <v>2.85</v>
      </c>
      <c r="R2986" s="25" t="s">
        <v>1504</v>
      </c>
    </row>
    <row r="2987" spans="1:18" ht="15" customHeight="1" x14ac:dyDescent="0.25">
      <c r="A2987" s="25" t="s">
        <v>736</v>
      </c>
      <c r="B2987" s="25" t="s">
        <v>18</v>
      </c>
      <c r="C2987" s="25" t="s">
        <v>318</v>
      </c>
      <c r="D2987" s="25" t="s">
        <v>88</v>
      </c>
      <c r="E2987" s="25" t="s">
        <v>247</v>
      </c>
      <c r="F2987" s="25" t="s">
        <v>319</v>
      </c>
      <c r="G2987" s="25" t="s">
        <v>320</v>
      </c>
      <c r="H2987" s="25" t="s">
        <v>23</v>
      </c>
      <c r="I2987" s="25" t="s">
        <v>777</v>
      </c>
      <c r="J2987" s="25" t="s">
        <v>778</v>
      </c>
      <c r="K2987" s="26">
        <v>0</v>
      </c>
      <c r="L2987" s="26">
        <v>0</v>
      </c>
      <c r="M2987" s="26">
        <v>0</v>
      </c>
      <c r="N2987" s="26">
        <v>0</v>
      </c>
      <c r="O2987" s="26">
        <v>0</v>
      </c>
      <c r="P2987" s="26">
        <v>0</v>
      </c>
      <c r="Q2987" s="26">
        <v>0</v>
      </c>
      <c r="R2987" s="25" t="s">
        <v>1504</v>
      </c>
    </row>
    <row r="2988" spans="1:18" ht="15" customHeight="1" x14ac:dyDescent="0.25">
      <c r="A2988" s="25" t="s">
        <v>736</v>
      </c>
      <c r="B2988" s="25" t="s">
        <v>18</v>
      </c>
      <c r="C2988" s="25" t="s">
        <v>318</v>
      </c>
      <c r="D2988" s="25" t="s">
        <v>88</v>
      </c>
      <c r="E2988" s="25" t="s">
        <v>247</v>
      </c>
      <c r="F2988" s="25" t="s">
        <v>319</v>
      </c>
      <c r="G2988" s="25" t="s">
        <v>320</v>
      </c>
      <c r="H2988" s="25" t="s">
        <v>23</v>
      </c>
      <c r="I2988" s="25" t="s">
        <v>765</v>
      </c>
      <c r="J2988" s="25" t="s">
        <v>766</v>
      </c>
      <c r="K2988" s="26">
        <v>6800</v>
      </c>
      <c r="L2988" s="26">
        <v>0</v>
      </c>
      <c r="M2988" s="26">
        <v>6800</v>
      </c>
      <c r="N2988" s="26">
        <v>0</v>
      </c>
      <c r="O2988" s="26">
        <v>6867.66</v>
      </c>
      <c r="P2988" s="26">
        <v>-67.66</v>
      </c>
      <c r="Q2988" s="26">
        <v>3094.64</v>
      </c>
      <c r="R2988" s="25" t="s">
        <v>1504</v>
      </c>
    </row>
    <row r="2989" spans="1:18" ht="15" customHeight="1" x14ac:dyDescent="0.25">
      <c r="A2989" s="25" t="s">
        <v>736</v>
      </c>
      <c r="B2989" s="25" t="s">
        <v>18</v>
      </c>
      <c r="C2989" s="25" t="s">
        <v>318</v>
      </c>
      <c r="D2989" s="25" t="s">
        <v>88</v>
      </c>
      <c r="E2989" s="25" t="s">
        <v>247</v>
      </c>
      <c r="F2989" s="25" t="s">
        <v>319</v>
      </c>
      <c r="G2989" s="25" t="s">
        <v>320</v>
      </c>
      <c r="H2989" s="25" t="s">
        <v>23</v>
      </c>
      <c r="I2989" s="25" t="s">
        <v>773</v>
      </c>
      <c r="J2989" s="25" t="s">
        <v>774</v>
      </c>
      <c r="K2989" s="26">
        <v>1800</v>
      </c>
      <c r="L2989" s="26">
        <v>0</v>
      </c>
      <c r="M2989" s="26">
        <v>1800</v>
      </c>
      <c r="N2989" s="26">
        <v>0</v>
      </c>
      <c r="O2989" s="26">
        <v>2049</v>
      </c>
      <c r="P2989" s="26">
        <v>-249</v>
      </c>
      <c r="Q2989" s="26">
        <v>1200</v>
      </c>
      <c r="R2989" s="25" t="s">
        <v>1504</v>
      </c>
    </row>
    <row r="2990" spans="1:18" ht="15" customHeight="1" x14ac:dyDescent="0.25">
      <c r="A2990" s="25" t="s">
        <v>736</v>
      </c>
      <c r="B2990" s="25" t="s">
        <v>18</v>
      </c>
      <c r="C2990" s="25" t="s">
        <v>318</v>
      </c>
      <c r="D2990" s="25" t="s">
        <v>88</v>
      </c>
      <c r="E2990" s="25" t="s">
        <v>247</v>
      </c>
      <c r="F2990" s="25" t="s">
        <v>319</v>
      </c>
      <c r="G2990" s="25" t="s">
        <v>320</v>
      </c>
      <c r="H2990" s="25" t="s">
        <v>23</v>
      </c>
      <c r="I2990" s="25" t="s">
        <v>761</v>
      </c>
      <c r="J2990" s="25" t="s">
        <v>762</v>
      </c>
      <c r="K2990" s="26">
        <v>1843</v>
      </c>
      <c r="L2990" s="26">
        <v>0</v>
      </c>
      <c r="M2990" s="26">
        <v>1843</v>
      </c>
      <c r="N2990" s="26">
        <v>0</v>
      </c>
      <c r="O2990" s="26">
        <v>1803.01</v>
      </c>
      <c r="P2990" s="26">
        <v>39.99</v>
      </c>
      <c r="Q2990" s="26">
        <v>595.61</v>
      </c>
      <c r="R2990" s="25" t="s">
        <v>1504</v>
      </c>
    </row>
    <row r="2991" spans="1:18" ht="15" customHeight="1" x14ac:dyDescent="0.25">
      <c r="A2991" s="25" t="s">
        <v>736</v>
      </c>
      <c r="B2991" s="25" t="s">
        <v>18</v>
      </c>
      <c r="C2991" s="25" t="s">
        <v>318</v>
      </c>
      <c r="D2991" s="25" t="s">
        <v>88</v>
      </c>
      <c r="E2991" s="25" t="s">
        <v>247</v>
      </c>
      <c r="F2991" s="25" t="s">
        <v>319</v>
      </c>
      <c r="G2991" s="25" t="s">
        <v>320</v>
      </c>
      <c r="H2991" s="25" t="s">
        <v>23</v>
      </c>
      <c r="I2991" s="25" t="s">
        <v>741</v>
      </c>
      <c r="J2991" s="25" t="s">
        <v>742</v>
      </c>
      <c r="K2991" s="26">
        <v>0</v>
      </c>
      <c r="L2991" s="26">
        <v>0</v>
      </c>
      <c r="M2991" s="26">
        <v>0</v>
      </c>
      <c r="N2991" s="26">
        <v>0</v>
      </c>
      <c r="O2991" s="26">
        <v>163.08000000000001</v>
      </c>
      <c r="P2991" s="26">
        <v>-163.08000000000001</v>
      </c>
      <c r="Q2991" s="26">
        <v>28.77</v>
      </c>
      <c r="R2991" s="25" t="s">
        <v>1504</v>
      </c>
    </row>
    <row r="2992" spans="1:18" ht="15" customHeight="1" x14ac:dyDescent="0.25">
      <c r="A2992" s="25" t="s">
        <v>736</v>
      </c>
      <c r="B2992" s="25" t="s">
        <v>18</v>
      </c>
      <c r="C2992" s="25" t="s">
        <v>318</v>
      </c>
      <c r="D2992" s="25" t="s">
        <v>88</v>
      </c>
      <c r="E2992" s="25" t="s">
        <v>247</v>
      </c>
      <c r="F2992" s="25" t="s">
        <v>319</v>
      </c>
      <c r="G2992" s="25" t="s">
        <v>320</v>
      </c>
      <c r="H2992" s="25" t="s">
        <v>23</v>
      </c>
      <c r="I2992" s="25" t="s">
        <v>745</v>
      </c>
      <c r="J2992" s="25" t="s">
        <v>746</v>
      </c>
      <c r="K2992" s="26">
        <v>1000</v>
      </c>
      <c r="L2992" s="26">
        <v>0</v>
      </c>
      <c r="M2992" s="26">
        <v>1000</v>
      </c>
      <c r="N2992" s="26">
        <v>0</v>
      </c>
      <c r="O2992" s="26">
        <v>0</v>
      </c>
      <c r="P2992" s="26">
        <v>1000</v>
      </c>
      <c r="Q2992" s="26">
        <v>0</v>
      </c>
      <c r="R2992" s="25" t="s">
        <v>1504</v>
      </c>
    </row>
    <row r="2993" spans="1:18" ht="15" customHeight="1" x14ac:dyDescent="0.25">
      <c r="A2993" s="25" t="s">
        <v>736</v>
      </c>
      <c r="B2993" s="25" t="s">
        <v>18</v>
      </c>
      <c r="C2993" s="25" t="s">
        <v>318</v>
      </c>
      <c r="D2993" s="25" t="s">
        <v>88</v>
      </c>
      <c r="E2993" s="25" t="s">
        <v>247</v>
      </c>
      <c r="F2993" s="25" t="s">
        <v>319</v>
      </c>
      <c r="G2993" s="25" t="s">
        <v>320</v>
      </c>
      <c r="H2993" s="25" t="s">
        <v>23</v>
      </c>
      <c r="I2993" s="25" t="s">
        <v>747</v>
      </c>
      <c r="J2993" s="25" t="s">
        <v>748</v>
      </c>
      <c r="K2993" s="26">
        <v>150</v>
      </c>
      <c r="L2993" s="26">
        <v>0</v>
      </c>
      <c r="M2993" s="26">
        <v>150</v>
      </c>
      <c r="N2993" s="26">
        <v>0</v>
      </c>
      <c r="O2993" s="26">
        <v>376.4</v>
      </c>
      <c r="P2993" s="26">
        <v>-226.4</v>
      </c>
      <c r="Q2993" s="26">
        <v>47.09</v>
      </c>
      <c r="R2993" s="25" t="s">
        <v>1504</v>
      </c>
    </row>
    <row r="2994" spans="1:18" ht="15" customHeight="1" x14ac:dyDescent="0.25">
      <c r="A2994" s="25" t="s">
        <v>736</v>
      </c>
      <c r="B2994" s="25" t="s">
        <v>18</v>
      </c>
      <c r="C2994" s="25" t="s">
        <v>318</v>
      </c>
      <c r="D2994" s="25" t="s">
        <v>88</v>
      </c>
      <c r="E2994" s="25" t="s">
        <v>247</v>
      </c>
      <c r="F2994" s="25" t="s">
        <v>319</v>
      </c>
      <c r="G2994" s="25" t="s">
        <v>320</v>
      </c>
      <c r="H2994" s="25" t="s">
        <v>23</v>
      </c>
      <c r="I2994" s="25" t="s">
        <v>751</v>
      </c>
      <c r="J2994" s="25" t="s">
        <v>752</v>
      </c>
      <c r="K2994" s="26">
        <v>9700</v>
      </c>
      <c r="L2994" s="26">
        <v>0</v>
      </c>
      <c r="M2994" s="26">
        <v>9700</v>
      </c>
      <c r="N2994" s="26">
        <v>0</v>
      </c>
      <c r="O2994" s="26">
        <v>6198.03</v>
      </c>
      <c r="P2994" s="26">
        <v>3501.97</v>
      </c>
      <c r="Q2994" s="26">
        <v>1335.71</v>
      </c>
      <c r="R2994" s="25" t="s">
        <v>1504</v>
      </c>
    </row>
    <row r="2995" spans="1:18" ht="15" customHeight="1" x14ac:dyDescent="0.25">
      <c r="A2995" s="25" t="s">
        <v>736</v>
      </c>
      <c r="B2995" s="25" t="s">
        <v>18</v>
      </c>
      <c r="C2995" s="25" t="s">
        <v>318</v>
      </c>
      <c r="D2995" s="25" t="s">
        <v>88</v>
      </c>
      <c r="E2995" s="25" t="s">
        <v>247</v>
      </c>
      <c r="F2995" s="25" t="s">
        <v>319</v>
      </c>
      <c r="G2995" s="25" t="s">
        <v>320</v>
      </c>
      <c r="H2995" s="25" t="s">
        <v>23</v>
      </c>
      <c r="I2995" s="25" t="s">
        <v>1051</v>
      </c>
      <c r="J2995" s="25" t="s">
        <v>1052</v>
      </c>
      <c r="K2995" s="26">
        <v>1750</v>
      </c>
      <c r="L2995" s="26">
        <v>0</v>
      </c>
      <c r="M2995" s="26">
        <v>1750</v>
      </c>
      <c r="N2995" s="26">
        <v>0</v>
      </c>
      <c r="O2995" s="26">
        <v>0</v>
      </c>
      <c r="P2995" s="26">
        <v>1750</v>
      </c>
      <c r="Q2995" s="26">
        <v>0</v>
      </c>
      <c r="R2995" s="25" t="s">
        <v>1504</v>
      </c>
    </row>
    <row r="2996" spans="1:18" ht="15" customHeight="1" x14ac:dyDescent="0.25">
      <c r="A2996" s="25" t="s">
        <v>736</v>
      </c>
      <c r="B2996" s="25" t="s">
        <v>18</v>
      </c>
      <c r="C2996" s="25" t="s">
        <v>318</v>
      </c>
      <c r="D2996" s="25" t="s">
        <v>88</v>
      </c>
      <c r="E2996" s="25" t="s">
        <v>247</v>
      </c>
      <c r="F2996" s="25" t="s">
        <v>319</v>
      </c>
      <c r="G2996" s="25" t="s">
        <v>320</v>
      </c>
      <c r="H2996" s="25" t="s">
        <v>23</v>
      </c>
      <c r="I2996" s="25" t="s">
        <v>833</v>
      </c>
      <c r="J2996" s="25" t="s">
        <v>834</v>
      </c>
      <c r="K2996" s="26">
        <v>13450</v>
      </c>
      <c r="L2996" s="26">
        <v>0</v>
      </c>
      <c r="M2996" s="26">
        <v>13450</v>
      </c>
      <c r="N2996" s="26">
        <v>0</v>
      </c>
      <c r="O2996" s="26">
        <v>6763.21</v>
      </c>
      <c r="P2996" s="26">
        <v>6686.79</v>
      </c>
      <c r="Q2996" s="26">
        <v>1591.88</v>
      </c>
      <c r="R2996" s="25" t="s">
        <v>1504</v>
      </c>
    </row>
    <row r="2997" spans="1:18" ht="15" customHeight="1" x14ac:dyDescent="0.25">
      <c r="A2997" s="25" t="s">
        <v>736</v>
      </c>
      <c r="B2997" s="25" t="s">
        <v>18</v>
      </c>
      <c r="C2997" s="25" t="s">
        <v>318</v>
      </c>
      <c r="D2997" s="25" t="s">
        <v>88</v>
      </c>
      <c r="E2997" s="25" t="s">
        <v>247</v>
      </c>
      <c r="F2997" s="25" t="s">
        <v>319</v>
      </c>
      <c r="G2997" s="25" t="s">
        <v>320</v>
      </c>
      <c r="H2997" s="25" t="s">
        <v>23</v>
      </c>
      <c r="I2997" s="25" t="s">
        <v>819</v>
      </c>
      <c r="J2997" s="25" t="s">
        <v>820</v>
      </c>
      <c r="K2997" s="26">
        <v>2910</v>
      </c>
      <c r="L2997" s="26">
        <v>0</v>
      </c>
      <c r="M2997" s="26">
        <v>2910</v>
      </c>
      <c r="N2997" s="26">
        <v>0</v>
      </c>
      <c r="O2997" s="26">
        <v>408.96</v>
      </c>
      <c r="P2997" s="26">
        <v>2501.04</v>
      </c>
      <c r="Q2997" s="26">
        <v>68.16</v>
      </c>
      <c r="R2997" s="25" t="s">
        <v>1504</v>
      </c>
    </row>
    <row r="2998" spans="1:18" ht="15" customHeight="1" x14ac:dyDescent="0.25">
      <c r="A2998" s="25" t="s">
        <v>736</v>
      </c>
      <c r="B2998" s="25" t="s">
        <v>18</v>
      </c>
      <c r="C2998" s="25" t="s">
        <v>318</v>
      </c>
      <c r="D2998" s="25" t="s">
        <v>88</v>
      </c>
      <c r="E2998" s="25" t="s">
        <v>247</v>
      </c>
      <c r="F2998" s="25" t="s">
        <v>319</v>
      </c>
      <c r="G2998" s="25" t="s">
        <v>320</v>
      </c>
      <c r="H2998" s="25" t="s">
        <v>23</v>
      </c>
      <c r="I2998" s="25" t="s">
        <v>988</v>
      </c>
      <c r="J2998" s="25" t="s">
        <v>989</v>
      </c>
      <c r="K2998" s="26">
        <v>21850</v>
      </c>
      <c r="L2998" s="26">
        <v>0</v>
      </c>
      <c r="M2998" s="26">
        <v>21850</v>
      </c>
      <c r="N2998" s="26">
        <v>0</v>
      </c>
      <c r="O2998" s="26">
        <v>0</v>
      </c>
      <c r="P2998" s="26">
        <v>21850</v>
      </c>
      <c r="Q2998" s="26">
        <v>0</v>
      </c>
      <c r="R2998" s="25" t="s">
        <v>1504</v>
      </c>
    </row>
    <row r="2999" spans="1:18" ht="15" customHeight="1" x14ac:dyDescent="0.25">
      <c r="A2999" s="25" t="s">
        <v>736</v>
      </c>
      <c r="B2999" s="25" t="s">
        <v>18</v>
      </c>
      <c r="C2999" s="25" t="s">
        <v>318</v>
      </c>
      <c r="D2999" s="25" t="s">
        <v>88</v>
      </c>
      <c r="E2999" s="25" t="s">
        <v>247</v>
      </c>
      <c r="F2999" s="25" t="s">
        <v>319</v>
      </c>
      <c r="G2999" s="25" t="s">
        <v>320</v>
      </c>
      <c r="H2999" s="25" t="s">
        <v>23</v>
      </c>
      <c r="I2999" s="25" t="s">
        <v>737</v>
      </c>
      <c r="J2999" s="25" t="s">
        <v>738</v>
      </c>
      <c r="K2999" s="26">
        <v>1500</v>
      </c>
      <c r="L2999" s="26">
        <v>0</v>
      </c>
      <c r="M2999" s="26">
        <v>1500</v>
      </c>
      <c r="N2999" s="26">
        <v>0</v>
      </c>
      <c r="O2999" s="26">
        <v>895.88</v>
      </c>
      <c r="P2999" s="26">
        <v>604.12</v>
      </c>
      <c r="Q2999" s="26">
        <v>139.53</v>
      </c>
      <c r="R2999" s="25" t="s">
        <v>1504</v>
      </c>
    </row>
    <row r="3000" spans="1:18" ht="15" customHeight="1" x14ac:dyDescent="0.25">
      <c r="A3000" s="25" t="s">
        <v>736</v>
      </c>
      <c r="B3000" s="25" t="s">
        <v>18</v>
      </c>
      <c r="C3000" s="25" t="s">
        <v>318</v>
      </c>
      <c r="D3000" s="25" t="s">
        <v>88</v>
      </c>
      <c r="E3000" s="25" t="s">
        <v>247</v>
      </c>
      <c r="F3000" s="25" t="s">
        <v>319</v>
      </c>
      <c r="G3000" s="25" t="s">
        <v>320</v>
      </c>
      <c r="H3000" s="25" t="s">
        <v>23</v>
      </c>
      <c r="I3000" s="25" t="s">
        <v>743</v>
      </c>
      <c r="J3000" s="25" t="s">
        <v>744</v>
      </c>
      <c r="K3000" s="26">
        <v>335</v>
      </c>
      <c r="L3000" s="26">
        <v>0</v>
      </c>
      <c r="M3000" s="26">
        <v>335</v>
      </c>
      <c r="N3000" s="26">
        <v>0</v>
      </c>
      <c r="O3000" s="26">
        <v>502.18</v>
      </c>
      <c r="P3000" s="26">
        <v>-167.18</v>
      </c>
      <c r="Q3000" s="26">
        <v>92.32</v>
      </c>
      <c r="R3000" s="25" t="s">
        <v>1504</v>
      </c>
    </row>
    <row r="3001" spans="1:18" ht="15" customHeight="1" x14ac:dyDescent="0.25">
      <c r="A3001" s="25" t="s">
        <v>736</v>
      </c>
      <c r="B3001" s="25" t="s">
        <v>18</v>
      </c>
      <c r="C3001" s="25" t="s">
        <v>318</v>
      </c>
      <c r="D3001" s="25" t="s">
        <v>88</v>
      </c>
      <c r="E3001" s="25" t="s">
        <v>247</v>
      </c>
      <c r="F3001" s="25" t="s">
        <v>319</v>
      </c>
      <c r="G3001" s="25" t="s">
        <v>320</v>
      </c>
      <c r="H3001" s="25" t="s">
        <v>23</v>
      </c>
      <c r="I3001" s="25" t="s">
        <v>841</v>
      </c>
      <c r="J3001" s="25" t="s">
        <v>842</v>
      </c>
      <c r="K3001" s="26">
        <v>450</v>
      </c>
      <c r="L3001" s="26">
        <v>0</v>
      </c>
      <c r="M3001" s="26">
        <v>450</v>
      </c>
      <c r="N3001" s="26">
        <v>0</v>
      </c>
      <c r="O3001" s="26">
        <v>0</v>
      </c>
      <c r="P3001" s="26">
        <v>450</v>
      </c>
      <c r="Q3001" s="26">
        <v>0</v>
      </c>
      <c r="R3001" s="25" t="s">
        <v>1504</v>
      </c>
    </row>
    <row r="3002" spans="1:18" ht="15" customHeight="1" x14ac:dyDescent="0.25">
      <c r="A3002" s="25" t="s">
        <v>736</v>
      </c>
      <c r="B3002" s="25" t="s">
        <v>18</v>
      </c>
      <c r="C3002" s="25" t="s">
        <v>318</v>
      </c>
      <c r="D3002" s="25" t="s">
        <v>88</v>
      </c>
      <c r="E3002" s="25" t="s">
        <v>247</v>
      </c>
      <c r="F3002" s="25" t="s">
        <v>319</v>
      </c>
      <c r="G3002" s="25" t="s">
        <v>320</v>
      </c>
      <c r="H3002" s="25" t="s">
        <v>23</v>
      </c>
      <c r="I3002" s="25" t="s">
        <v>1063</v>
      </c>
      <c r="J3002" s="25" t="s">
        <v>1064</v>
      </c>
      <c r="K3002" s="26">
        <v>1000</v>
      </c>
      <c r="L3002" s="26">
        <v>0</v>
      </c>
      <c r="M3002" s="26">
        <v>1000</v>
      </c>
      <c r="N3002" s="26">
        <v>80</v>
      </c>
      <c r="O3002" s="26">
        <v>0</v>
      </c>
      <c r="P3002" s="26">
        <v>920</v>
      </c>
      <c r="Q3002" s="26">
        <v>0</v>
      </c>
      <c r="R3002" s="25" t="s">
        <v>1504</v>
      </c>
    </row>
    <row r="3003" spans="1:18" ht="15" customHeight="1" x14ac:dyDescent="0.25">
      <c r="A3003" s="25" t="s">
        <v>736</v>
      </c>
      <c r="B3003" s="25" t="s">
        <v>18</v>
      </c>
      <c r="C3003" s="25" t="s">
        <v>318</v>
      </c>
      <c r="D3003" s="25" t="s">
        <v>88</v>
      </c>
      <c r="E3003" s="25" t="s">
        <v>247</v>
      </c>
      <c r="F3003" s="25" t="s">
        <v>319</v>
      </c>
      <c r="G3003" s="25" t="s">
        <v>320</v>
      </c>
      <c r="H3003" s="25" t="s">
        <v>23</v>
      </c>
      <c r="I3003" s="25" t="s">
        <v>797</v>
      </c>
      <c r="J3003" s="25" t="s">
        <v>798</v>
      </c>
      <c r="K3003" s="26">
        <v>0</v>
      </c>
      <c r="L3003" s="26">
        <v>0</v>
      </c>
      <c r="M3003" s="26">
        <v>0</v>
      </c>
      <c r="N3003" s="26">
        <v>0</v>
      </c>
      <c r="O3003" s="26">
        <v>0</v>
      </c>
      <c r="P3003" s="26">
        <v>0</v>
      </c>
      <c r="Q3003" s="26">
        <v>0</v>
      </c>
      <c r="R3003" s="25" t="s">
        <v>1504</v>
      </c>
    </row>
    <row r="3004" spans="1:18" ht="15" customHeight="1" x14ac:dyDescent="0.25">
      <c r="A3004" s="25" t="s">
        <v>736</v>
      </c>
      <c r="B3004" s="25" t="s">
        <v>18</v>
      </c>
      <c r="C3004" s="25" t="s">
        <v>318</v>
      </c>
      <c r="D3004" s="25" t="s">
        <v>88</v>
      </c>
      <c r="E3004" s="25" t="s">
        <v>247</v>
      </c>
      <c r="F3004" s="25" t="s">
        <v>319</v>
      </c>
      <c r="G3004" s="25" t="s">
        <v>320</v>
      </c>
      <c r="H3004" s="25" t="s">
        <v>23</v>
      </c>
      <c r="I3004" s="25" t="s">
        <v>829</v>
      </c>
      <c r="J3004" s="25" t="s">
        <v>830</v>
      </c>
      <c r="K3004" s="26">
        <v>5000</v>
      </c>
      <c r="L3004" s="26">
        <v>0</v>
      </c>
      <c r="M3004" s="26">
        <v>5000</v>
      </c>
      <c r="N3004" s="26">
        <v>0</v>
      </c>
      <c r="O3004" s="26">
        <v>0</v>
      </c>
      <c r="P3004" s="26">
        <v>5000</v>
      </c>
      <c r="Q3004" s="26">
        <v>0</v>
      </c>
      <c r="R3004" s="25" t="s">
        <v>1504</v>
      </c>
    </row>
    <row r="3005" spans="1:18" ht="15" customHeight="1" x14ac:dyDescent="0.25">
      <c r="A3005" s="25" t="s">
        <v>736</v>
      </c>
      <c r="B3005" s="25" t="s">
        <v>18</v>
      </c>
      <c r="C3005" s="25" t="s">
        <v>318</v>
      </c>
      <c r="D3005" s="25" t="s">
        <v>88</v>
      </c>
      <c r="E3005" s="25" t="s">
        <v>247</v>
      </c>
      <c r="F3005" s="25" t="s">
        <v>319</v>
      </c>
      <c r="G3005" s="25" t="s">
        <v>320</v>
      </c>
      <c r="H3005" s="25" t="s">
        <v>23</v>
      </c>
      <c r="I3005" s="25" t="s">
        <v>872</v>
      </c>
      <c r="J3005" s="25" t="s">
        <v>873</v>
      </c>
      <c r="K3005" s="26">
        <v>1000</v>
      </c>
      <c r="L3005" s="26">
        <v>0</v>
      </c>
      <c r="M3005" s="26">
        <v>1000</v>
      </c>
      <c r="N3005" s="26">
        <v>0</v>
      </c>
      <c r="O3005" s="26">
        <v>0</v>
      </c>
      <c r="P3005" s="26">
        <v>1000</v>
      </c>
      <c r="Q3005" s="26">
        <v>0</v>
      </c>
      <c r="R3005" s="25" t="s">
        <v>1504</v>
      </c>
    </row>
    <row r="3006" spans="1:18" ht="15" customHeight="1" x14ac:dyDescent="0.25">
      <c r="A3006" s="25" t="s">
        <v>736</v>
      </c>
      <c r="B3006" s="25" t="s">
        <v>18</v>
      </c>
      <c r="C3006" s="25" t="s">
        <v>318</v>
      </c>
      <c r="D3006" s="25" t="s">
        <v>88</v>
      </c>
      <c r="E3006" s="25" t="s">
        <v>247</v>
      </c>
      <c r="F3006" s="25" t="s">
        <v>319</v>
      </c>
      <c r="G3006" s="25" t="s">
        <v>320</v>
      </c>
      <c r="H3006" s="25" t="s">
        <v>23</v>
      </c>
      <c r="I3006" s="25" t="s">
        <v>890</v>
      </c>
      <c r="J3006" s="25" t="s">
        <v>891</v>
      </c>
      <c r="K3006" s="26">
        <v>4561</v>
      </c>
      <c r="L3006" s="26">
        <v>0</v>
      </c>
      <c r="M3006" s="26">
        <v>4561</v>
      </c>
      <c r="N3006" s="26">
        <v>0</v>
      </c>
      <c r="O3006" s="26">
        <v>566.11</v>
      </c>
      <c r="P3006" s="26">
        <v>3994.89</v>
      </c>
      <c r="Q3006" s="26">
        <v>116.86</v>
      </c>
      <c r="R3006" s="25" t="s">
        <v>1504</v>
      </c>
    </row>
    <row r="3007" spans="1:18" ht="15" customHeight="1" x14ac:dyDescent="0.25">
      <c r="A3007" s="25" t="s">
        <v>736</v>
      </c>
      <c r="B3007" s="25" t="s">
        <v>18</v>
      </c>
      <c r="C3007" s="25" t="s">
        <v>318</v>
      </c>
      <c r="D3007" s="25" t="s">
        <v>88</v>
      </c>
      <c r="E3007" s="25" t="s">
        <v>247</v>
      </c>
      <c r="F3007" s="25" t="s">
        <v>319</v>
      </c>
      <c r="G3007" s="25" t="s">
        <v>320</v>
      </c>
      <c r="H3007" s="25" t="s">
        <v>23</v>
      </c>
      <c r="I3007" s="25" t="s">
        <v>781</v>
      </c>
      <c r="J3007" s="25" t="s">
        <v>782</v>
      </c>
      <c r="K3007" s="26">
        <v>1100</v>
      </c>
      <c r="L3007" s="26">
        <v>0</v>
      </c>
      <c r="M3007" s="26">
        <v>1100</v>
      </c>
      <c r="N3007" s="26">
        <v>0</v>
      </c>
      <c r="O3007" s="26">
        <v>0</v>
      </c>
      <c r="P3007" s="26">
        <v>1100</v>
      </c>
      <c r="Q3007" s="26">
        <v>0</v>
      </c>
      <c r="R3007" s="25" t="s">
        <v>1504</v>
      </c>
    </row>
    <row r="3008" spans="1:18" ht="15" customHeight="1" x14ac:dyDescent="0.25">
      <c r="A3008" s="25" t="s">
        <v>736</v>
      </c>
      <c r="B3008" s="25" t="s">
        <v>18</v>
      </c>
      <c r="C3008" s="25" t="s">
        <v>318</v>
      </c>
      <c r="D3008" s="25" t="s">
        <v>88</v>
      </c>
      <c r="E3008" s="25" t="s">
        <v>247</v>
      </c>
      <c r="F3008" s="25" t="s">
        <v>319</v>
      </c>
      <c r="G3008" s="25" t="s">
        <v>320</v>
      </c>
      <c r="H3008" s="25" t="s">
        <v>23</v>
      </c>
      <c r="I3008" s="25" t="s">
        <v>849</v>
      </c>
      <c r="J3008" s="25" t="s">
        <v>850</v>
      </c>
      <c r="K3008" s="26">
        <v>7500</v>
      </c>
      <c r="L3008" s="26">
        <v>0</v>
      </c>
      <c r="M3008" s="26">
        <v>7500</v>
      </c>
      <c r="N3008" s="26">
        <v>0</v>
      </c>
      <c r="O3008" s="26">
        <v>0</v>
      </c>
      <c r="P3008" s="26">
        <v>7500</v>
      </c>
      <c r="Q3008" s="26">
        <v>0</v>
      </c>
      <c r="R3008" s="25" t="s">
        <v>1504</v>
      </c>
    </row>
    <row r="3009" spans="1:18" ht="15" customHeight="1" x14ac:dyDescent="0.25">
      <c r="A3009" s="25" t="s">
        <v>736</v>
      </c>
      <c r="B3009" s="25" t="s">
        <v>18</v>
      </c>
      <c r="C3009" s="25" t="s">
        <v>318</v>
      </c>
      <c r="D3009" s="25" t="s">
        <v>88</v>
      </c>
      <c r="E3009" s="25" t="s">
        <v>247</v>
      </c>
      <c r="F3009" s="25" t="s">
        <v>319</v>
      </c>
      <c r="G3009" s="25" t="s">
        <v>320</v>
      </c>
      <c r="H3009" s="25" t="s">
        <v>23</v>
      </c>
      <c r="I3009" s="25" t="s">
        <v>779</v>
      </c>
      <c r="J3009" s="25" t="s">
        <v>780</v>
      </c>
      <c r="K3009" s="26">
        <v>1000</v>
      </c>
      <c r="L3009" s="26">
        <v>0</v>
      </c>
      <c r="M3009" s="26">
        <v>1000</v>
      </c>
      <c r="N3009" s="26">
        <v>0</v>
      </c>
      <c r="O3009" s="26">
        <v>0</v>
      </c>
      <c r="P3009" s="26">
        <v>1000</v>
      </c>
      <c r="Q3009" s="26">
        <v>0</v>
      </c>
      <c r="R3009" s="25" t="s">
        <v>1504</v>
      </c>
    </row>
    <row r="3010" spans="1:18" ht="15" customHeight="1" x14ac:dyDescent="0.25">
      <c r="A3010" s="25" t="s">
        <v>736</v>
      </c>
      <c r="B3010" s="25" t="s">
        <v>18</v>
      </c>
      <c r="C3010" s="25" t="s">
        <v>318</v>
      </c>
      <c r="D3010" s="25" t="s">
        <v>88</v>
      </c>
      <c r="E3010" s="25" t="s">
        <v>247</v>
      </c>
      <c r="F3010" s="25" t="s">
        <v>319</v>
      </c>
      <c r="G3010" s="25" t="s">
        <v>320</v>
      </c>
      <c r="H3010" s="25" t="s">
        <v>23</v>
      </c>
      <c r="I3010" s="25" t="s">
        <v>1121</v>
      </c>
      <c r="J3010" s="25" t="s">
        <v>1122</v>
      </c>
      <c r="K3010" s="26">
        <v>750</v>
      </c>
      <c r="L3010" s="26">
        <v>0</v>
      </c>
      <c r="M3010" s="26">
        <v>750</v>
      </c>
      <c r="N3010" s="26">
        <v>0</v>
      </c>
      <c r="O3010" s="26">
        <v>0</v>
      </c>
      <c r="P3010" s="26">
        <v>750</v>
      </c>
      <c r="Q3010" s="26">
        <v>0</v>
      </c>
      <c r="R3010" s="25" t="s">
        <v>1504</v>
      </c>
    </row>
    <row r="3011" spans="1:18" ht="15" customHeight="1" x14ac:dyDescent="0.25">
      <c r="A3011" s="25" t="s">
        <v>736</v>
      </c>
      <c r="B3011" s="25" t="s">
        <v>18</v>
      </c>
      <c r="C3011" s="25" t="s">
        <v>318</v>
      </c>
      <c r="D3011" s="25" t="s">
        <v>88</v>
      </c>
      <c r="E3011" s="25" t="s">
        <v>247</v>
      </c>
      <c r="F3011" s="25" t="s">
        <v>319</v>
      </c>
      <c r="G3011" s="25" t="s">
        <v>320</v>
      </c>
      <c r="H3011" s="25" t="s">
        <v>23</v>
      </c>
      <c r="I3011" s="25" t="s">
        <v>882</v>
      </c>
      <c r="J3011" s="25" t="s">
        <v>883</v>
      </c>
      <c r="K3011" s="26">
        <v>15000</v>
      </c>
      <c r="L3011" s="26">
        <v>0</v>
      </c>
      <c r="M3011" s="26">
        <v>15000</v>
      </c>
      <c r="N3011" s="26">
        <v>0</v>
      </c>
      <c r="O3011" s="26">
        <v>839.5</v>
      </c>
      <c r="P3011" s="26">
        <v>14160.5</v>
      </c>
      <c r="Q3011" s="26">
        <v>0</v>
      </c>
      <c r="R3011" s="25" t="s">
        <v>1504</v>
      </c>
    </row>
    <row r="3012" spans="1:18" ht="15" customHeight="1" x14ac:dyDescent="0.25">
      <c r="A3012" s="25" t="s">
        <v>736</v>
      </c>
      <c r="B3012" s="25" t="s">
        <v>18</v>
      </c>
      <c r="C3012" s="25" t="s">
        <v>318</v>
      </c>
      <c r="D3012" s="25" t="s">
        <v>88</v>
      </c>
      <c r="E3012" s="25" t="s">
        <v>247</v>
      </c>
      <c r="F3012" s="25" t="s">
        <v>319</v>
      </c>
      <c r="G3012" s="25" t="s">
        <v>320</v>
      </c>
      <c r="H3012" s="25" t="s">
        <v>23</v>
      </c>
      <c r="I3012" s="25" t="s">
        <v>916</v>
      </c>
      <c r="J3012" s="25" t="s">
        <v>917</v>
      </c>
      <c r="K3012" s="26">
        <v>5500</v>
      </c>
      <c r="L3012" s="26">
        <v>0</v>
      </c>
      <c r="M3012" s="26">
        <v>5500</v>
      </c>
      <c r="N3012" s="26">
        <v>0</v>
      </c>
      <c r="O3012" s="26">
        <v>312.79000000000002</v>
      </c>
      <c r="P3012" s="26">
        <v>5187.21</v>
      </c>
      <c r="Q3012" s="26">
        <v>77.25</v>
      </c>
      <c r="R3012" s="25" t="s">
        <v>1504</v>
      </c>
    </row>
    <row r="3013" spans="1:18" ht="15" customHeight="1" x14ac:dyDescent="0.25">
      <c r="A3013" s="25" t="s">
        <v>736</v>
      </c>
      <c r="B3013" s="25" t="s">
        <v>18</v>
      </c>
      <c r="C3013" s="25" t="s">
        <v>318</v>
      </c>
      <c r="D3013" s="25" t="s">
        <v>88</v>
      </c>
      <c r="E3013" s="25" t="s">
        <v>247</v>
      </c>
      <c r="F3013" s="25" t="s">
        <v>319</v>
      </c>
      <c r="G3013" s="25" t="s">
        <v>320</v>
      </c>
      <c r="H3013" s="25" t="s">
        <v>23</v>
      </c>
      <c r="I3013" s="25" t="s">
        <v>1236</v>
      </c>
      <c r="J3013" s="25" t="s">
        <v>1237</v>
      </c>
      <c r="K3013" s="26">
        <v>5000</v>
      </c>
      <c r="L3013" s="26">
        <v>0</v>
      </c>
      <c r="M3013" s="26">
        <v>5000</v>
      </c>
      <c r="N3013" s="26">
        <v>0</v>
      </c>
      <c r="O3013" s="26">
        <v>0</v>
      </c>
      <c r="P3013" s="26">
        <v>5000</v>
      </c>
      <c r="Q3013" s="26">
        <v>0</v>
      </c>
      <c r="R3013" s="25" t="s">
        <v>1504</v>
      </c>
    </row>
    <row r="3014" spans="1:18" ht="15" customHeight="1" x14ac:dyDescent="0.25">
      <c r="A3014" s="25" t="s">
        <v>736</v>
      </c>
      <c r="B3014" s="25" t="s">
        <v>18</v>
      </c>
      <c r="C3014" s="25" t="s">
        <v>318</v>
      </c>
      <c r="D3014" s="25" t="s">
        <v>88</v>
      </c>
      <c r="E3014" s="25" t="s">
        <v>247</v>
      </c>
      <c r="F3014" s="25" t="s">
        <v>319</v>
      </c>
      <c r="G3014" s="25" t="s">
        <v>320</v>
      </c>
      <c r="H3014" s="25" t="s">
        <v>23</v>
      </c>
      <c r="I3014" s="25" t="s">
        <v>1125</v>
      </c>
      <c r="J3014" s="25" t="s">
        <v>1126</v>
      </c>
      <c r="K3014" s="26">
        <v>800</v>
      </c>
      <c r="L3014" s="26">
        <v>0</v>
      </c>
      <c r="M3014" s="26">
        <v>800</v>
      </c>
      <c r="N3014" s="26">
        <v>0</v>
      </c>
      <c r="O3014" s="26">
        <v>0</v>
      </c>
      <c r="P3014" s="26">
        <v>800</v>
      </c>
      <c r="Q3014" s="26">
        <v>0</v>
      </c>
      <c r="R3014" s="25" t="s">
        <v>1504</v>
      </c>
    </row>
    <row r="3015" spans="1:18" ht="15" customHeight="1" x14ac:dyDescent="0.25">
      <c r="A3015" s="25" t="s">
        <v>736</v>
      </c>
      <c r="B3015" s="25" t="s">
        <v>18</v>
      </c>
      <c r="C3015" s="25" t="s">
        <v>318</v>
      </c>
      <c r="D3015" s="25" t="s">
        <v>88</v>
      </c>
      <c r="E3015" s="25" t="s">
        <v>247</v>
      </c>
      <c r="F3015" s="25" t="s">
        <v>319</v>
      </c>
      <c r="G3015" s="25" t="s">
        <v>320</v>
      </c>
      <c r="H3015" s="25" t="s">
        <v>23</v>
      </c>
      <c r="I3015" s="25" t="s">
        <v>851</v>
      </c>
      <c r="J3015" s="25" t="s">
        <v>852</v>
      </c>
      <c r="K3015" s="26">
        <v>7050</v>
      </c>
      <c r="L3015" s="26">
        <v>0</v>
      </c>
      <c r="M3015" s="26">
        <v>7050</v>
      </c>
      <c r="N3015" s="26">
        <v>2679.8</v>
      </c>
      <c r="O3015" s="26">
        <v>320.2</v>
      </c>
      <c r="P3015" s="26">
        <v>4050</v>
      </c>
      <c r="Q3015" s="26">
        <v>320.2</v>
      </c>
      <c r="R3015" s="25" t="s">
        <v>1504</v>
      </c>
    </row>
    <row r="3016" spans="1:18" ht="15" customHeight="1" x14ac:dyDescent="0.25">
      <c r="A3016" s="25" t="s">
        <v>736</v>
      </c>
      <c r="B3016" s="25" t="s">
        <v>18</v>
      </c>
      <c r="C3016" s="25" t="s">
        <v>318</v>
      </c>
      <c r="D3016" s="25" t="s">
        <v>88</v>
      </c>
      <c r="E3016" s="25" t="s">
        <v>247</v>
      </c>
      <c r="F3016" s="25" t="s">
        <v>319</v>
      </c>
      <c r="G3016" s="25" t="s">
        <v>320</v>
      </c>
      <c r="H3016" s="25" t="s">
        <v>23</v>
      </c>
      <c r="I3016" s="25" t="s">
        <v>894</v>
      </c>
      <c r="J3016" s="25" t="s">
        <v>895</v>
      </c>
      <c r="K3016" s="26">
        <v>10000</v>
      </c>
      <c r="L3016" s="26">
        <v>0</v>
      </c>
      <c r="M3016" s="26">
        <v>10000</v>
      </c>
      <c r="N3016" s="26">
        <v>0</v>
      </c>
      <c r="O3016" s="26">
        <v>3711</v>
      </c>
      <c r="P3016" s="26">
        <v>6289</v>
      </c>
      <c r="Q3016" s="26">
        <v>0</v>
      </c>
      <c r="R3016" s="25" t="s">
        <v>1504</v>
      </c>
    </row>
    <row r="3017" spans="1:18" ht="15" customHeight="1" x14ac:dyDescent="0.25">
      <c r="A3017" s="25" t="s">
        <v>736</v>
      </c>
      <c r="B3017" s="25" t="s">
        <v>18</v>
      </c>
      <c r="C3017" s="25" t="s">
        <v>318</v>
      </c>
      <c r="D3017" s="25" t="s">
        <v>88</v>
      </c>
      <c r="E3017" s="25" t="s">
        <v>247</v>
      </c>
      <c r="F3017" s="25" t="s">
        <v>319</v>
      </c>
      <c r="G3017" s="25" t="s">
        <v>320</v>
      </c>
      <c r="H3017" s="25" t="s">
        <v>23</v>
      </c>
      <c r="I3017" s="25" t="s">
        <v>805</v>
      </c>
      <c r="J3017" s="25" t="s">
        <v>806</v>
      </c>
      <c r="K3017" s="26">
        <v>96960</v>
      </c>
      <c r="L3017" s="26">
        <v>0</v>
      </c>
      <c r="M3017" s="26">
        <v>96960</v>
      </c>
      <c r="N3017" s="26">
        <v>0</v>
      </c>
      <c r="O3017" s="26">
        <v>36840.800000000003</v>
      </c>
      <c r="P3017" s="26">
        <v>60119.199999999997</v>
      </c>
      <c r="Q3017" s="26">
        <v>6542.41</v>
      </c>
      <c r="R3017" s="25" t="s">
        <v>1504</v>
      </c>
    </row>
    <row r="3018" spans="1:18" ht="15" customHeight="1" x14ac:dyDescent="0.25">
      <c r="A3018" s="25" t="s">
        <v>736</v>
      </c>
      <c r="B3018" s="25" t="s">
        <v>18</v>
      </c>
      <c r="C3018" s="25" t="s">
        <v>318</v>
      </c>
      <c r="D3018" s="25" t="s">
        <v>88</v>
      </c>
      <c r="E3018" s="25" t="s">
        <v>247</v>
      </c>
      <c r="F3018" s="25" t="s">
        <v>319</v>
      </c>
      <c r="G3018" s="25" t="s">
        <v>320</v>
      </c>
      <c r="H3018" s="25" t="s">
        <v>23</v>
      </c>
      <c r="I3018" s="25" t="s">
        <v>898</v>
      </c>
      <c r="J3018" s="25" t="s">
        <v>899</v>
      </c>
      <c r="K3018" s="26">
        <v>34400</v>
      </c>
      <c r="L3018" s="26">
        <v>0</v>
      </c>
      <c r="M3018" s="26">
        <v>34400</v>
      </c>
      <c r="N3018" s="26">
        <v>7110.52</v>
      </c>
      <c r="O3018" s="26">
        <v>4332.7700000000004</v>
      </c>
      <c r="P3018" s="26">
        <v>22956.71</v>
      </c>
      <c r="Q3018" s="26">
        <v>0</v>
      </c>
      <c r="R3018" s="25" t="s">
        <v>1504</v>
      </c>
    </row>
    <row r="3019" spans="1:18" ht="15" customHeight="1" x14ac:dyDescent="0.25">
      <c r="A3019" s="25" t="s">
        <v>736</v>
      </c>
      <c r="B3019" s="25" t="s">
        <v>18</v>
      </c>
      <c r="C3019" s="25" t="s">
        <v>318</v>
      </c>
      <c r="D3019" s="25" t="s">
        <v>88</v>
      </c>
      <c r="E3019" s="25" t="s">
        <v>247</v>
      </c>
      <c r="F3019" s="25" t="s">
        <v>319</v>
      </c>
      <c r="G3019" s="25" t="s">
        <v>320</v>
      </c>
      <c r="H3019" s="25" t="s">
        <v>23</v>
      </c>
      <c r="I3019" s="25" t="s">
        <v>835</v>
      </c>
      <c r="J3019" s="25" t="s">
        <v>836</v>
      </c>
      <c r="K3019" s="26">
        <v>5000</v>
      </c>
      <c r="L3019" s="26">
        <v>0</v>
      </c>
      <c r="M3019" s="26">
        <v>5000</v>
      </c>
      <c r="N3019" s="26">
        <v>0</v>
      </c>
      <c r="O3019" s="26">
        <v>4683.41</v>
      </c>
      <c r="P3019" s="26">
        <v>316.58999999999997</v>
      </c>
      <c r="Q3019" s="26">
        <v>0</v>
      </c>
      <c r="R3019" s="25" t="s">
        <v>1504</v>
      </c>
    </row>
    <row r="3020" spans="1:18" ht="15" customHeight="1" x14ac:dyDescent="0.25">
      <c r="A3020" s="25" t="s">
        <v>736</v>
      </c>
      <c r="B3020" s="25" t="s">
        <v>18</v>
      </c>
      <c r="C3020" s="25" t="s">
        <v>318</v>
      </c>
      <c r="D3020" s="25" t="s">
        <v>88</v>
      </c>
      <c r="E3020" s="25" t="s">
        <v>247</v>
      </c>
      <c r="F3020" s="25" t="s">
        <v>319</v>
      </c>
      <c r="G3020" s="25" t="s">
        <v>320</v>
      </c>
      <c r="H3020" s="25" t="s">
        <v>23</v>
      </c>
      <c r="I3020" s="25" t="s">
        <v>837</v>
      </c>
      <c r="J3020" s="25" t="s">
        <v>838</v>
      </c>
      <c r="K3020" s="26">
        <v>0</v>
      </c>
      <c r="L3020" s="26">
        <v>0</v>
      </c>
      <c r="M3020" s="26">
        <v>0</v>
      </c>
      <c r="N3020" s="26">
        <v>0</v>
      </c>
      <c r="O3020" s="26">
        <v>0</v>
      </c>
      <c r="P3020" s="26">
        <v>0</v>
      </c>
      <c r="Q3020" s="26">
        <v>0</v>
      </c>
      <c r="R3020" s="25" t="s">
        <v>1504</v>
      </c>
    </row>
    <row r="3021" spans="1:18" ht="15" customHeight="1" x14ac:dyDescent="0.25">
      <c r="A3021" s="25" t="s">
        <v>736</v>
      </c>
      <c r="B3021" s="25" t="s">
        <v>18</v>
      </c>
      <c r="C3021" s="25" t="s">
        <v>318</v>
      </c>
      <c r="D3021" s="25" t="s">
        <v>88</v>
      </c>
      <c r="E3021" s="25" t="s">
        <v>247</v>
      </c>
      <c r="F3021" s="25" t="s">
        <v>319</v>
      </c>
      <c r="G3021" s="25" t="s">
        <v>320</v>
      </c>
      <c r="H3021" s="25" t="s">
        <v>23</v>
      </c>
      <c r="I3021" s="25" t="s">
        <v>932</v>
      </c>
      <c r="J3021" s="25" t="s">
        <v>933</v>
      </c>
      <c r="K3021" s="26">
        <v>36735</v>
      </c>
      <c r="L3021" s="26">
        <v>0</v>
      </c>
      <c r="M3021" s="26">
        <v>36735</v>
      </c>
      <c r="N3021" s="26">
        <v>582.20000000000005</v>
      </c>
      <c r="O3021" s="26">
        <v>103.5</v>
      </c>
      <c r="P3021" s="26">
        <v>36049.300000000003</v>
      </c>
      <c r="Q3021" s="26">
        <v>77.5</v>
      </c>
      <c r="R3021" s="25" t="s">
        <v>1504</v>
      </c>
    </row>
    <row r="3022" spans="1:18" ht="15" customHeight="1" x14ac:dyDescent="0.25">
      <c r="A3022" s="25" t="s">
        <v>736</v>
      </c>
      <c r="B3022" s="25" t="s">
        <v>18</v>
      </c>
      <c r="C3022" s="25" t="s">
        <v>318</v>
      </c>
      <c r="D3022" s="25" t="s">
        <v>88</v>
      </c>
      <c r="E3022" s="25" t="s">
        <v>247</v>
      </c>
      <c r="F3022" s="25" t="s">
        <v>319</v>
      </c>
      <c r="G3022" s="25" t="s">
        <v>320</v>
      </c>
      <c r="H3022" s="25" t="s">
        <v>23</v>
      </c>
      <c r="I3022" s="25" t="s">
        <v>769</v>
      </c>
      <c r="J3022" s="25" t="s">
        <v>770</v>
      </c>
      <c r="K3022" s="26">
        <v>13750</v>
      </c>
      <c r="L3022" s="26">
        <v>0</v>
      </c>
      <c r="M3022" s="26">
        <v>13750</v>
      </c>
      <c r="N3022" s="26">
        <v>0</v>
      </c>
      <c r="O3022" s="26">
        <v>0</v>
      </c>
      <c r="P3022" s="26">
        <v>13750</v>
      </c>
      <c r="Q3022" s="26">
        <v>0</v>
      </c>
      <c r="R3022" s="25" t="s">
        <v>1504</v>
      </c>
    </row>
    <row r="3023" spans="1:18" ht="15" customHeight="1" x14ac:dyDescent="0.25">
      <c r="A3023" s="25" t="s">
        <v>736</v>
      </c>
      <c r="B3023" s="25" t="s">
        <v>18</v>
      </c>
      <c r="C3023" s="25" t="s">
        <v>318</v>
      </c>
      <c r="D3023" s="25" t="s">
        <v>88</v>
      </c>
      <c r="E3023" s="25" t="s">
        <v>247</v>
      </c>
      <c r="F3023" s="25" t="s">
        <v>319</v>
      </c>
      <c r="G3023" s="25" t="s">
        <v>320</v>
      </c>
      <c r="H3023" s="25" t="s">
        <v>23</v>
      </c>
      <c r="I3023" s="25" t="s">
        <v>831</v>
      </c>
      <c r="J3023" s="25" t="s">
        <v>832</v>
      </c>
      <c r="K3023" s="26">
        <v>0</v>
      </c>
      <c r="L3023" s="26">
        <v>10000</v>
      </c>
      <c r="M3023" s="26">
        <v>10000</v>
      </c>
      <c r="N3023" s="26">
        <v>4424.4399999999996</v>
      </c>
      <c r="O3023" s="26">
        <v>318031.09999999998</v>
      </c>
      <c r="P3023" s="26">
        <v>-312455.53999999998</v>
      </c>
      <c r="Q3023" s="26">
        <v>57390.61</v>
      </c>
      <c r="R3023" s="25" t="s">
        <v>1504</v>
      </c>
    </row>
    <row r="3024" spans="1:18" ht="15" customHeight="1" x14ac:dyDescent="0.25">
      <c r="A3024" s="25" t="s">
        <v>736</v>
      </c>
      <c r="B3024" s="25" t="s">
        <v>18</v>
      </c>
      <c r="C3024" s="25" t="s">
        <v>318</v>
      </c>
      <c r="D3024" s="25" t="s">
        <v>88</v>
      </c>
      <c r="E3024" s="25" t="s">
        <v>247</v>
      </c>
      <c r="F3024" s="25" t="s">
        <v>319</v>
      </c>
      <c r="G3024" s="25" t="s">
        <v>320</v>
      </c>
      <c r="H3024" s="25" t="s">
        <v>23</v>
      </c>
      <c r="I3024" s="25" t="s">
        <v>803</v>
      </c>
      <c r="J3024" s="25" t="s">
        <v>804</v>
      </c>
      <c r="K3024" s="26">
        <v>500</v>
      </c>
      <c r="L3024" s="26">
        <v>0</v>
      </c>
      <c r="M3024" s="26">
        <v>500</v>
      </c>
      <c r="N3024" s="26">
        <v>0</v>
      </c>
      <c r="O3024" s="26">
        <v>0</v>
      </c>
      <c r="P3024" s="26">
        <v>500</v>
      </c>
      <c r="Q3024" s="26">
        <v>0</v>
      </c>
      <c r="R3024" s="25" t="s">
        <v>1504</v>
      </c>
    </row>
    <row r="3025" spans="1:18" ht="15" customHeight="1" x14ac:dyDescent="0.25">
      <c r="A3025" s="25" t="s">
        <v>736</v>
      </c>
      <c r="B3025" s="25" t="s">
        <v>18</v>
      </c>
      <c r="C3025" s="25" t="s">
        <v>318</v>
      </c>
      <c r="D3025" s="25" t="s">
        <v>88</v>
      </c>
      <c r="E3025" s="25" t="s">
        <v>247</v>
      </c>
      <c r="F3025" s="25" t="s">
        <v>319</v>
      </c>
      <c r="G3025" s="25" t="s">
        <v>320</v>
      </c>
      <c r="H3025" s="25" t="s">
        <v>23</v>
      </c>
      <c r="I3025" s="25" t="s">
        <v>996</v>
      </c>
      <c r="J3025" s="25" t="s">
        <v>997</v>
      </c>
      <c r="K3025" s="26">
        <v>9841</v>
      </c>
      <c r="L3025" s="26">
        <v>6500</v>
      </c>
      <c r="M3025" s="26">
        <v>16341</v>
      </c>
      <c r="N3025" s="26">
        <v>8106.3</v>
      </c>
      <c r="O3025" s="26">
        <v>8106.3</v>
      </c>
      <c r="P3025" s="26">
        <v>128.4</v>
      </c>
      <c r="Q3025" s="26">
        <v>1351.05</v>
      </c>
      <c r="R3025" s="25" t="s">
        <v>1504</v>
      </c>
    </row>
    <row r="3026" spans="1:18" ht="15" customHeight="1" x14ac:dyDescent="0.25">
      <c r="A3026" s="25" t="s">
        <v>736</v>
      </c>
      <c r="B3026" s="25" t="s">
        <v>18</v>
      </c>
      <c r="C3026" s="25" t="s">
        <v>318</v>
      </c>
      <c r="D3026" s="25" t="s">
        <v>88</v>
      </c>
      <c r="E3026" s="25" t="s">
        <v>247</v>
      </c>
      <c r="F3026" s="25" t="s">
        <v>319</v>
      </c>
      <c r="G3026" s="25" t="s">
        <v>320</v>
      </c>
      <c r="H3026" s="25" t="s">
        <v>23</v>
      </c>
      <c r="I3026" s="25" t="s">
        <v>908</v>
      </c>
      <c r="J3026" s="25" t="s">
        <v>909</v>
      </c>
      <c r="K3026" s="26">
        <v>112500</v>
      </c>
      <c r="L3026" s="26">
        <v>0</v>
      </c>
      <c r="M3026" s="26">
        <v>112500</v>
      </c>
      <c r="N3026" s="26">
        <v>0</v>
      </c>
      <c r="O3026" s="26">
        <v>1380.01</v>
      </c>
      <c r="P3026" s="26">
        <v>111119.99</v>
      </c>
      <c r="Q3026" s="26">
        <v>0</v>
      </c>
      <c r="R3026" s="25" t="s">
        <v>1504</v>
      </c>
    </row>
    <row r="3027" spans="1:18" ht="15" customHeight="1" x14ac:dyDescent="0.25">
      <c r="A3027" s="25" t="s">
        <v>736</v>
      </c>
      <c r="B3027" s="25" t="s">
        <v>18</v>
      </c>
      <c r="C3027" s="25" t="s">
        <v>318</v>
      </c>
      <c r="D3027" s="25" t="s">
        <v>88</v>
      </c>
      <c r="E3027" s="25" t="s">
        <v>247</v>
      </c>
      <c r="F3027" s="25" t="s">
        <v>319</v>
      </c>
      <c r="G3027" s="25" t="s">
        <v>320</v>
      </c>
      <c r="H3027" s="25" t="s">
        <v>23</v>
      </c>
      <c r="I3027" s="25" t="s">
        <v>1133</v>
      </c>
      <c r="J3027" s="25" t="s">
        <v>1134</v>
      </c>
      <c r="K3027" s="26">
        <v>750</v>
      </c>
      <c r="L3027" s="26">
        <v>0</v>
      </c>
      <c r="M3027" s="26">
        <v>750</v>
      </c>
      <c r="N3027" s="26">
        <v>0</v>
      </c>
      <c r="O3027" s="26">
        <v>0</v>
      </c>
      <c r="P3027" s="26">
        <v>750</v>
      </c>
      <c r="Q3027" s="26">
        <v>0</v>
      </c>
      <c r="R3027" s="25" t="s">
        <v>1504</v>
      </c>
    </row>
    <row r="3028" spans="1:18" ht="15" customHeight="1" x14ac:dyDescent="0.25">
      <c r="A3028" s="25" t="s">
        <v>736</v>
      </c>
      <c r="B3028" s="25" t="s">
        <v>18</v>
      </c>
      <c r="C3028" s="25" t="s">
        <v>318</v>
      </c>
      <c r="D3028" s="25" t="s">
        <v>88</v>
      </c>
      <c r="E3028" s="25" t="s">
        <v>247</v>
      </c>
      <c r="F3028" s="25" t="s">
        <v>319</v>
      </c>
      <c r="G3028" s="25" t="s">
        <v>320</v>
      </c>
      <c r="H3028" s="25" t="s">
        <v>23</v>
      </c>
      <c r="I3028" s="25" t="s">
        <v>892</v>
      </c>
      <c r="J3028" s="25" t="s">
        <v>893</v>
      </c>
      <c r="K3028" s="26">
        <v>20000</v>
      </c>
      <c r="L3028" s="26">
        <v>0</v>
      </c>
      <c r="M3028" s="26">
        <v>20000</v>
      </c>
      <c r="N3028" s="26">
        <v>205</v>
      </c>
      <c r="O3028" s="26">
        <v>5505.5</v>
      </c>
      <c r="P3028" s="26">
        <v>14289.5</v>
      </c>
      <c r="Q3028" s="26">
        <v>1390</v>
      </c>
      <c r="R3028" s="25" t="s">
        <v>1504</v>
      </c>
    </row>
    <row r="3029" spans="1:18" ht="15" customHeight="1" x14ac:dyDescent="0.25">
      <c r="A3029" s="25" t="s">
        <v>736</v>
      </c>
      <c r="B3029" s="25" t="s">
        <v>18</v>
      </c>
      <c r="C3029" s="25" t="s">
        <v>318</v>
      </c>
      <c r="D3029" s="25" t="s">
        <v>88</v>
      </c>
      <c r="E3029" s="25" t="s">
        <v>247</v>
      </c>
      <c r="F3029" s="25" t="s">
        <v>319</v>
      </c>
      <c r="G3029" s="25" t="s">
        <v>320</v>
      </c>
      <c r="H3029" s="25" t="s">
        <v>23</v>
      </c>
      <c r="I3029" s="25" t="s">
        <v>934</v>
      </c>
      <c r="J3029" s="25" t="s">
        <v>935</v>
      </c>
      <c r="K3029" s="26">
        <v>1500</v>
      </c>
      <c r="L3029" s="26">
        <v>0</v>
      </c>
      <c r="M3029" s="26">
        <v>1500</v>
      </c>
      <c r="N3029" s="26">
        <v>0</v>
      </c>
      <c r="O3029" s="26">
        <v>0</v>
      </c>
      <c r="P3029" s="26">
        <v>1500</v>
      </c>
      <c r="Q3029" s="26">
        <v>0</v>
      </c>
      <c r="R3029" s="25" t="s">
        <v>1504</v>
      </c>
    </row>
    <row r="3030" spans="1:18" ht="15" customHeight="1" x14ac:dyDescent="0.25">
      <c r="A3030" s="25" t="s">
        <v>736</v>
      </c>
      <c r="B3030" s="25" t="s">
        <v>18</v>
      </c>
      <c r="C3030" s="25" t="s">
        <v>318</v>
      </c>
      <c r="D3030" s="25" t="s">
        <v>88</v>
      </c>
      <c r="E3030" s="25" t="s">
        <v>247</v>
      </c>
      <c r="F3030" s="25" t="s">
        <v>319</v>
      </c>
      <c r="G3030" s="25" t="s">
        <v>320</v>
      </c>
      <c r="H3030" s="25" t="s">
        <v>23</v>
      </c>
      <c r="I3030" s="25" t="s">
        <v>811</v>
      </c>
      <c r="J3030" s="25" t="s">
        <v>812</v>
      </c>
      <c r="K3030" s="26">
        <v>10000</v>
      </c>
      <c r="L3030" s="26">
        <v>0</v>
      </c>
      <c r="M3030" s="26">
        <v>10000</v>
      </c>
      <c r="N3030" s="26">
        <v>0</v>
      </c>
      <c r="O3030" s="26">
        <v>0</v>
      </c>
      <c r="P3030" s="26">
        <v>10000</v>
      </c>
      <c r="Q3030" s="26">
        <v>0</v>
      </c>
      <c r="R3030" s="25" t="s">
        <v>1504</v>
      </c>
    </row>
    <row r="3031" spans="1:18" ht="15" customHeight="1" x14ac:dyDescent="0.25">
      <c r="A3031" s="25" t="s">
        <v>736</v>
      </c>
      <c r="B3031" s="25" t="s">
        <v>18</v>
      </c>
      <c r="C3031" s="25" t="s">
        <v>318</v>
      </c>
      <c r="D3031" s="25" t="s">
        <v>88</v>
      </c>
      <c r="E3031" s="25" t="s">
        <v>247</v>
      </c>
      <c r="F3031" s="25" t="s">
        <v>319</v>
      </c>
      <c r="G3031" s="25" t="s">
        <v>320</v>
      </c>
      <c r="H3031" s="25" t="s">
        <v>23</v>
      </c>
      <c r="I3031" s="25" t="s">
        <v>1024</v>
      </c>
      <c r="J3031" s="25" t="s">
        <v>1025</v>
      </c>
      <c r="K3031" s="26">
        <v>1925</v>
      </c>
      <c r="L3031" s="26">
        <v>0</v>
      </c>
      <c r="M3031" s="26">
        <v>1925</v>
      </c>
      <c r="N3031" s="26">
        <v>0</v>
      </c>
      <c r="O3031" s="26">
        <v>0</v>
      </c>
      <c r="P3031" s="26">
        <v>1925</v>
      </c>
      <c r="Q3031" s="26">
        <v>0</v>
      </c>
      <c r="R3031" s="25" t="s">
        <v>1504</v>
      </c>
    </row>
    <row r="3032" spans="1:18" ht="15" customHeight="1" x14ac:dyDescent="0.25">
      <c r="A3032" s="25" t="s">
        <v>736</v>
      </c>
      <c r="B3032" s="25" t="s">
        <v>18</v>
      </c>
      <c r="C3032" s="25" t="s">
        <v>318</v>
      </c>
      <c r="D3032" s="25" t="s">
        <v>88</v>
      </c>
      <c r="E3032" s="25" t="s">
        <v>247</v>
      </c>
      <c r="F3032" s="25" t="s">
        <v>319</v>
      </c>
      <c r="G3032" s="25" t="s">
        <v>320</v>
      </c>
      <c r="H3032" s="25" t="s">
        <v>23</v>
      </c>
      <c r="I3032" s="25" t="s">
        <v>853</v>
      </c>
      <c r="J3032" s="25" t="s">
        <v>854</v>
      </c>
      <c r="K3032" s="26">
        <v>8000</v>
      </c>
      <c r="L3032" s="26">
        <v>0</v>
      </c>
      <c r="M3032" s="26">
        <v>8000</v>
      </c>
      <c r="N3032" s="26">
        <v>0</v>
      </c>
      <c r="O3032" s="26">
        <v>2500</v>
      </c>
      <c r="P3032" s="26">
        <v>5500</v>
      </c>
      <c r="Q3032" s="26">
        <v>0</v>
      </c>
      <c r="R3032" s="25" t="s">
        <v>1504</v>
      </c>
    </row>
    <row r="3033" spans="1:18" ht="15" customHeight="1" x14ac:dyDescent="0.25">
      <c r="A3033" s="25" t="s">
        <v>736</v>
      </c>
      <c r="B3033" s="25" t="s">
        <v>18</v>
      </c>
      <c r="C3033" s="25" t="s">
        <v>318</v>
      </c>
      <c r="D3033" s="25" t="s">
        <v>88</v>
      </c>
      <c r="E3033" s="25" t="s">
        <v>247</v>
      </c>
      <c r="F3033" s="25" t="s">
        <v>319</v>
      </c>
      <c r="G3033" s="25" t="s">
        <v>320</v>
      </c>
      <c r="H3033" s="25" t="s">
        <v>23</v>
      </c>
      <c r="I3033" s="25" t="s">
        <v>1262</v>
      </c>
      <c r="J3033" s="25" t="s">
        <v>1263</v>
      </c>
      <c r="K3033" s="26">
        <v>2000</v>
      </c>
      <c r="L3033" s="26">
        <v>0</v>
      </c>
      <c r="M3033" s="26">
        <v>2000</v>
      </c>
      <c r="N3033" s="26">
        <v>0</v>
      </c>
      <c r="O3033" s="26">
        <v>1000.02</v>
      </c>
      <c r="P3033" s="26">
        <v>999.98</v>
      </c>
      <c r="Q3033" s="26">
        <v>166.67</v>
      </c>
      <c r="R3033" s="25" t="s">
        <v>1504</v>
      </c>
    </row>
    <row r="3034" spans="1:18" ht="15" customHeight="1" x14ac:dyDescent="0.25">
      <c r="A3034" s="25" t="s">
        <v>736</v>
      </c>
      <c r="B3034" s="25" t="s">
        <v>18</v>
      </c>
      <c r="C3034" s="25" t="s">
        <v>318</v>
      </c>
      <c r="D3034" s="25" t="s">
        <v>88</v>
      </c>
      <c r="E3034" s="25" t="s">
        <v>247</v>
      </c>
      <c r="F3034" s="25" t="s">
        <v>319</v>
      </c>
      <c r="G3034" s="25" t="s">
        <v>320</v>
      </c>
      <c r="H3034" s="25" t="s">
        <v>23</v>
      </c>
      <c r="I3034" s="25" t="s">
        <v>1250</v>
      </c>
      <c r="J3034" s="25" t="s">
        <v>1251</v>
      </c>
      <c r="K3034" s="26">
        <v>1479931</v>
      </c>
      <c r="L3034" s="26">
        <v>0</v>
      </c>
      <c r="M3034" s="26">
        <v>1479931</v>
      </c>
      <c r="N3034" s="26">
        <v>0</v>
      </c>
      <c r="O3034" s="26">
        <v>0</v>
      </c>
      <c r="P3034" s="26">
        <v>1479931</v>
      </c>
      <c r="Q3034" s="26">
        <v>0</v>
      </c>
      <c r="R3034" s="25" t="s">
        <v>1504</v>
      </c>
    </row>
    <row r="3035" spans="1:18" ht="15" customHeight="1" x14ac:dyDescent="0.25">
      <c r="A3035" s="25" t="s">
        <v>736</v>
      </c>
      <c r="B3035" s="25" t="s">
        <v>18</v>
      </c>
      <c r="C3035" s="25" t="s">
        <v>318</v>
      </c>
      <c r="D3035" s="25" t="s">
        <v>88</v>
      </c>
      <c r="E3035" s="25" t="s">
        <v>247</v>
      </c>
      <c r="F3035" s="25" t="s">
        <v>319</v>
      </c>
      <c r="G3035" s="25" t="s">
        <v>320</v>
      </c>
      <c r="H3035" s="25" t="s">
        <v>23</v>
      </c>
      <c r="I3035" s="25" t="s">
        <v>1254</v>
      </c>
      <c r="J3035" s="25" t="s">
        <v>1255</v>
      </c>
      <c r="K3035" s="26">
        <v>0</v>
      </c>
      <c r="L3035" s="26">
        <v>0</v>
      </c>
      <c r="M3035" s="26">
        <v>0</v>
      </c>
      <c r="N3035" s="26">
        <v>0</v>
      </c>
      <c r="O3035" s="26">
        <v>491447.1</v>
      </c>
      <c r="P3035" s="26">
        <v>-491447.1</v>
      </c>
      <c r="Q3035" s="26">
        <v>81907.850000000006</v>
      </c>
      <c r="R3035" s="25" t="s">
        <v>1504</v>
      </c>
    </row>
    <row r="3036" spans="1:18" ht="15" customHeight="1" x14ac:dyDescent="0.25">
      <c r="A3036" s="25" t="s">
        <v>736</v>
      </c>
      <c r="B3036" s="25" t="s">
        <v>18</v>
      </c>
      <c r="C3036" s="25" t="s">
        <v>318</v>
      </c>
      <c r="D3036" s="25" t="s">
        <v>88</v>
      </c>
      <c r="E3036" s="25" t="s">
        <v>247</v>
      </c>
      <c r="F3036" s="25" t="s">
        <v>319</v>
      </c>
      <c r="G3036" s="25" t="s">
        <v>320</v>
      </c>
      <c r="H3036" s="25" t="s">
        <v>23</v>
      </c>
      <c r="I3036" s="25" t="s">
        <v>862</v>
      </c>
      <c r="J3036" s="25" t="s">
        <v>863</v>
      </c>
      <c r="K3036" s="26">
        <v>756700</v>
      </c>
      <c r="L3036" s="26">
        <v>0</v>
      </c>
      <c r="M3036" s="26">
        <v>756700</v>
      </c>
      <c r="N3036" s="26">
        <v>0</v>
      </c>
      <c r="O3036" s="26">
        <v>0</v>
      </c>
      <c r="P3036" s="26">
        <v>756700</v>
      </c>
      <c r="Q3036" s="26">
        <v>0</v>
      </c>
      <c r="R3036" s="25" t="s">
        <v>1504</v>
      </c>
    </row>
    <row r="3037" spans="1:18" ht="15" customHeight="1" x14ac:dyDescent="0.25">
      <c r="A3037" s="25" t="s">
        <v>736</v>
      </c>
      <c r="B3037" s="25" t="s">
        <v>18</v>
      </c>
      <c r="C3037" s="25" t="s">
        <v>318</v>
      </c>
      <c r="D3037" s="25" t="s">
        <v>88</v>
      </c>
      <c r="E3037" s="25" t="s">
        <v>247</v>
      </c>
      <c r="F3037" s="25" t="s">
        <v>319</v>
      </c>
      <c r="G3037" s="25" t="s">
        <v>320</v>
      </c>
      <c r="H3037" s="25" t="s">
        <v>23</v>
      </c>
      <c r="I3037" s="25" t="s">
        <v>1252</v>
      </c>
      <c r="J3037" s="25" t="s">
        <v>1253</v>
      </c>
      <c r="K3037" s="26">
        <v>7818</v>
      </c>
      <c r="L3037" s="26">
        <v>0</v>
      </c>
      <c r="M3037" s="26">
        <v>7818</v>
      </c>
      <c r="N3037" s="26">
        <v>0</v>
      </c>
      <c r="O3037" s="26">
        <v>3909</v>
      </c>
      <c r="P3037" s="26">
        <v>3909</v>
      </c>
      <c r="Q3037" s="26">
        <v>651.5</v>
      </c>
      <c r="R3037" s="25" t="s">
        <v>1504</v>
      </c>
    </row>
    <row r="3038" spans="1:18" ht="15" customHeight="1" x14ac:dyDescent="0.25">
      <c r="A3038" s="25" t="s">
        <v>736</v>
      </c>
      <c r="B3038" s="25" t="s">
        <v>18</v>
      </c>
      <c r="C3038" s="25" t="s">
        <v>318</v>
      </c>
      <c r="D3038" s="25" t="s">
        <v>88</v>
      </c>
      <c r="E3038" s="25" t="s">
        <v>247</v>
      </c>
      <c r="F3038" s="25" t="s">
        <v>319</v>
      </c>
      <c r="G3038" s="25" t="s">
        <v>320</v>
      </c>
      <c r="H3038" s="25" t="s">
        <v>23</v>
      </c>
      <c r="I3038" s="25" t="s">
        <v>1184</v>
      </c>
      <c r="J3038" s="25" t="s">
        <v>1185</v>
      </c>
      <c r="K3038" s="26">
        <v>0</v>
      </c>
      <c r="L3038" s="26">
        <v>0</v>
      </c>
      <c r="M3038" s="26">
        <v>0</v>
      </c>
      <c r="N3038" s="26">
        <v>0</v>
      </c>
      <c r="O3038" s="26">
        <v>0</v>
      </c>
      <c r="P3038" s="26">
        <v>0</v>
      </c>
      <c r="Q3038" s="26">
        <v>0</v>
      </c>
      <c r="R3038" s="25" t="s">
        <v>1504</v>
      </c>
    </row>
    <row r="3039" spans="1:18" ht="15" customHeight="1" x14ac:dyDescent="0.25">
      <c r="A3039" s="25" t="s">
        <v>736</v>
      </c>
      <c r="B3039" s="25" t="s">
        <v>18</v>
      </c>
      <c r="C3039" s="25" t="s">
        <v>318</v>
      </c>
      <c r="D3039" s="25" t="s">
        <v>88</v>
      </c>
      <c r="E3039" s="25" t="s">
        <v>247</v>
      </c>
      <c r="F3039" s="25" t="s">
        <v>319</v>
      </c>
      <c r="G3039" s="25" t="s">
        <v>320</v>
      </c>
      <c r="H3039" s="25" t="s">
        <v>23</v>
      </c>
      <c r="I3039" s="25" t="s">
        <v>1260</v>
      </c>
      <c r="J3039" s="25" t="s">
        <v>1261</v>
      </c>
      <c r="K3039" s="26">
        <v>3605</v>
      </c>
      <c r="L3039" s="26">
        <v>0</v>
      </c>
      <c r="M3039" s="26">
        <v>3605</v>
      </c>
      <c r="N3039" s="26">
        <v>0</v>
      </c>
      <c r="O3039" s="26">
        <v>1802.52</v>
      </c>
      <c r="P3039" s="26">
        <v>1802.48</v>
      </c>
      <c r="Q3039" s="26">
        <v>300.42</v>
      </c>
      <c r="R3039" s="25" t="s">
        <v>1504</v>
      </c>
    </row>
    <row r="3040" spans="1:18" ht="15" customHeight="1" x14ac:dyDescent="0.25">
      <c r="A3040" s="25" t="s">
        <v>736</v>
      </c>
      <c r="B3040" s="25" t="s">
        <v>18</v>
      </c>
      <c r="C3040" s="25" t="s">
        <v>318</v>
      </c>
      <c r="D3040" s="25" t="s">
        <v>88</v>
      </c>
      <c r="E3040" s="25" t="s">
        <v>247</v>
      </c>
      <c r="F3040" s="25" t="s">
        <v>319</v>
      </c>
      <c r="G3040" s="25" t="s">
        <v>320</v>
      </c>
      <c r="H3040" s="25" t="s">
        <v>23</v>
      </c>
      <c r="I3040" s="25" t="s">
        <v>1238</v>
      </c>
      <c r="J3040" s="25" t="s">
        <v>1239</v>
      </c>
      <c r="K3040" s="26">
        <v>75000</v>
      </c>
      <c r="L3040" s="26">
        <v>0</v>
      </c>
      <c r="M3040" s="26">
        <v>75000</v>
      </c>
      <c r="N3040" s="26">
        <v>41043.03</v>
      </c>
      <c r="O3040" s="26">
        <v>12365.4</v>
      </c>
      <c r="P3040" s="26">
        <v>21591.57</v>
      </c>
      <c r="Q3040" s="26">
        <v>0</v>
      </c>
      <c r="R3040" s="25" t="s">
        <v>1504</v>
      </c>
    </row>
    <row r="3041" spans="1:18" ht="15" customHeight="1" x14ac:dyDescent="0.25">
      <c r="A3041" s="25" t="s">
        <v>736</v>
      </c>
      <c r="B3041" s="25" t="s">
        <v>18</v>
      </c>
      <c r="C3041" s="25" t="s">
        <v>323</v>
      </c>
      <c r="D3041" s="25" t="s">
        <v>88</v>
      </c>
      <c r="E3041" s="25" t="s">
        <v>247</v>
      </c>
      <c r="F3041" s="25" t="s">
        <v>319</v>
      </c>
      <c r="G3041" s="25" t="s">
        <v>324</v>
      </c>
      <c r="H3041" s="25" t="s">
        <v>23</v>
      </c>
      <c r="I3041" s="25" t="s">
        <v>805</v>
      </c>
      <c r="J3041" s="25" t="s">
        <v>806</v>
      </c>
      <c r="K3041" s="26">
        <v>6060</v>
      </c>
      <c r="L3041" s="26">
        <v>0</v>
      </c>
      <c r="M3041" s="26">
        <v>6060</v>
      </c>
      <c r="N3041" s="26">
        <v>1816.81</v>
      </c>
      <c r="O3041" s="26">
        <v>2029.55</v>
      </c>
      <c r="P3041" s="26">
        <v>2213.64</v>
      </c>
      <c r="Q3041" s="26">
        <v>398.66</v>
      </c>
      <c r="R3041" s="25" t="s">
        <v>1505</v>
      </c>
    </row>
    <row r="3042" spans="1:18" ht="15" customHeight="1" x14ac:dyDescent="0.25">
      <c r="A3042" s="25" t="s">
        <v>736</v>
      </c>
      <c r="B3042" s="25" t="s">
        <v>18</v>
      </c>
      <c r="C3042" s="25" t="s">
        <v>323</v>
      </c>
      <c r="D3042" s="25" t="s">
        <v>88</v>
      </c>
      <c r="E3042" s="25" t="s">
        <v>247</v>
      </c>
      <c r="F3042" s="25" t="s">
        <v>319</v>
      </c>
      <c r="G3042" s="25" t="s">
        <v>324</v>
      </c>
      <c r="H3042" s="25" t="s">
        <v>23</v>
      </c>
      <c r="I3042" s="25" t="s">
        <v>898</v>
      </c>
      <c r="J3042" s="25" t="s">
        <v>899</v>
      </c>
      <c r="K3042" s="26">
        <v>2150</v>
      </c>
      <c r="L3042" s="26">
        <v>0</v>
      </c>
      <c r="M3042" s="26">
        <v>2150</v>
      </c>
      <c r="N3042" s="26">
        <v>695.69</v>
      </c>
      <c r="O3042" s="26">
        <v>243.26</v>
      </c>
      <c r="P3042" s="26">
        <v>1211.05</v>
      </c>
      <c r="Q3042" s="26">
        <v>0</v>
      </c>
      <c r="R3042" s="25" t="s">
        <v>1505</v>
      </c>
    </row>
    <row r="3043" spans="1:18" ht="15" customHeight="1" x14ac:dyDescent="0.25">
      <c r="A3043" s="25" t="s">
        <v>736</v>
      </c>
      <c r="B3043" s="25" t="s">
        <v>18</v>
      </c>
      <c r="C3043" s="25" t="s">
        <v>323</v>
      </c>
      <c r="D3043" s="25" t="s">
        <v>88</v>
      </c>
      <c r="E3043" s="25" t="s">
        <v>247</v>
      </c>
      <c r="F3043" s="25" t="s">
        <v>319</v>
      </c>
      <c r="G3043" s="25" t="s">
        <v>324</v>
      </c>
      <c r="H3043" s="25" t="s">
        <v>23</v>
      </c>
      <c r="I3043" s="25" t="s">
        <v>845</v>
      </c>
      <c r="J3043" s="25" t="s">
        <v>846</v>
      </c>
      <c r="K3043" s="26">
        <v>640</v>
      </c>
      <c r="L3043" s="26">
        <v>0</v>
      </c>
      <c r="M3043" s="26">
        <v>640</v>
      </c>
      <c r="N3043" s="26">
        <v>0</v>
      </c>
      <c r="O3043" s="26">
        <v>0</v>
      </c>
      <c r="P3043" s="26">
        <v>640</v>
      </c>
      <c r="Q3043" s="26">
        <v>0</v>
      </c>
      <c r="R3043" s="25" t="s">
        <v>1505</v>
      </c>
    </row>
    <row r="3044" spans="1:18" ht="15" customHeight="1" x14ac:dyDescent="0.25">
      <c r="A3044" s="25" t="s">
        <v>736</v>
      </c>
      <c r="B3044" s="25" t="s">
        <v>18</v>
      </c>
      <c r="C3044" s="25" t="s">
        <v>323</v>
      </c>
      <c r="D3044" s="25" t="s">
        <v>88</v>
      </c>
      <c r="E3044" s="25" t="s">
        <v>247</v>
      </c>
      <c r="F3044" s="25" t="s">
        <v>319</v>
      </c>
      <c r="G3044" s="25" t="s">
        <v>324</v>
      </c>
      <c r="H3044" s="25" t="s">
        <v>23</v>
      </c>
      <c r="I3044" s="25" t="s">
        <v>811</v>
      </c>
      <c r="J3044" s="25" t="s">
        <v>812</v>
      </c>
      <c r="K3044" s="26">
        <v>1000</v>
      </c>
      <c r="L3044" s="26">
        <v>0</v>
      </c>
      <c r="M3044" s="26">
        <v>1000</v>
      </c>
      <c r="N3044" s="26">
        <v>24</v>
      </c>
      <c r="O3044" s="26">
        <v>60</v>
      </c>
      <c r="P3044" s="26">
        <v>916</v>
      </c>
      <c r="Q3044" s="26">
        <v>0</v>
      </c>
      <c r="R3044" s="25" t="s">
        <v>1505</v>
      </c>
    </row>
    <row r="3045" spans="1:18" ht="15" customHeight="1" x14ac:dyDescent="0.25">
      <c r="A3045" s="25" t="s">
        <v>736</v>
      </c>
      <c r="B3045" s="25" t="s">
        <v>18</v>
      </c>
      <c r="C3045" s="25" t="s">
        <v>323</v>
      </c>
      <c r="D3045" s="25" t="s">
        <v>88</v>
      </c>
      <c r="E3045" s="25" t="s">
        <v>247</v>
      </c>
      <c r="F3045" s="25" t="s">
        <v>319</v>
      </c>
      <c r="G3045" s="25" t="s">
        <v>324</v>
      </c>
      <c r="H3045" s="25" t="s">
        <v>23</v>
      </c>
      <c r="I3045" s="25" t="s">
        <v>853</v>
      </c>
      <c r="J3045" s="25" t="s">
        <v>854</v>
      </c>
      <c r="K3045" s="26">
        <v>571</v>
      </c>
      <c r="L3045" s="26">
        <v>0</v>
      </c>
      <c r="M3045" s="26">
        <v>571</v>
      </c>
      <c r="N3045" s="26">
        <v>0</v>
      </c>
      <c r="O3045" s="26">
        <v>0</v>
      </c>
      <c r="P3045" s="26">
        <v>571</v>
      </c>
      <c r="Q3045" s="26">
        <v>0</v>
      </c>
      <c r="R3045" s="25" t="s">
        <v>1505</v>
      </c>
    </row>
    <row r="3046" spans="1:18" ht="15" customHeight="1" x14ac:dyDescent="0.25">
      <c r="A3046" s="25" t="s">
        <v>736</v>
      </c>
      <c r="B3046" s="25" t="s">
        <v>18</v>
      </c>
      <c r="C3046" s="25" t="s">
        <v>325</v>
      </c>
      <c r="D3046" s="25" t="s">
        <v>88</v>
      </c>
      <c r="E3046" s="25" t="s">
        <v>247</v>
      </c>
      <c r="F3046" s="25" t="s">
        <v>326</v>
      </c>
      <c r="G3046" s="25" t="s">
        <v>23</v>
      </c>
      <c r="H3046" s="25" t="s">
        <v>23</v>
      </c>
      <c r="I3046" s="25" t="s">
        <v>793</v>
      </c>
      <c r="J3046" s="25" t="s">
        <v>794</v>
      </c>
      <c r="K3046" s="26">
        <v>67319</v>
      </c>
      <c r="L3046" s="26">
        <v>0</v>
      </c>
      <c r="M3046" s="26">
        <v>67319</v>
      </c>
      <c r="N3046" s="26">
        <v>0</v>
      </c>
      <c r="O3046" s="26">
        <v>40246.019999999997</v>
      </c>
      <c r="P3046" s="26">
        <v>27072.98</v>
      </c>
      <c r="Q3046" s="26">
        <v>7157.67</v>
      </c>
      <c r="R3046" s="25" t="s">
        <v>1506</v>
      </c>
    </row>
    <row r="3047" spans="1:18" ht="15" customHeight="1" x14ac:dyDescent="0.25">
      <c r="A3047" s="25" t="s">
        <v>736</v>
      </c>
      <c r="B3047" s="25" t="s">
        <v>18</v>
      </c>
      <c r="C3047" s="25" t="s">
        <v>325</v>
      </c>
      <c r="D3047" s="25" t="s">
        <v>88</v>
      </c>
      <c r="E3047" s="25" t="s">
        <v>247</v>
      </c>
      <c r="F3047" s="25" t="s">
        <v>326</v>
      </c>
      <c r="G3047" s="25" t="s">
        <v>23</v>
      </c>
      <c r="H3047" s="25" t="s">
        <v>23</v>
      </c>
      <c r="I3047" s="25" t="s">
        <v>755</v>
      </c>
      <c r="J3047" s="25" t="s">
        <v>756</v>
      </c>
      <c r="K3047" s="26">
        <v>10880</v>
      </c>
      <c r="L3047" s="26">
        <v>0</v>
      </c>
      <c r="M3047" s="26">
        <v>10880</v>
      </c>
      <c r="N3047" s="26">
        <v>0</v>
      </c>
      <c r="O3047" s="26">
        <v>0</v>
      </c>
      <c r="P3047" s="26">
        <v>10880</v>
      </c>
      <c r="Q3047" s="26">
        <v>0</v>
      </c>
      <c r="R3047" s="25" t="s">
        <v>1506</v>
      </c>
    </row>
    <row r="3048" spans="1:18" ht="15" customHeight="1" x14ac:dyDescent="0.25">
      <c r="A3048" s="25" t="s">
        <v>736</v>
      </c>
      <c r="B3048" s="25" t="s">
        <v>18</v>
      </c>
      <c r="C3048" s="25" t="s">
        <v>325</v>
      </c>
      <c r="D3048" s="25" t="s">
        <v>88</v>
      </c>
      <c r="E3048" s="25" t="s">
        <v>247</v>
      </c>
      <c r="F3048" s="25" t="s">
        <v>326</v>
      </c>
      <c r="G3048" s="25" t="s">
        <v>23</v>
      </c>
      <c r="H3048" s="25" t="s">
        <v>23</v>
      </c>
      <c r="I3048" s="25" t="s">
        <v>771</v>
      </c>
      <c r="J3048" s="25" t="s">
        <v>772</v>
      </c>
      <c r="K3048" s="26">
        <v>0</v>
      </c>
      <c r="L3048" s="26">
        <v>0</v>
      </c>
      <c r="M3048" s="26">
        <v>0</v>
      </c>
      <c r="N3048" s="26">
        <v>0</v>
      </c>
      <c r="O3048" s="26">
        <v>420.06</v>
      </c>
      <c r="P3048" s="26">
        <v>-420.06</v>
      </c>
      <c r="Q3048" s="26">
        <v>9.86</v>
      </c>
      <c r="R3048" s="25" t="s">
        <v>1506</v>
      </c>
    </row>
    <row r="3049" spans="1:18" ht="15" customHeight="1" x14ac:dyDescent="0.25">
      <c r="A3049" s="25" t="s">
        <v>736</v>
      </c>
      <c r="B3049" s="25" t="s">
        <v>18</v>
      </c>
      <c r="C3049" s="25" t="s">
        <v>325</v>
      </c>
      <c r="D3049" s="25" t="s">
        <v>88</v>
      </c>
      <c r="E3049" s="25" t="s">
        <v>247</v>
      </c>
      <c r="F3049" s="25" t="s">
        <v>326</v>
      </c>
      <c r="G3049" s="25" t="s">
        <v>23</v>
      </c>
      <c r="H3049" s="25" t="s">
        <v>23</v>
      </c>
      <c r="I3049" s="25" t="s">
        <v>777</v>
      </c>
      <c r="J3049" s="25" t="s">
        <v>778</v>
      </c>
      <c r="K3049" s="26">
        <v>0</v>
      </c>
      <c r="L3049" s="26">
        <v>0</v>
      </c>
      <c r="M3049" s="26">
        <v>0</v>
      </c>
      <c r="N3049" s="26">
        <v>0</v>
      </c>
      <c r="O3049" s="26">
        <v>0</v>
      </c>
      <c r="P3049" s="26">
        <v>0</v>
      </c>
      <c r="Q3049" s="26">
        <v>0</v>
      </c>
      <c r="R3049" s="25" t="s">
        <v>1506</v>
      </c>
    </row>
    <row r="3050" spans="1:18" ht="15" customHeight="1" x14ac:dyDescent="0.25">
      <c r="A3050" s="25" t="s">
        <v>736</v>
      </c>
      <c r="B3050" s="25" t="s">
        <v>18</v>
      </c>
      <c r="C3050" s="25" t="s">
        <v>325</v>
      </c>
      <c r="D3050" s="25" t="s">
        <v>88</v>
      </c>
      <c r="E3050" s="25" t="s">
        <v>247</v>
      </c>
      <c r="F3050" s="25" t="s">
        <v>326</v>
      </c>
      <c r="G3050" s="25" t="s">
        <v>23</v>
      </c>
      <c r="H3050" s="25" t="s">
        <v>23</v>
      </c>
      <c r="I3050" s="25" t="s">
        <v>765</v>
      </c>
      <c r="J3050" s="25" t="s">
        <v>766</v>
      </c>
      <c r="K3050" s="26">
        <v>3400</v>
      </c>
      <c r="L3050" s="26">
        <v>0</v>
      </c>
      <c r="M3050" s="26">
        <v>3400</v>
      </c>
      <c r="N3050" s="26">
        <v>0</v>
      </c>
      <c r="O3050" s="26">
        <v>4965.63</v>
      </c>
      <c r="P3050" s="26">
        <v>-1565.63</v>
      </c>
      <c r="Q3050" s="26">
        <v>2991.76</v>
      </c>
      <c r="R3050" s="25" t="s">
        <v>1506</v>
      </c>
    </row>
    <row r="3051" spans="1:18" ht="15" customHeight="1" x14ac:dyDescent="0.25">
      <c r="A3051" s="25" t="s">
        <v>736</v>
      </c>
      <c r="B3051" s="25" t="s">
        <v>18</v>
      </c>
      <c r="C3051" s="25" t="s">
        <v>325</v>
      </c>
      <c r="D3051" s="25" t="s">
        <v>88</v>
      </c>
      <c r="E3051" s="25" t="s">
        <v>247</v>
      </c>
      <c r="F3051" s="25" t="s">
        <v>326</v>
      </c>
      <c r="G3051" s="25" t="s">
        <v>23</v>
      </c>
      <c r="H3051" s="25" t="s">
        <v>23</v>
      </c>
      <c r="I3051" s="25" t="s">
        <v>773</v>
      </c>
      <c r="J3051" s="25" t="s">
        <v>774</v>
      </c>
      <c r="K3051" s="26">
        <v>1200</v>
      </c>
      <c r="L3051" s="26">
        <v>0</v>
      </c>
      <c r="M3051" s="26">
        <v>1200</v>
      </c>
      <c r="N3051" s="26">
        <v>0</v>
      </c>
      <c r="O3051" s="26">
        <v>1242</v>
      </c>
      <c r="P3051" s="26">
        <v>-42</v>
      </c>
      <c r="Q3051" s="26">
        <v>804</v>
      </c>
      <c r="R3051" s="25" t="s">
        <v>1506</v>
      </c>
    </row>
    <row r="3052" spans="1:18" ht="15" customHeight="1" x14ac:dyDescent="0.25">
      <c r="A3052" s="25" t="s">
        <v>736</v>
      </c>
      <c r="B3052" s="25" t="s">
        <v>18</v>
      </c>
      <c r="C3052" s="25" t="s">
        <v>325</v>
      </c>
      <c r="D3052" s="25" t="s">
        <v>88</v>
      </c>
      <c r="E3052" s="25" t="s">
        <v>247</v>
      </c>
      <c r="F3052" s="25" t="s">
        <v>326</v>
      </c>
      <c r="G3052" s="25" t="s">
        <v>23</v>
      </c>
      <c r="H3052" s="25" t="s">
        <v>23</v>
      </c>
      <c r="I3052" s="25" t="s">
        <v>761</v>
      </c>
      <c r="J3052" s="25" t="s">
        <v>762</v>
      </c>
      <c r="K3052" s="26">
        <v>0</v>
      </c>
      <c r="L3052" s="26">
        <v>0</v>
      </c>
      <c r="M3052" s="26">
        <v>0</v>
      </c>
      <c r="N3052" s="26">
        <v>0</v>
      </c>
      <c r="O3052" s="26">
        <v>784.43</v>
      </c>
      <c r="P3052" s="26">
        <v>-784.43</v>
      </c>
      <c r="Q3052" s="26">
        <v>289.75</v>
      </c>
      <c r="R3052" s="25" t="s">
        <v>1506</v>
      </c>
    </row>
    <row r="3053" spans="1:18" ht="15" customHeight="1" x14ac:dyDescent="0.25">
      <c r="A3053" s="25" t="s">
        <v>736</v>
      </c>
      <c r="B3053" s="25" t="s">
        <v>18</v>
      </c>
      <c r="C3053" s="25" t="s">
        <v>325</v>
      </c>
      <c r="D3053" s="25" t="s">
        <v>88</v>
      </c>
      <c r="E3053" s="25" t="s">
        <v>247</v>
      </c>
      <c r="F3053" s="25" t="s">
        <v>326</v>
      </c>
      <c r="G3053" s="25" t="s">
        <v>23</v>
      </c>
      <c r="H3053" s="25" t="s">
        <v>23</v>
      </c>
      <c r="I3053" s="25" t="s">
        <v>741</v>
      </c>
      <c r="J3053" s="25" t="s">
        <v>742</v>
      </c>
      <c r="K3053" s="26">
        <v>0</v>
      </c>
      <c r="L3053" s="26">
        <v>0</v>
      </c>
      <c r="M3053" s="26">
        <v>0</v>
      </c>
      <c r="N3053" s="26">
        <v>0</v>
      </c>
      <c r="O3053" s="26">
        <v>0</v>
      </c>
      <c r="P3053" s="26">
        <v>0</v>
      </c>
      <c r="Q3053" s="26">
        <v>0</v>
      </c>
      <c r="R3053" s="25" t="s">
        <v>1506</v>
      </c>
    </row>
    <row r="3054" spans="1:18" ht="15" customHeight="1" x14ac:dyDescent="0.25">
      <c r="A3054" s="25" t="s">
        <v>736</v>
      </c>
      <c r="B3054" s="25" t="s">
        <v>18</v>
      </c>
      <c r="C3054" s="25" t="s">
        <v>325</v>
      </c>
      <c r="D3054" s="25" t="s">
        <v>88</v>
      </c>
      <c r="E3054" s="25" t="s">
        <v>247</v>
      </c>
      <c r="F3054" s="25" t="s">
        <v>326</v>
      </c>
      <c r="G3054" s="25" t="s">
        <v>23</v>
      </c>
      <c r="H3054" s="25" t="s">
        <v>23</v>
      </c>
      <c r="I3054" s="25" t="s">
        <v>745</v>
      </c>
      <c r="J3054" s="25" t="s">
        <v>746</v>
      </c>
      <c r="K3054" s="26">
        <v>0</v>
      </c>
      <c r="L3054" s="26">
        <v>0</v>
      </c>
      <c r="M3054" s="26">
        <v>0</v>
      </c>
      <c r="N3054" s="26">
        <v>0</v>
      </c>
      <c r="O3054" s="26">
        <v>0</v>
      </c>
      <c r="P3054" s="26">
        <v>0</v>
      </c>
      <c r="Q3054" s="26">
        <v>0</v>
      </c>
      <c r="R3054" s="25" t="s">
        <v>1506</v>
      </c>
    </row>
    <row r="3055" spans="1:18" ht="15" customHeight="1" x14ac:dyDescent="0.25">
      <c r="A3055" s="25" t="s">
        <v>736</v>
      </c>
      <c r="B3055" s="25" t="s">
        <v>18</v>
      </c>
      <c r="C3055" s="25" t="s">
        <v>325</v>
      </c>
      <c r="D3055" s="25" t="s">
        <v>88</v>
      </c>
      <c r="E3055" s="25" t="s">
        <v>247</v>
      </c>
      <c r="F3055" s="25" t="s">
        <v>326</v>
      </c>
      <c r="G3055" s="25" t="s">
        <v>23</v>
      </c>
      <c r="H3055" s="25" t="s">
        <v>23</v>
      </c>
      <c r="I3055" s="25" t="s">
        <v>747</v>
      </c>
      <c r="J3055" s="25" t="s">
        <v>748</v>
      </c>
      <c r="K3055" s="26">
        <v>100</v>
      </c>
      <c r="L3055" s="26">
        <v>0</v>
      </c>
      <c r="M3055" s="26">
        <v>100</v>
      </c>
      <c r="N3055" s="26">
        <v>0</v>
      </c>
      <c r="O3055" s="26">
        <v>123.01</v>
      </c>
      <c r="P3055" s="26">
        <v>-23.01</v>
      </c>
      <c r="Q3055" s="26">
        <v>22.11</v>
      </c>
      <c r="R3055" s="25" t="s">
        <v>1506</v>
      </c>
    </row>
    <row r="3056" spans="1:18" ht="15" customHeight="1" x14ac:dyDescent="0.25">
      <c r="A3056" s="25" t="s">
        <v>736</v>
      </c>
      <c r="B3056" s="25" t="s">
        <v>18</v>
      </c>
      <c r="C3056" s="25" t="s">
        <v>325</v>
      </c>
      <c r="D3056" s="25" t="s">
        <v>88</v>
      </c>
      <c r="E3056" s="25" t="s">
        <v>247</v>
      </c>
      <c r="F3056" s="25" t="s">
        <v>326</v>
      </c>
      <c r="G3056" s="25" t="s">
        <v>23</v>
      </c>
      <c r="H3056" s="25" t="s">
        <v>23</v>
      </c>
      <c r="I3056" s="25" t="s">
        <v>751</v>
      </c>
      <c r="J3056" s="25" t="s">
        <v>752</v>
      </c>
      <c r="K3056" s="26">
        <v>0</v>
      </c>
      <c r="L3056" s="26">
        <v>0</v>
      </c>
      <c r="M3056" s="26">
        <v>0</v>
      </c>
      <c r="N3056" s="26">
        <v>0</v>
      </c>
      <c r="O3056" s="26">
        <v>3472.87</v>
      </c>
      <c r="P3056" s="26">
        <v>-3472.87</v>
      </c>
      <c r="Q3056" s="26">
        <v>832.19</v>
      </c>
      <c r="R3056" s="25" t="s">
        <v>1506</v>
      </c>
    </row>
    <row r="3057" spans="1:18" ht="15" customHeight="1" x14ac:dyDescent="0.25">
      <c r="A3057" s="25" t="s">
        <v>736</v>
      </c>
      <c r="B3057" s="25" t="s">
        <v>18</v>
      </c>
      <c r="C3057" s="25" t="s">
        <v>325</v>
      </c>
      <c r="D3057" s="25" t="s">
        <v>88</v>
      </c>
      <c r="E3057" s="25" t="s">
        <v>247</v>
      </c>
      <c r="F3057" s="25" t="s">
        <v>326</v>
      </c>
      <c r="G3057" s="25" t="s">
        <v>23</v>
      </c>
      <c r="H3057" s="25" t="s">
        <v>23</v>
      </c>
      <c r="I3057" s="25" t="s">
        <v>833</v>
      </c>
      <c r="J3057" s="25" t="s">
        <v>834</v>
      </c>
      <c r="K3057" s="26">
        <v>0</v>
      </c>
      <c r="L3057" s="26">
        <v>0</v>
      </c>
      <c r="M3057" s="26">
        <v>0</v>
      </c>
      <c r="N3057" s="26">
        <v>0</v>
      </c>
      <c r="O3057" s="26">
        <v>4020.5</v>
      </c>
      <c r="P3057" s="26">
        <v>-4020.5</v>
      </c>
      <c r="Q3057" s="26">
        <v>941.03</v>
      </c>
      <c r="R3057" s="25" t="s">
        <v>1506</v>
      </c>
    </row>
    <row r="3058" spans="1:18" ht="15" customHeight="1" x14ac:dyDescent="0.25">
      <c r="A3058" s="25" t="s">
        <v>736</v>
      </c>
      <c r="B3058" s="25" t="s">
        <v>18</v>
      </c>
      <c r="C3058" s="25" t="s">
        <v>325</v>
      </c>
      <c r="D3058" s="25" t="s">
        <v>88</v>
      </c>
      <c r="E3058" s="25" t="s">
        <v>247</v>
      </c>
      <c r="F3058" s="25" t="s">
        <v>326</v>
      </c>
      <c r="G3058" s="25" t="s">
        <v>23</v>
      </c>
      <c r="H3058" s="25" t="s">
        <v>23</v>
      </c>
      <c r="I3058" s="25" t="s">
        <v>988</v>
      </c>
      <c r="J3058" s="25" t="s">
        <v>989</v>
      </c>
      <c r="K3058" s="26">
        <v>0</v>
      </c>
      <c r="L3058" s="26">
        <v>0</v>
      </c>
      <c r="M3058" s="26">
        <v>0</v>
      </c>
      <c r="N3058" s="26">
        <v>0</v>
      </c>
      <c r="O3058" s="26">
        <v>2383</v>
      </c>
      <c r="P3058" s="26">
        <v>-2383</v>
      </c>
      <c r="Q3058" s="26">
        <v>366.64</v>
      </c>
      <c r="R3058" s="25" t="s">
        <v>1506</v>
      </c>
    </row>
    <row r="3059" spans="1:18" ht="15" customHeight="1" x14ac:dyDescent="0.25">
      <c r="A3059" s="25" t="s">
        <v>736</v>
      </c>
      <c r="B3059" s="25" t="s">
        <v>18</v>
      </c>
      <c r="C3059" s="25" t="s">
        <v>325</v>
      </c>
      <c r="D3059" s="25" t="s">
        <v>88</v>
      </c>
      <c r="E3059" s="25" t="s">
        <v>247</v>
      </c>
      <c r="F3059" s="25" t="s">
        <v>326</v>
      </c>
      <c r="G3059" s="25" t="s">
        <v>23</v>
      </c>
      <c r="H3059" s="25" t="s">
        <v>23</v>
      </c>
      <c r="I3059" s="25" t="s">
        <v>737</v>
      </c>
      <c r="J3059" s="25" t="s">
        <v>738</v>
      </c>
      <c r="K3059" s="26">
        <v>0</v>
      </c>
      <c r="L3059" s="26">
        <v>0</v>
      </c>
      <c r="M3059" s="26">
        <v>0</v>
      </c>
      <c r="N3059" s="26">
        <v>0</v>
      </c>
      <c r="O3059" s="26">
        <v>521.37</v>
      </c>
      <c r="P3059" s="26">
        <v>-521.37</v>
      </c>
      <c r="Q3059" s="26">
        <v>80.37</v>
      </c>
      <c r="R3059" s="25" t="s">
        <v>1506</v>
      </c>
    </row>
    <row r="3060" spans="1:18" ht="15" customHeight="1" x14ac:dyDescent="0.25">
      <c r="A3060" s="25" t="s">
        <v>736</v>
      </c>
      <c r="B3060" s="25" t="s">
        <v>18</v>
      </c>
      <c r="C3060" s="25" t="s">
        <v>325</v>
      </c>
      <c r="D3060" s="25" t="s">
        <v>88</v>
      </c>
      <c r="E3060" s="25" t="s">
        <v>247</v>
      </c>
      <c r="F3060" s="25" t="s">
        <v>326</v>
      </c>
      <c r="G3060" s="25" t="s">
        <v>23</v>
      </c>
      <c r="H3060" s="25" t="s">
        <v>23</v>
      </c>
      <c r="I3060" s="25" t="s">
        <v>743</v>
      </c>
      <c r="J3060" s="25" t="s">
        <v>744</v>
      </c>
      <c r="K3060" s="26">
        <v>0</v>
      </c>
      <c r="L3060" s="26">
        <v>0</v>
      </c>
      <c r="M3060" s="26">
        <v>0</v>
      </c>
      <c r="N3060" s="26">
        <v>0</v>
      </c>
      <c r="O3060" s="26">
        <v>248.86</v>
      </c>
      <c r="P3060" s="26">
        <v>-248.86</v>
      </c>
      <c r="Q3060" s="26">
        <v>46.4</v>
      </c>
      <c r="R3060" s="25" t="s">
        <v>1506</v>
      </c>
    </row>
    <row r="3061" spans="1:18" ht="15" customHeight="1" x14ac:dyDescent="0.25">
      <c r="A3061" s="25" t="s">
        <v>736</v>
      </c>
      <c r="B3061" s="25" t="s">
        <v>18</v>
      </c>
      <c r="C3061" s="25" t="s">
        <v>325</v>
      </c>
      <c r="D3061" s="25" t="s">
        <v>88</v>
      </c>
      <c r="E3061" s="25" t="s">
        <v>247</v>
      </c>
      <c r="F3061" s="25" t="s">
        <v>326</v>
      </c>
      <c r="G3061" s="25" t="s">
        <v>23</v>
      </c>
      <c r="H3061" s="25" t="s">
        <v>23</v>
      </c>
      <c r="I3061" s="25" t="s">
        <v>890</v>
      </c>
      <c r="J3061" s="25" t="s">
        <v>891</v>
      </c>
      <c r="K3061" s="26">
        <v>4561</v>
      </c>
      <c r="L3061" s="26">
        <v>0</v>
      </c>
      <c r="M3061" s="26">
        <v>4561</v>
      </c>
      <c r="N3061" s="26">
        <v>0</v>
      </c>
      <c r="O3061" s="26">
        <v>0</v>
      </c>
      <c r="P3061" s="26">
        <v>4561</v>
      </c>
      <c r="Q3061" s="26">
        <v>0</v>
      </c>
      <c r="R3061" s="25" t="s">
        <v>1506</v>
      </c>
    </row>
    <row r="3062" spans="1:18" ht="15" customHeight="1" x14ac:dyDescent="0.25">
      <c r="A3062" s="25" t="s">
        <v>736</v>
      </c>
      <c r="B3062" s="25" t="s">
        <v>18</v>
      </c>
      <c r="C3062" s="25" t="s">
        <v>325</v>
      </c>
      <c r="D3062" s="25" t="s">
        <v>88</v>
      </c>
      <c r="E3062" s="25" t="s">
        <v>247</v>
      </c>
      <c r="F3062" s="25" t="s">
        <v>326</v>
      </c>
      <c r="G3062" s="25" t="s">
        <v>23</v>
      </c>
      <c r="H3062" s="25" t="s">
        <v>23</v>
      </c>
      <c r="I3062" s="25" t="s">
        <v>849</v>
      </c>
      <c r="J3062" s="25" t="s">
        <v>850</v>
      </c>
      <c r="K3062" s="26">
        <v>7500</v>
      </c>
      <c r="L3062" s="26">
        <v>0</v>
      </c>
      <c r="M3062" s="26">
        <v>7500</v>
      </c>
      <c r="N3062" s="26">
        <v>0</v>
      </c>
      <c r="O3062" s="26">
        <v>0</v>
      </c>
      <c r="P3062" s="26">
        <v>7500</v>
      </c>
      <c r="Q3062" s="26">
        <v>0</v>
      </c>
      <c r="R3062" s="25" t="s">
        <v>1506</v>
      </c>
    </row>
    <row r="3063" spans="1:18" ht="15" customHeight="1" x14ac:dyDescent="0.25">
      <c r="A3063" s="25" t="s">
        <v>736</v>
      </c>
      <c r="B3063" s="25" t="s">
        <v>18</v>
      </c>
      <c r="C3063" s="25" t="s">
        <v>325</v>
      </c>
      <c r="D3063" s="25" t="s">
        <v>88</v>
      </c>
      <c r="E3063" s="25" t="s">
        <v>247</v>
      </c>
      <c r="F3063" s="25" t="s">
        <v>326</v>
      </c>
      <c r="G3063" s="25" t="s">
        <v>23</v>
      </c>
      <c r="H3063" s="25" t="s">
        <v>23</v>
      </c>
      <c r="I3063" s="25" t="s">
        <v>1121</v>
      </c>
      <c r="J3063" s="25" t="s">
        <v>1122</v>
      </c>
      <c r="K3063" s="26">
        <v>750</v>
      </c>
      <c r="L3063" s="26">
        <v>0</v>
      </c>
      <c r="M3063" s="26">
        <v>750</v>
      </c>
      <c r="N3063" s="26">
        <v>0</v>
      </c>
      <c r="O3063" s="26">
        <v>0</v>
      </c>
      <c r="P3063" s="26">
        <v>750</v>
      </c>
      <c r="Q3063" s="26">
        <v>0</v>
      </c>
      <c r="R3063" s="25" t="s">
        <v>1506</v>
      </c>
    </row>
    <row r="3064" spans="1:18" ht="15" customHeight="1" x14ac:dyDescent="0.25">
      <c r="A3064" s="25" t="s">
        <v>736</v>
      </c>
      <c r="B3064" s="25" t="s">
        <v>18</v>
      </c>
      <c r="C3064" s="25" t="s">
        <v>325</v>
      </c>
      <c r="D3064" s="25" t="s">
        <v>88</v>
      </c>
      <c r="E3064" s="25" t="s">
        <v>247</v>
      </c>
      <c r="F3064" s="25" t="s">
        <v>326</v>
      </c>
      <c r="G3064" s="25" t="s">
        <v>23</v>
      </c>
      <c r="H3064" s="25" t="s">
        <v>23</v>
      </c>
      <c r="I3064" s="25" t="s">
        <v>916</v>
      </c>
      <c r="J3064" s="25" t="s">
        <v>917</v>
      </c>
      <c r="K3064" s="26">
        <v>5500</v>
      </c>
      <c r="L3064" s="26">
        <v>0</v>
      </c>
      <c r="M3064" s="26">
        <v>5500</v>
      </c>
      <c r="N3064" s="26">
        <v>0</v>
      </c>
      <c r="O3064" s="26">
        <v>0</v>
      </c>
      <c r="P3064" s="26">
        <v>5500</v>
      </c>
      <c r="Q3064" s="26">
        <v>0</v>
      </c>
      <c r="R3064" s="25" t="s">
        <v>1506</v>
      </c>
    </row>
    <row r="3065" spans="1:18" ht="15" customHeight="1" x14ac:dyDescent="0.25">
      <c r="A3065" s="25" t="s">
        <v>736</v>
      </c>
      <c r="B3065" s="25" t="s">
        <v>18</v>
      </c>
      <c r="C3065" s="25" t="s">
        <v>325</v>
      </c>
      <c r="D3065" s="25" t="s">
        <v>88</v>
      </c>
      <c r="E3065" s="25" t="s">
        <v>247</v>
      </c>
      <c r="F3065" s="25" t="s">
        <v>326</v>
      </c>
      <c r="G3065" s="25" t="s">
        <v>23</v>
      </c>
      <c r="H3065" s="25" t="s">
        <v>23</v>
      </c>
      <c r="I3065" s="25" t="s">
        <v>1125</v>
      </c>
      <c r="J3065" s="25" t="s">
        <v>1126</v>
      </c>
      <c r="K3065" s="26">
        <v>800</v>
      </c>
      <c r="L3065" s="26">
        <v>0</v>
      </c>
      <c r="M3065" s="26">
        <v>800</v>
      </c>
      <c r="N3065" s="26">
        <v>0</v>
      </c>
      <c r="O3065" s="26">
        <v>0</v>
      </c>
      <c r="P3065" s="26">
        <v>800</v>
      </c>
      <c r="Q3065" s="26">
        <v>0</v>
      </c>
      <c r="R3065" s="25" t="s">
        <v>1506</v>
      </c>
    </row>
    <row r="3066" spans="1:18" ht="15" customHeight="1" x14ac:dyDescent="0.25">
      <c r="A3066" s="25" t="s">
        <v>736</v>
      </c>
      <c r="B3066" s="25" t="s">
        <v>18</v>
      </c>
      <c r="C3066" s="25" t="s">
        <v>325</v>
      </c>
      <c r="D3066" s="25" t="s">
        <v>88</v>
      </c>
      <c r="E3066" s="25" t="s">
        <v>247</v>
      </c>
      <c r="F3066" s="25" t="s">
        <v>326</v>
      </c>
      <c r="G3066" s="25" t="s">
        <v>23</v>
      </c>
      <c r="H3066" s="25" t="s">
        <v>23</v>
      </c>
      <c r="I3066" s="25" t="s">
        <v>896</v>
      </c>
      <c r="J3066" s="25" t="s">
        <v>897</v>
      </c>
      <c r="K3066" s="26">
        <v>1250</v>
      </c>
      <c r="L3066" s="26">
        <v>0</v>
      </c>
      <c r="M3066" s="26">
        <v>1250</v>
      </c>
      <c r="N3066" s="26">
        <v>0</v>
      </c>
      <c r="O3066" s="26">
        <v>0</v>
      </c>
      <c r="P3066" s="26">
        <v>1250</v>
      </c>
      <c r="Q3066" s="26">
        <v>0</v>
      </c>
      <c r="R3066" s="25" t="s">
        <v>1506</v>
      </c>
    </row>
    <row r="3067" spans="1:18" ht="15" customHeight="1" x14ac:dyDescent="0.25">
      <c r="A3067" s="25" t="s">
        <v>736</v>
      </c>
      <c r="B3067" s="25" t="s">
        <v>18</v>
      </c>
      <c r="C3067" s="25" t="s">
        <v>325</v>
      </c>
      <c r="D3067" s="25" t="s">
        <v>88</v>
      </c>
      <c r="E3067" s="25" t="s">
        <v>247</v>
      </c>
      <c r="F3067" s="25" t="s">
        <v>326</v>
      </c>
      <c r="G3067" s="25" t="s">
        <v>23</v>
      </c>
      <c r="H3067" s="25" t="s">
        <v>23</v>
      </c>
      <c r="I3067" s="25" t="s">
        <v>851</v>
      </c>
      <c r="J3067" s="25" t="s">
        <v>852</v>
      </c>
      <c r="K3067" s="26">
        <v>2350</v>
      </c>
      <c r="L3067" s="26">
        <v>0</v>
      </c>
      <c r="M3067" s="26">
        <v>2350</v>
      </c>
      <c r="N3067" s="26">
        <v>893.27</v>
      </c>
      <c r="O3067" s="26">
        <v>106.73</v>
      </c>
      <c r="P3067" s="26">
        <v>1350</v>
      </c>
      <c r="Q3067" s="26">
        <v>106.73</v>
      </c>
      <c r="R3067" s="25" t="s">
        <v>1506</v>
      </c>
    </row>
    <row r="3068" spans="1:18" ht="15" customHeight="1" x14ac:dyDescent="0.25">
      <c r="A3068" s="25" t="s">
        <v>736</v>
      </c>
      <c r="B3068" s="25" t="s">
        <v>18</v>
      </c>
      <c r="C3068" s="25" t="s">
        <v>325</v>
      </c>
      <c r="D3068" s="25" t="s">
        <v>88</v>
      </c>
      <c r="E3068" s="25" t="s">
        <v>247</v>
      </c>
      <c r="F3068" s="25" t="s">
        <v>326</v>
      </c>
      <c r="G3068" s="25" t="s">
        <v>23</v>
      </c>
      <c r="H3068" s="25" t="s">
        <v>23</v>
      </c>
      <c r="I3068" s="25" t="s">
        <v>930</v>
      </c>
      <c r="J3068" s="25" t="s">
        <v>931</v>
      </c>
      <c r="K3068" s="26">
        <v>2000</v>
      </c>
      <c r="L3068" s="26">
        <v>0</v>
      </c>
      <c r="M3068" s="26">
        <v>2000</v>
      </c>
      <c r="N3068" s="26">
        <v>0</v>
      </c>
      <c r="O3068" s="26">
        <v>181.01</v>
      </c>
      <c r="P3068" s="26">
        <v>1818.99</v>
      </c>
      <c r="Q3068" s="26">
        <v>0</v>
      </c>
      <c r="R3068" s="25" t="s">
        <v>1506</v>
      </c>
    </row>
    <row r="3069" spans="1:18" ht="15" customHeight="1" x14ac:dyDescent="0.25">
      <c r="A3069" s="25" t="s">
        <v>736</v>
      </c>
      <c r="B3069" s="25" t="s">
        <v>18</v>
      </c>
      <c r="C3069" s="25" t="s">
        <v>325</v>
      </c>
      <c r="D3069" s="25" t="s">
        <v>88</v>
      </c>
      <c r="E3069" s="25" t="s">
        <v>247</v>
      </c>
      <c r="F3069" s="25" t="s">
        <v>326</v>
      </c>
      <c r="G3069" s="25" t="s">
        <v>23</v>
      </c>
      <c r="H3069" s="25" t="s">
        <v>23</v>
      </c>
      <c r="I3069" s="25" t="s">
        <v>894</v>
      </c>
      <c r="J3069" s="25" t="s">
        <v>895</v>
      </c>
      <c r="K3069" s="26">
        <v>7500</v>
      </c>
      <c r="L3069" s="26">
        <v>0</v>
      </c>
      <c r="M3069" s="26">
        <v>7500</v>
      </c>
      <c r="N3069" s="26">
        <v>0</v>
      </c>
      <c r="O3069" s="26">
        <v>1384.24</v>
      </c>
      <c r="P3069" s="26">
        <v>6115.76</v>
      </c>
      <c r="Q3069" s="26">
        <v>0</v>
      </c>
      <c r="R3069" s="25" t="s">
        <v>1506</v>
      </c>
    </row>
    <row r="3070" spans="1:18" ht="15" customHeight="1" x14ac:dyDescent="0.25">
      <c r="A3070" s="25" t="s">
        <v>736</v>
      </c>
      <c r="B3070" s="25" t="s">
        <v>18</v>
      </c>
      <c r="C3070" s="25" t="s">
        <v>325</v>
      </c>
      <c r="D3070" s="25" t="s">
        <v>88</v>
      </c>
      <c r="E3070" s="25" t="s">
        <v>247</v>
      </c>
      <c r="F3070" s="25" t="s">
        <v>326</v>
      </c>
      <c r="G3070" s="25" t="s">
        <v>23</v>
      </c>
      <c r="H3070" s="25" t="s">
        <v>23</v>
      </c>
      <c r="I3070" s="25" t="s">
        <v>805</v>
      </c>
      <c r="J3070" s="25" t="s">
        <v>806</v>
      </c>
      <c r="K3070" s="26">
        <v>0</v>
      </c>
      <c r="L3070" s="26">
        <v>20000</v>
      </c>
      <c r="M3070" s="26">
        <v>20000</v>
      </c>
      <c r="N3070" s="26">
        <v>2457.5300000000002</v>
      </c>
      <c r="O3070" s="26">
        <v>11394.9</v>
      </c>
      <c r="P3070" s="26">
        <v>6147.57</v>
      </c>
      <c r="Q3070" s="26">
        <v>2462.38</v>
      </c>
      <c r="R3070" s="25" t="s">
        <v>1506</v>
      </c>
    </row>
    <row r="3071" spans="1:18" ht="15" customHeight="1" x14ac:dyDescent="0.25">
      <c r="A3071" s="25" t="s">
        <v>736</v>
      </c>
      <c r="B3071" s="25" t="s">
        <v>18</v>
      </c>
      <c r="C3071" s="25" t="s">
        <v>325</v>
      </c>
      <c r="D3071" s="25" t="s">
        <v>88</v>
      </c>
      <c r="E3071" s="25" t="s">
        <v>247</v>
      </c>
      <c r="F3071" s="25" t="s">
        <v>326</v>
      </c>
      <c r="G3071" s="25" t="s">
        <v>23</v>
      </c>
      <c r="H3071" s="25" t="s">
        <v>23</v>
      </c>
      <c r="I3071" s="25" t="s">
        <v>898</v>
      </c>
      <c r="J3071" s="25" t="s">
        <v>899</v>
      </c>
      <c r="K3071" s="26">
        <v>8600</v>
      </c>
      <c r="L3071" s="26">
        <v>0</v>
      </c>
      <c r="M3071" s="26">
        <v>8600</v>
      </c>
      <c r="N3071" s="26">
        <v>835.95</v>
      </c>
      <c r="O3071" s="26">
        <v>1126.56</v>
      </c>
      <c r="P3071" s="26">
        <v>6637.49</v>
      </c>
      <c r="Q3071" s="26">
        <v>0</v>
      </c>
      <c r="R3071" s="25" t="s">
        <v>1506</v>
      </c>
    </row>
    <row r="3072" spans="1:18" ht="15" customHeight="1" x14ac:dyDescent="0.25">
      <c r="A3072" s="25" t="s">
        <v>736</v>
      </c>
      <c r="B3072" s="25" t="s">
        <v>18</v>
      </c>
      <c r="C3072" s="25" t="s">
        <v>325</v>
      </c>
      <c r="D3072" s="25" t="s">
        <v>88</v>
      </c>
      <c r="E3072" s="25" t="s">
        <v>247</v>
      </c>
      <c r="F3072" s="25" t="s">
        <v>326</v>
      </c>
      <c r="G3072" s="25" t="s">
        <v>23</v>
      </c>
      <c r="H3072" s="25" t="s">
        <v>23</v>
      </c>
      <c r="I3072" s="25" t="s">
        <v>835</v>
      </c>
      <c r="J3072" s="25" t="s">
        <v>836</v>
      </c>
      <c r="K3072" s="26">
        <v>3000</v>
      </c>
      <c r="L3072" s="26">
        <v>0</v>
      </c>
      <c r="M3072" s="26">
        <v>3000</v>
      </c>
      <c r="N3072" s="26">
        <v>51.83</v>
      </c>
      <c r="O3072" s="26">
        <v>1782.31</v>
      </c>
      <c r="P3072" s="26">
        <v>1165.8599999999999</v>
      </c>
      <c r="Q3072" s="26">
        <v>0</v>
      </c>
      <c r="R3072" s="25" t="s">
        <v>1506</v>
      </c>
    </row>
    <row r="3073" spans="1:18" ht="15" customHeight="1" x14ac:dyDescent="0.25">
      <c r="A3073" s="25" t="s">
        <v>736</v>
      </c>
      <c r="B3073" s="25" t="s">
        <v>18</v>
      </c>
      <c r="C3073" s="25" t="s">
        <v>325</v>
      </c>
      <c r="D3073" s="25" t="s">
        <v>88</v>
      </c>
      <c r="E3073" s="25" t="s">
        <v>247</v>
      </c>
      <c r="F3073" s="25" t="s">
        <v>326</v>
      </c>
      <c r="G3073" s="25" t="s">
        <v>23</v>
      </c>
      <c r="H3073" s="25" t="s">
        <v>23</v>
      </c>
      <c r="I3073" s="25" t="s">
        <v>837</v>
      </c>
      <c r="J3073" s="25" t="s">
        <v>838</v>
      </c>
      <c r="K3073" s="26">
        <v>0</v>
      </c>
      <c r="L3073" s="26">
        <v>0</v>
      </c>
      <c r="M3073" s="26">
        <v>0</v>
      </c>
      <c r="N3073" s="26">
        <v>0</v>
      </c>
      <c r="O3073" s="26">
        <v>0</v>
      </c>
      <c r="P3073" s="26">
        <v>0</v>
      </c>
      <c r="Q3073" s="26">
        <v>0</v>
      </c>
      <c r="R3073" s="25" t="s">
        <v>1506</v>
      </c>
    </row>
    <row r="3074" spans="1:18" ht="15" customHeight="1" x14ac:dyDescent="0.25">
      <c r="A3074" s="25" t="s">
        <v>736</v>
      </c>
      <c r="B3074" s="25" t="s">
        <v>18</v>
      </c>
      <c r="C3074" s="25" t="s">
        <v>325</v>
      </c>
      <c r="D3074" s="25" t="s">
        <v>88</v>
      </c>
      <c r="E3074" s="25" t="s">
        <v>247</v>
      </c>
      <c r="F3074" s="25" t="s">
        <v>326</v>
      </c>
      <c r="G3074" s="25" t="s">
        <v>23</v>
      </c>
      <c r="H3074" s="25" t="s">
        <v>23</v>
      </c>
      <c r="I3074" s="25" t="s">
        <v>926</v>
      </c>
      <c r="J3074" s="25" t="s">
        <v>927</v>
      </c>
      <c r="K3074" s="26">
        <v>433</v>
      </c>
      <c r="L3074" s="26">
        <v>0</v>
      </c>
      <c r="M3074" s="26">
        <v>433</v>
      </c>
      <c r="N3074" s="26">
        <v>0</v>
      </c>
      <c r="O3074" s="26">
        <v>0</v>
      </c>
      <c r="P3074" s="26">
        <v>433</v>
      </c>
      <c r="Q3074" s="26">
        <v>0</v>
      </c>
      <c r="R3074" s="25" t="s">
        <v>1506</v>
      </c>
    </row>
    <row r="3075" spans="1:18" ht="15" customHeight="1" x14ac:dyDescent="0.25">
      <c r="A3075" s="25" t="s">
        <v>736</v>
      </c>
      <c r="B3075" s="25" t="s">
        <v>18</v>
      </c>
      <c r="C3075" s="25" t="s">
        <v>325</v>
      </c>
      <c r="D3075" s="25" t="s">
        <v>88</v>
      </c>
      <c r="E3075" s="25" t="s">
        <v>247</v>
      </c>
      <c r="F3075" s="25" t="s">
        <v>326</v>
      </c>
      <c r="G3075" s="25" t="s">
        <v>23</v>
      </c>
      <c r="H3075" s="25" t="s">
        <v>23</v>
      </c>
      <c r="I3075" s="25" t="s">
        <v>932</v>
      </c>
      <c r="J3075" s="25" t="s">
        <v>933</v>
      </c>
      <c r="K3075" s="26">
        <v>12245</v>
      </c>
      <c r="L3075" s="26">
        <v>0</v>
      </c>
      <c r="M3075" s="26">
        <v>12245</v>
      </c>
      <c r="N3075" s="26">
        <v>248</v>
      </c>
      <c r="O3075" s="26">
        <v>77.5</v>
      </c>
      <c r="P3075" s="26">
        <v>11919.5</v>
      </c>
      <c r="Q3075" s="26">
        <v>0</v>
      </c>
      <c r="R3075" s="25" t="s">
        <v>1506</v>
      </c>
    </row>
    <row r="3076" spans="1:18" ht="15" customHeight="1" x14ac:dyDescent="0.25">
      <c r="A3076" s="25" t="s">
        <v>736</v>
      </c>
      <c r="B3076" s="25" t="s">
        <v>18</v>
      </c>
      <c r="C3076" s="25" t="s">
        <v>325</v>
      </c>
      <c r="D3076" s="25" t="s">
        <v>88</v>
      </c>
      <c r="E3076" s="25" t="s">
        <v>247</v>
      </c>
      <c r="F3076" s="25" t="s">
        <v>326</v>
      </c>
      <c r="G3076" s="25" t="s">
        <v>23</v>
      </c>
      <c r="H3076" s="25" t="s">
        <v>23</v>
      </c>
      <c r="I3076" s="25" t="s">
        <v>769</v>
      </c>
      <c r="J3076" s="25" t="s">
        <v>770</v>
      </c>
      <c r="K3076" s="26">
        <v>27500</v>
      </c>
      <c r="L3076" s="26">
        <v>0</v>
      </c>
      <c r="M3076" s="26">
        <v>27500</v>
      </c>
      <c r="N3076" s="26">
        <v>13950</v>
      </c>
      <c r="O3076" s="26">
        <v>3280</v>
      </c>
      <c r="P3076" s="26">
        <v>10270</v>
      </c>
      <c r="Q3076" s="26">
        <v>750</v>
      </c>
      <c r="R3076" s="25" t="s">
        <v>1506</v>
      </c>
    </row>
    <row r="3077" spans="1:18" ht="15" customHeight="1" x14ac:dyDescent="0.25">
      <c r="A3077" s="25" t="s">
        <v>736</v>
      </c>
      <c r="B3077" s="25" t="s">
        <v>18</v>
      </c>
      <c r="C3077" s="25" t="s">
        <v>325</v>
      </c>
      <c r="D3077" s="25" t="s">
        <v>88</v>
      </c>
      <c r="E3077" s="25" t="s">
        <v>247</v>
      </c>
      <c r="F3077" s="25" t="s">
        <v>326</v>
      </c>
      <c r="G3077" s="25" t="s">
        <v>23</v>
      </c>
      <c r="H3077" s="25" t="s">
        <v>23</v>
      </c>
      <c r="I3077" s="25" t="s">
        <v>803</v>
      </c>
      <c r="J3077" s="25" t="s">
        <v>804</v>
      </c>
      <c r="K3077" s="26">
        <v>500</v>
      </c>
      <c r="L3077" s="26">
        <v>0</v>
      </c>
      <c r="M3077" s="26">
        <v>500</v>
      </c>
      <c r="N3077" s="26">
        <v>0</v>
      </c>
      <c r="O3077" s="26">
        <v>0</v>
      </c>
      <c r="P3077" s="26">
        <v>500</v>
      </c>
      <c r="Q3077" s="26">
        <v>0</v>
      </c>
      <c r="R3077" s="25" t="s">
        <v>1506</v>
      </c>
    </row>
    <row r="3078" spans="1:18" ht="15" customHeight="1" x14ac:dyDescent="0.25">
      <c r="A3078" s="25" t="s">
        <v>736</v>
      </c>
      <c r="B3078" s="25" t="s">
        <v>18</v>
      </c>
      <c r="C3078" s="25" t="s">
        <v>325</v>
      </c>
      <c r="D3078" s="25" t="s">
        <v>88</v>
      </c>
      <c r="E3078" s="25" t="s">
        <v>247</v>
      </c>
      <c r="F3078" s="25" t="s">
        <v>326</v>
      </c>
      <c r="G3078" s="25" t="s">
        <v>23</v>
      </c>
      <c r="H3078" s="25" t="s">
        <v>23</v>
      </c>
      <c r="I3078" s="25" t="s">
        <v>908</v>
      </c>
      <c r="J3078" s="25" t="s">
        <v>909</v>
      </c>
      <c r="K3078" s="26">
        <v>12054</v>
      </c>
      <c r="L3078" s="26">
        <v>0</v>
      </c>
      <c r="M3078" s="26">
        <v>12054</v>
      </c>
      <c r="N3078" s="26">
        <v>0</v>
      </c>
      <c r="O3078" s="26">
        <v>7694.8</v>
      </c>
      <c r="P3078" s="26">
        <v>4359.2</v>
      </c>
      <c r="Q3078" s="26">
        <v>0</v>
      </c>
      <c r="R3078" s="25" t="s">
        <v>1506</v>
      </c>
    </row>
    <row r="3079" spans="1:18" ht="15" customHeight="1" x14ac:dyDescent="0.25">
      <c r="A3079" s="25" t="s">
        <v>736</v>
      </c>
      <c r="B3079" s="25" t="s">
        <v>18</v>
      </c>
      <c r="C3079" s="25" t="s">
        <v>325</v>
      </c>
      <c r="D3079" s="25" t="s">
        <v>88</v>
      </c>
      <c r="E3079" s="25" t="s">
        <v>247</v>
      </c>
      <c r="F3079" s="25" t="s">
        <v>326</v>
      </c>
      <c r="G3079" s="25" t="s">
        <v>23</v>
      </c>
      <c r="H3079" s="25" t="s">
        <v>23</v>
      </c>
      <c r="I3079" s="25" t="s">
        <v>811</v>
      </c>
      <c r="J3079" s="25" t="s">
        <v>812</v>
      </c>
      <c r="K3079" s="26">
        <v>2000</v>
      </c>
      <c r="L3079" s="26">
        <v>0</v>
      </c>
      <c r="M3079" s="26">
        <v>2000</v>
      </c>
      <c r="N3079" s="26">
        <v>42</v>
      </c>
      <c r="O3079" s="26">
        <v>80.5</v>
      </c>
      <c r="P3079" s="26">
        <v>1877.5</v>
      </c>
      <c r="Q3079" s="26">
        <v>0</v>
      </c>
      <c r="R3079" s="25" t="s">
        <v>1506</v>
      </c>
    </row>
    <row r="3080" spans="1:18" ht="15" customHeight="1" x14ac:dyDescent="0.25">
      <c r="A3080" s="25" t="s">
        <v>736</v>
      </c>
      <c r="B3080" s="25" t="s">
        <v>18</v>
      </c>
      <c r="C3080" s="25" t="s">
        <v>325</v>
      </c>
      <c r="D3080" s="25" t="s">
        <v>88</v>
      </c>
      <c r="E3080" s="25" t="s">
        <v>247</v>
      </c>
      <c r="F3080" s="25" t="s">
        <v>326</v>
      </c>
      <c r="G3080" s="25" t="s">
        <v>23</v>
      </c>
      <c r="H3080" s="25" t="s">
        <v>23</v>
      </c>
      <c r="I3080" s="25" t="s">
        <v>1024</v>
      </c>
      <c r="J3080" s="25" t="s">
        <v>1025</v>
      </c>
      <c r="K3080" s="26">
        <v>1925</v>
      </c>
      <c r="L3080" s="26">
        <v>0</v>
      </c>
      <c r="M3080" s="26">
        <v>1925</v>
      </c>
      <c r="N3080" s="26">
        <v>0</v>
      </c>
      <c r="O3080" s="26">
        <v>0</v>
      </c>
      <c r="P3080" s="26">
        <v>1925</v>
      </c>
      <c r="Q3080" s="26">
        <v>0</v>
      </c>
      <c r="R3080" s="25" t="s">
        <v>1506</v>
      </c>
    </row>
    <row r="3081" spans="1:18" ht="15" customHeight="1" x14ac:dyDescent="0.25">
      <c r="A3081" s="25" t="s">
        <v>736</v>
      </c>
      <c r="B3081" s="25" t="s">
        <v>18</v>
      </c>
      <c r="C3081" s="25" t="s">
        <v>325</v>
      </c>
      <c r="D3081" s="25" t="s">
        <v>88</v>
      </c>
      <c r="E3081" s="25" t="s">
        <v>247</v>
      </c>
      <c r="F3081" s="25" t="s">
        <v>326</v>
      </c>
      <c r="G3081" s="25" t="s">
        <v>23</v>
      </c>
      <c r="H3081" s="25" t="s">
        <v>23</v>
      </c>
      <c r="I3081" s="25" t="s">
        <v>1262</v>
      </c>
      <c r="J3081" s="25" t="s">
        <v>1263</v>
      </c>
      <c r="K3081" s="26">
        <v>392000</v>
      </c>
      <c r="L3081" s="26">
        <v>0</v>
      </c>
      <c r="M3081" s="26">
        <v>392000</v>
      </c>
      <c r="N3081" s="26">
        <v>0</v>
      </c>
      <c r="O3081" s="26">
        <v>210275.81</v>
      </c>
      <c r="P3081" s="26">
        <v>181724.19</v>
      </c>
      <c r="Q3081" s="26">
        <v>35493.99</v>
      </c>
      <c r="R3081" s="25" t="s">
        <v>1506</v>
      </c>
    </row>
    <row r="3082" spans="1:18" ht="15" customHeight="1" x14ac:dyDescent="0.25">
      <c r="A3082" s="25" t="s">
        <v>736</v>
      </c>
      <c r="B3082" s="25" t="s">
        <v>18</v>
      </c>
      <c r="C3082" s="25" t="s">
        <v>325</v>
      </c>
      <c r="D3082" s="25" t="s">
        <v>88</v>
      </c>
      <c r="E3082" s="25" t="s">
        <v>247</v>
      </c>
      <c r="F3082" s="25" t="s">
        <v>326</v>
      </c>
      <c r="G3082" s="25" t="s">
        <v>23</v>
      </c>
      <c r="H3082" s="25" t="s">
        <v>23</v>
      </c>
      <c r="I3082" s="25" t="s">
        <v>1238</v>
      </c>
      <c r="J3082" s="25" t="s">
        <v>1239</v>
      </c>
      <c r="K3082" s="26">
        <v>0</v>
      </c>
      <c r="L3082" s="26">
        <v>0</v>
      </c>
      <c r="M3082" s="26">
        <v>0</v>
      </c>
      <c r="N3082" s="26">
        <v>0</v>
      </c>
      <c r="O3082" s="26">
        <v>0</v>
      </c>
      <c r="P3082" s="26">
        <v>0</v>
      </c>
      <c r="Q3082" s="26">
        <v>0</v>
      </c>
      <c r="R3082" s="25" t="s">
        <v>1506</v>
      </c>
    </row>
    <row r="3083" spans="1:18" ht="15" customHeight="1" x14ac:dyDescent="0.25">
      <c r="A3083" s="25" t="s">
        <v>736</v>
      </c>
      <c r="B3083" s="25" t="s">
        <v>18</v>
      </c>
      <c r="C3083" s="25" t="s">
        <v>1246</v>
      </c>
      <c r="D3083" s="25" t="s">
        <v>1247</v>
      </c>
      <c r="E3083" s="25" t="s">
        <v>247</v>
      </c>
      <c r="F3083" s="25" t="s">
        <v>687</v>
      </c>
      <c r="G3083" s="25" t="s">
        <v>23</v>
      </c>
      <c r="H3083" s="25" t="s">
        <v>23</v>
      </c>
      <c r="I3083" s="25" t="s">
        <v>1238</v>
      </c>
      <c r="J3083" s="25" t="s">
        <v>1239</v>
      </c>
      <c r="K3083" s="26">
        <v>697558</v>
      </c>
      <c r="L3083" s="26">
        <v>0</v>
      </c>
      <c r="M3083" s="26">
        <v>697558</v>
      </c>
      <c r="N3083" s="26">
        <v>0</v>
      </c>
      <c r="O3083" s="26">
        <v>2810.73</v>
      </c>
      <c r="P3083" s="26">
        <v>694747.27</v>
      </c>
      <c r="Q3083" s="26">
        <v>33.64</v>
      </c>
      <c r="R3083" s="25" t="s">
        <v>1545</v>
      </c>
    </row>
    <row r="3084" spans="1:18" ht="15" customHeight="1" x14ac:dyDescent="0.25">
      <c r="A3084" s="25" t="s">
        <v>736</v>
      </c>
      <c r="B3084" s="25" t="s">
        <v>18</v>
      </c>
      <c r="C3084" s="25" t="s">
        <v>1244</v>
      </c>
      <c r="D3084" s="25" t="s">
        <v>1245</v>
      </c>
      <c r="E3084" s="25" t="s">
        <v>247</v>
      </c>
      <c r="F3084" s="25" t="s">
        <v>687</v>
      </c>
      <c r="G3084" s="25" t="s">
        <v>23</v>
      </c>
      <c r="H3084" s="25" t="s">
        <v>23</v>
      </c>
      <c r="I3084" s="25" t="s">
        <v>1238</v>
      </c>
      <c r="J3084" s="25" t="s">
        <v>1239</v>
      </c>
      <c r="K3084" s="26">
        <v>582372</v>
      </c>
      <c r="L3084" s="26">
        <v>0</v>
      </c>
      <c r="M3084" s="26">
        <v>582372</v>
      </c>
      <c r="N3084" s="26">
        <v>0</v>
      </c>
      <c r="O3084" s="26">
        <v>0</v>
      </c>
      <c r="P3084" s="26">
        <v>582372</v>
      </c>
      <c r="Q3084" s="26">
        <v>0</v>
      </c>
      <c r="R3084" s="25" t="s">
        <v>1545</v>
      </c>
    </row>
    <row r="3085" spans="1:18" ht="15" customHeight="1" x14ac:dyDescent="0.25">
      <c r="A3085" s="25" t="s">
        <v>736</v>
      </c>
      <c r="B3085" s="25" t="s">
        <v>18</v>
      </c>
      <c r="C3085" s="25" t="s">
        <v>1242</v>
      </c>
      <c r="D3085" s="25" t="s">
        <v>1243</v>
      </c>
      <c r="E3085" s="25" t="s">
        <v>247</v>
      </c>
      <c r="F3085" s="25" t="s">
        <v>687</v>
      </c>
      <c r="G3085" s="25" t="s">
        <v>23</v>
      </c>
      <c r="H3085" s="25" t="s">
        <v>23</v>
      </c>
      <c r="I3085" s="25" t="s">
        <v>1238</v>
      </c>
      <c r="J3085" s="25" t="s">
        <v>1239</v>
      </c>
      <c r="K3085" s="26">
        <v>4000</v>
      </c>
      <c r="L3085" s="26">
        <v>0</v>
      </c>
      <c r="M3085" s="26">
        <v>4000</v>
      </c>
      <c r="N3085" s="26">
        <v>0</v>
      </c>
      <c r="O3085" s="26">
        <v>0</v>
      </c>
      <c r="P3085" s="26">
        <v>4000</v>
      </c>
      <c r="Q3085" s="26">
        <v>0</v>
      </c>
      <c r="R3085" s="25" t="s">
        <v>1545</v>
      </c>
    </row>
    <row r="3086" spans="1:18" ht="15" customHeight="1" x14ac:dyDescent="0.25">
      <c r="A3086" s="25" t="s">
        <v>736</v>
      </c>
      <c r="B3086" s="25" t="s">
        <v>18</v>
      </c>
      <c r="C3086" s="25" t="s">
        <v>1272</v>
      </c>
      <c r="D3086" s="25" t="s">
        <v>1273</v>
      </c>
      <c r="E3086" s="25" t="s">
        <v>247</v>
      </c>
      <c r="F3086" s="25" t="s">
        <v>687</v>
      </c>
      <c r="G3086" s="25" t="s">
        <v>23</v>
      </c>
      <c r="H3086" s="25" t="s">
        <v>23</v>
      </c>
      <c r="I3086" s="25" t="s">
        <v>1238</v>
      </c>
      <c r="J3086" s="25" t="s">
        <v>1239</v>
      </c>
      <c r="K3086" s="26">
        <v>729261</v>
      </c>
      <c r="L3086" s="26">
        <v>0</v>
      </c>
      <c r="M3086" s="26">
        <v>729261</v>
      </c>
      <c r="N3086" s="26">
        <v>0</v>
      </c>
      <c r="O3086" s="26">
        <v>0</v>
      </c>
      <c r="P3086" s="26">
        <v>729261</v>
      </c>
      <c r="Q3086" s="26">
        <v>0</v>
      </c>
      <c r="R3086" s="25" t="s">
        <v>1545</v>
      </c>
    </row>
    <row r="3087" spans="1:18" ht="15" customHeight="1" x14ac:dyDescent="0.25">
      <c r="A3087" s="25" t="s">
        <v>736</v>
      </c>
      <c r="B3087" s="25" t="s">
        <v>18</v>
      </c>
      <c r="C3087" s="25" t="s">
        <v>1264</v>
      </c>
      <c r="D3087" s="25" t="s">
        <v>1265</v>
      </c>
      <c r="E3087" s="25" t="s">
        <v>247</v>
      </c>
      <c r="F3087" s="25" t="s">
        <v>687</v>
      </c>
      <c r="G3087" s="25" t="s">
        <v>23</v>
      </c>
      <c r="H3087" s="25" t="s">
        <v>23</v>
      </c>
      <c r="I3087" s="25" t="s">
        <v>1238</v>
      </c>
      <c r="J3087" s="25" t="s">
        <v>1239</v>
      </c>
      <c r="K3087" s="26">
        <v>918852</v>
      </c>
      <c r="L3087" s="26">
        <v>0</v>
      </c>
      <c r="M3087" s="26">
        <v>918852</v>
      </c>
      <c r="N3087" s="26">
        <v>0</v>
      </c>
      <c r="O3087" s="26">
        <v>0</v>
      </c>
      <c r="P3087" s="26">
        <v>918852</v>
      </c>
      <c r="Q3087" s="26">
        <v>0</v>
      </c>
      <c r="R3087" s="25" t="s">
        <v>1545</v>
      </c>
    </row>
    <row r="3088" spans="1:18" ht="15" customHeight="1" x14ac:dyDescent="0.25">
      <c r="A3088" s="25" t="s">
        <v>736</v>
      </c>
      <c r="B3088" s="25" t="s">
        <v>18</v>
      </c>
      <c r="C3088" s="25" t="s">
        <v>1298</v>
      </c>
      <c r="D3088" s="25" t="s">
        <v>1299</v>
      </c>
      <c r="E3088" s="25" t="s">
        <v>247</v>
      </c>
      <c r="F3088" s="25" t="s">
        <v>687</v>
      </c>
      <c r="G3088" s="25" t="s">
        <v>23</v>
      </c>
      <c r="H3088" s="25" t="s">
        <v>23</v>
      </c>
      <c r="I3088" s="25" t="s">
        <v>1238</v>
      </c>
      <c r="J3088" s="25" t="s">
        <v>1239</v>
      </c>
      <c r="K3088" s="26">
        <v>468395</v>
      </c>
      <c r="L3088" s="26">
        <v>0</v>
      </c>
      <c r="M3088" s="26">
        <v>468395</v>
      </c>
      <c r="N3088" s="26">
        <v>0</v>
      </c>
      <c r="O3088" s="26">
        <v>717.08</v>
      </c>
      <c r="P3088" s="26">
        <v>467677.92</v>
      </c>
      <c r="Q3088" s="26">
        <v>0</v>
      </c>
      <c r="R3088" s="25" t="s">
        <v>1545</v>
      </c>
    </row>
    <row r="3089" spans="1:18" ht="15" customHeight="1" x14ac:dyDescent="0.25">
      <c r="A3089" s="25" t="s">
        <v>736</v>
      </c>
      <c r="B3089" s="25" t="s">
        <v>18</v>
      </c>
      <c r="C3089" s="25" t="s">
        <v>1296</v>
      </c>
      <c r="D3089" s="25" t="s">
        <v>1297</v>
      </c>
      <c r="E3089" s="25" t="s">
        <v>247</v>
      </c>
      <c r="F3089" s="25" t="s">
        <v>687</v>
      </c>
      <c r="G3089" s="25" t="s">
        <v>23</v>
      </c>
      <c r="H3089" s="25" t="s">
        <v>23</v>
      </c>
      <c r="I3089" s="25" t="s">
        <v>1238</v>
      </c>
      <c r="J3089" s="25" t="s">
        <v>1239</v>
      </c>
      <c r="K3089" s="26">
        <v>304326</v>
      </c>
      <c r="L3089" s="26">
        <v>0</v>
      </c>
      <c r="M3089" s="26">
        <v>304326</v>
      </c>
      <c r="N3089" s="26">
        <v>0</v>
      </c>
      <c r="O3089" s="26">
        <v>0</v>
      </c>
      <c r="P3089" s="26">
        <v>304326</v>
      </c>
      <c r="Q3089" s="26">
        <v>0</v>
      </c>
      <c r="R3089" s="25" t="s">
        <v>1545</v>
      </c>
    </row>
    <row r="3090" spans="1:18" ht="15" customHeight="1" x14ac:dyDescent="0.25">
      <c r="A3090" s="25" t="s">
        <v>736</v>
      </c>
      <c r="B3090" s="25" t="s">
        <v>18</v>
      </c>
      <c r="C3090" s="25" t="s">
        <v>1294</v>
      </c>
      <c r="D3090" s="25" t="s">
        <v>1295</v>
      </c>
      <c r="E3090" s="25" t="s">
        <v>247</v>
      </c>
      <c r="F3090" s="25" t="s">
        <v>687</v>
      </c>
      <c r="G3090" s="25" t="s">
        <v>23</v>
      </c>
      <c r="H3090" s="25" t="s">
        <v>23</v>
      </c>
      <c r="I3090" s="25" t="s">
        <v>1238</v>
      </c>
      <c r="J3090" s="25" t="s">
        <v>1239</v>
      </c>
      <c r="K3090" s="26">
        <v>109653</v>
      </c>
      <c r="L3090" s="26">
        <v>0</v>
      </c>
      <c r="M3090" s="26">
        <v>109653</v>
      </c>
      <c r="N3090" s="26">
        <v>35774.199999999997</v>
      </c>
      <c r="O3090" s="26">
        <v>59658.47</v>
      </c>
      <c r="P3090" s="26">
        <v>14220.33</v>
      </c>
      <c r="Q3090" s="26">
        <v>0</v>
      </c>
      <c r="R3090" s="25" t="s">
        <v>1545</v>
      </c>
    </row>
    <row r="3091" spans="1:18" ht="15" customHeight="1" x14ac:dyDescent="0.25">
      <c r="A3091" s="25" t="s">
        <v>736</v>
      </c>
      <c r="B3091" s="25" t="s">
        <v>18</v>
      </c>
      <c r="C3091" s="25" t="s">
        <v>1293</v>
      </c>
      <c r="D3091" s="25" t="s">
        <v>255</v>
      </c>
      <c r="E3091" s="25" t="s">
        <v>247</v>
      </c>
      <c r="F3091" s="25" t="s">
        <v>687</v>
      </c>
      <c r="G3091" s="25" t="s">
        <v>23</v>
      </c>
      <c r="H3091" s="25" t="s">
        <v>23</v>
      </c>
      <c r="I3091" s="25" t="s">
        <v>1238</v>
      </c>
      <c r="J3091" s="25" t="s">
        <v>1239</v>
      </c>
      <c r="K3091" s="26">
        <v>146755</v>
      </c>
      <c r="L3091" s="26">
        <v>0</v>
      </c>
      <c r="M3091" s="26">
        <v>146755</v>
      </c>
      <c r="N3091" s="26">
        <v>126673.94</v>
      </c>
      <c r="O3091" s="26">
        <v>15640</v>
      </c>
      <c r="P3091" s="26">
        <v>4441.0600000000004</v>
      </c>
      <c r="Q3091" s="26">
        <v>2650</v>
      </c>
      <c r="R3091" s="25" t="s">
        <v>1545</v>
      </c>
    </row>
    <row r="3092" spans="1:18" ht="15" customHeight="1" x14ac:dyDescent="0.25">
      <c r="A3092" s="25" t="s">
        <v>736</v>
      </c>
      <c r="B3092" s="25" t="s">
        <v>18</v>
      </c>
      <c r="C3092" s="25" t="s">
        <v>1292</v>
      </c>
      <c r="D3092" s="25" t="s">
        <v>248</v>
      </c>
      <c r="E3092" s="25" t="s">
        <v>247</v>
      </c>
      <c r="F3092" s="25" t="s">
        <v>687</v>
      </c>
      <c r="G3092" s="25" t="s">
        <v>23</v>
      </c>
      <c r="H3092" s="25" t="s">
        <v>23</v>
      </c>
      <c r="I3092" s="25" t="s">
        <v>1238</v>
      </c>
      <c r="J3092" s="25" t="s">
        <v>1239</v>
      </c>
      <c r="K3092" s="26">
        <v>64142</v>
      </c>
      <c r="L3092" s="26">
        <v>0</v>
      </c>
      <c r="M3092" s="26">
        <v>64142</v>
      </c>
      <c r="N3092" s="26">
        <v>38592.44</v>
      </c>
      <c r="O3092" s="26">
        <v>7146.5</v>
      </c>
      <c r="P3092" s="26">
        <v>18403.060000000001</v>
      </c>
      <c r="Q3092" s="26">
        <v>107.87</v>
      </c>
      <c r="R3092" s="25" t="s">
        <v>1545</v>
      </c>
    </row>
    <row r="3093" spans="1:18" ht="15" customHeight="1" x14ac:dyDescent="0.25">
      <c r="A3093" s="25" t="s">
        <v>736</v>
      </c>
      <c r="B3093" s="25" t="s">
        <v>18</v>
      </c>
      <c r="C3093" s="25" t="s">
        <v>1291</v>
      </c>
      <c r="D3093" s="25" t="s">
        <v>261</v>
      </c>
      <c r="E3093" s="25" t="s">
        <v>247</v>
      </c>
      <c r="F3093" s="25" t="s">
        <v>687</v>
      </c>
      <c r="G3093" s="25" t="s">
        <v>23</v>
      </c>
      <c r="H3093" s="25" t="s">
        <v>23</v>
      </c>
      <c r="I3093" s="25" t="s">
        <v>1163</v>
      </c>
      <c r="J3093" s="25" t="s">
        <v>1164</v>
      </c>
      <c r="K3093" s="26">
        <v>0</v>
      </c>
      <c r="L3093" s="26">
        <v>0</v>
      </c>
      <c r="M3093" s="26">
        <v>0</v>
      </c>
      <c r="N3093" s="26">
        <v>0</v>
      </c>
      <c r="O3093" s="26">
        <v>9.92</v>
      </c>
      <c r="P3093" s="26">
        <v>-9.92</v>
      </c>
      <c r="Q3093" s="26">
        <v>0</v>
      </c>
      <c r="R3093" s="25" t="s">
        <v>1545</v>
      </c>
    </row>
    <row r="3094" spans="1:18" ht="15" customHeight="1" x14ac:dyDescent="0.25">
      <c r="A3094" s="25" t="s">
        <v>736</v>
      </c>
      <c r="B3094" s="25" t="s">
        <v>18</v>
      </c>
      <c r="C3094" s="25" t="s">
        <v>1291</v>
      </c>
      <c r="D3094" s="25" t="s">
        <v>261</v>
      </c>
      <c r="E3094" s="25" t="s">
        <v>247</v>
      </c>
      <c r="F3094" s="25" t="s">
        <v>687</v>
      </c>
      <c r="G3094" s="25" t="s">
        <v>23</v>
      </c>
      <c r="H3094" s="25" t="s">
        <v>23</v>
      </c>
      <c r="I3094" s="25" t="s">
        <v>1238</v>
      </c>
      <c r="J3094" s="25" t="s">
        <v>1239</v>
      </c>
      <c r="K3094" s="26">
        <v>2096789</v>
      </c>
      <c r="L3094" s="26">
        <v>0</v>
      </c>
      <c r="M3094" s="26">
        <v>2096789</v>
      </c>
      <c r="N3094" s="26">
        <v>103544.46</v>
      </c>
      <c r="O3094" s="26">
        <v>355602.84</v>
      </c>
      <c r="P3094" s="26">
        <v>1637641.7</v>
      </c>
      <c r="Q3094" s="26">
        <v>12516.19</v>
      </c>
      <c r="R3094" s="25" t="s">
        <v>1545</v>
      </c>
    </row>
    <row r="3095" spans="1:18" ht="15" customHeight="1" x14ac:dyDescent="0.25">
      <c r="A3095" s="25" t="s">
        <v>736</v>
      </c>
      <c r="B3095" s="25" t="s">
        <v>18</v>
      </c>
      <c r="C3095" s="25" t="s">
        <v>1290</v>
      </c>
      <c r="D3095" s="25" t="s">
        <v>319</v>
      </c>
      <c r="E3095" s="25" t="s">
        <v>247</v>
      </c>
      <c r="F3095" s="25" t="s">
        <v>687</v>
      </c>
      <c r="G3095" s="25" t="s">
        <v>23</v>
      </c>
      <c r="H3095" s="25" t="s">
        <v>23</v>
      </c>
      <c r="I3095" s="25" t="s">
        <v>1163</v>
      </c>
      <c r="J3095" s="25" t="s">
        <v>1164</v>
      </c>
      <c r="K3095" s="26">
        <v>0</v>
      </c>
      <c r="L3095" s="26">
        <v>0</v>
      </c>
      <c r="M3095" s="26">
        <v>0</v>
      </c>
      <c r="N3095" s="26">
        <v>0</v>
      </c>
      <c r="O3095" s="26">
        <v>42.25</v>
      </c>
      <c r="P3095" s="26">
        <v>-42.25</v>
      </c>
      <c r="Q3095" s="26">
        <v>0</v>
      </c>
      <c r="R3095" s="25" t="s">
        <v>1545</v>
      </c>
    </row>
    <row r="3096" spans="1:18" ht="15" customHeight="1" x14ac:dyDescent="0.25">
      <c r="A3096" s="25" t="s">
        <v>736</v>
      </c>
      <c r="B3096" s="25" t="s">
        <v>18</v>
      </c>
      <c r="C3096" s="25" t="s">
        <v>1290</v>
      </c>
      <c r="D3096" s="25" t="s">
        <v>319</v>
      </c>
      <c r="E3096" s="25" t="s">
        <v>247</v>
      </c>
      <c r="F3096" s="25" t="s">
        <v>687</v>
      </c>
      <c r="G3096" s="25" t="s">
        <v>23</v>
      </c>
      <c r="H3096" s="25" t="s">
        <v>23</v>
      </c>
      <c r="I3096" s="25" t="s">
        <v>1238</v>
      </c>
      <c r="J3096" s="25" t="s">
        <v>1239</v>
      </c>
      <c r="K3096" s="26">
        <v>5554976</v>
      </c>
      <c r="L3096" s="26">
        <v>0</v>
      </c>
      <c r="M3096" s="26">
        <v>5554976</v>
      </c>
      <c r="N3096" s="26">
        <v>112734.32</v>
      </c>
      <c r="O3096" s="26">
        <v>1989864.96</v>
      </c>
      <c r="P3096" s="26">
        <v>3452376.72</v>
      </c>
      <c r="Q3096" s="26">
        <v>77937.460000000006</v>
      </c>
      <c r="R3096" s="25" t="s">
        <v>1545</v>
      </c>
    </row>
    <row r="3097" spans="1:18" ht="15" customHeight="1" x14ac:dyDescent="0.25">
      <c r="A3097" s="25" t="s">
        <v>736</v>
      </c>
      <c r="B3097" s="25" t="s">
        <v>18</v>
      </c>
      <c r="C3097" s="25" t="s">
        <v>1289</v>
      </c>
      <c r="D3097" s="25" t="s">
        <v>326</v>
      </c>
      <c r="E3097" s="25" t="s">
        <v>247</v>
      </c>
      <c r="F3097" s="25" t="s">
        <v>687</v>
      </c>
      <c r="G3097" s="25" t="s">
        <v>23</v>
      </c>
      <c r="H3097" s="25" t="s">
        <v>23</v>
      </c>
      <c r="I3097" s="25" t="s">
        <v>1238</v>
      </c>
      <c r="J3097" s="25" t="s">
        <v>1239</v>
      </c>
      <c r="K3097" s="26">
        <v>2785685</v>
      </c>
      <c r="L3097" s="26">
        <v>0</v>
      </c>
      <c r="M3097" s="26">
        <v>2785685</v>
      </c>
      <c r="N3097" s="26">
        <v>1185131.99</v>
      </c>
      <c r="O3097" s="26">
        <v>1509268.58</v>
      </c>
      <c r="P3097" s="26">
        <v>91284.43</v>
      </c>
      <c r="Q3097" s="26">
        <v>1101358.69</v>
      </c>
      <c r="R3097" s="25" t="s">
        <v>1545</v>
      </c>
    </row>
    <row r="3098" spans="1:18" ht="15" customHeight="1" x14ac:dyDescent="0.25">
      <c r="A3098" s="25" t="s">
        <v>736</v>
      </c>
      <c r="B3098" s="25" t="s">
        <v>18</v>
      </c>
      <c r="C3098" s="25" t="s">
        <v>1287</v>
      </c>
      <c r="D3098" s="25" t="s">
        <v>1288</v>
      </c>
      <c r="E3098" s="25" t="s">
        <v>247</v>
      </c>
      <c r="F3098" s="25" t="s">
        <v>687</v>
      </c>
      <c r="G3098" s="25" t="s">
        <v>23</v>
      </c>
      <c r="H3098" s="25" t="s">
        <v>23</v>
      </c>
      <c r="I3098" s="25" t="s">
        <v>1238</v>
      </c>
      <c r="J3098" s="25" t="s">
        <v>1239</v>
      </c>
      <c r="K3098" s="26">
        <v>1190000</v>
      </c>
      <c r="L3098" s="26">
        <v>0</v>
      </c>
      <c r="M3098" s="26">
        <v>1190000</v>
      </c>
      <c r="N3098" s="26">
        <v>608402.18999999994</v>
      </c>
      <c r="O3098" s="26">
        <v>561836.93999999994</v>
      </c>
      <c r="P3098" s="26">
        <v>19760.87</v>
      </c>
      <c r="Q3098" s="26">
        <v>35543.26</v>
      </c>
      <c r="R3098" s="25" t="s">
        <v>1545</v>
      </c>
    </row>
    <row r="3099" spans="1:18" ht="15" customHeight="1" x14ac:dyDescent="0.25">
      <c r="A3099" s="25" t="s">
        <v>736</v>
      </c>
      <c r="B3099" s="25" t="s">
        <v>18</v>
      </c>
      <c r="C3099" s="25" t="s">
        <v>1285</v>
      </c>
      <c r="D3099" s="25" t="s">
        <v>1286</v>
      </c>
      <c r="E3099" s="25" t="s">
        <v>247</v>
      </c>
      <c r="F3099" s="25" t="s">
        <v>687</v>
      </c>
      <c r="G3099" s="25" t="s">
        <v>23</v>
      </c>
      <c r="H3099" s="25" t="s">
        <v>23</v>
      </c>
      <c r="I3099" s="25" t="s">
        <v>1238</v>
      </c>
      <c r="J3099" s="25" t="s">
        <v>1239</v>
      </c>
      <c r="K3099" s="26">
        <v>203000</v>
      </c>
      <c r="L3099" s="26">
        <v>0</v>
      </c>
      <c r="M3099" s="26">
        <v>203000</v>
      </c>
      <c r="N3099" s="26">
        <v>153460</v>
      </c>
      <c r="O3099" s="26">
        <v>34035.96</v>
      </c>
      <c r="P3099" s="26">
        <v>15504.04</v>
      </c>
      <c r="Q3099" s="26">
        <v>0</v>
      </c>
      <c r="R3099" s="25" t="s">
        <v>1545</v>
      </c>
    </row>
    <row r="3100" spans="1:18" ht="15" customHeight="1" x14ac:dyDescent="0.25">
      <c r="A3100" s="25" t="s">
        <v>736</v>
      </c>
      <c r="B3100" s="25" t="s">
        <v>18</v>
      </c>
      <c r="C3100" s="25" t="s">
        <v>1278</v>
      </c>
      <c r="D3100" s="25" t="s">
        <v>1279</v>
      </c>
      <c r="E3100" s="25" t="s">
        <v>247</v>
      </c>
      <c r="F3100" s="25" t="s">
        <v>687</v>
      </c>
      <c r="G3100" s="25" t="s">
        <v>23</v>
      </c>
      <c r="H3100" s="25" t="s">
        <v>23</v>
      </c>
      <c r="I3100" s="25" t="s">
        <v>1238</v>
      </c>
      <c r="J3100" s="25" t="s">
        <v>1239</v>
      </c>
      <c r="K3100" s="26">
        <v>1309835</v>
      </c>
      <c r="L3100" s="26">
        <v>0</v>
      </c>
      <c r="M3100" s="26">
        <v>1309835</v>
      </c>
      <c r="N3100" s="26">
        <v>62</v>
      </c>
      <c r="O3100" s="26">
        <v>5647.89</v>
      </c>
      <c r="P3100" s="26">
        <v>1304125.1100000001</v>
      </c>
      <c r="Q3100" s="26">
        <v>0</v>
      </c>
      <c r="R3100" s="25" t="s">
        <v>1545</v>
      </c>
    </row>
    <row r="3101" spans="1:18" ht="15" customHeight="1" x14ac:dyDescent="0.25">
      <c r="A3101" s="25" t="s">
        <v>736</v>
      </c>
      <c r="B3101" s="25" t="s">
        <v>18</v>
      </c>
      <c r="C3101" s="25" t="s">
        <v>1284</v>
      </c>
      <c r="D3101" s="25" t="s">
        <v>392</v>
      </c>
      <c r="E3101" s="25" t="s">
        <v>247</v>
      </c>
      <c r="F3101" s="25" t="s">
        <v>687</v>
      </c>
      <c r="G3101" s="25" t="s">
        <v>23</v>
      </c>
      <c r="H3101" s="25" t="s">
        <v>23</v>
      </c>
      <c r="I3101" s="25" t="s">
        <v>1238</v>
      </c>
      <c r="J3101" s="25" t="s">
        <v>1239</v>
      </c>
      <c r="K3101" s="26">
        <v>890795</v>
      </c>
      <c r="L3101" s="26">
        <v>0</v>
      </c>
      <c r="M3101" s="26">
        <v>890795</v>
      </c>
      <c r="N3101" s="26">
        <v>157432.37</v>
      </c>
      <c r="O3101" s="26">
        <v>329493.5</v>
      </c>
      <c r="P3101" s="26">
        <v>403869.13</v>
      </c>
      <c r="Q3101" s="26">
        <v>52205.87</v>
      </c>
      <c r="R3101" s="25" t="s">
        <v>1545</v>
      </c>
    </row>
    <row r="3102" spans="1:18" ht="15" customHeight="1" x14ac:dyDescent="0.25">
      <c r="A3102" s="25" t="s">
        <v>736</v>
      </c>
      <c r="B3102" s="25" t="s">
        <v>18</v>
      </c>
      <c r="C3102" s="25" t="s">
        <v>85</v>
      </c>
      <c r="D3102" s="25" t="s">
        <v>86</v>
      </c>
      <c r="E3102" s="25" t="s">
        <v>87</v>
      </c>
      <c r="F3102" s="25" t="s">
        <v>88</v>
      </c>
      <c r="G3102" s="25" t="s">
        <v>22</v>
      </c>
      <c r="H3102" s="25" t="s">
        <v>23</v>
      </c>
      <c r="I3102" s="25" t="s">
        <v>819</v>
      </c>
      <c r="J3102" s="25" t="s">
        <v>820</v>
      </c>
      <c r="K3102" s="26">
        <v>45000</v>
      </c>
      <c r="L3102" s="26">
        <v>0</v>
      </c>
      <c r="M3102" s="26">
        <v>45000</v>
      </c>
      <c r="N3102" s="26">
        <v>0</v>
      </c>
      <c r="O3102" s="26">
        <v>20923.98</v>
      </c>
      <c r="P3102" s="26">
        <v>24076.02</v>
      </c>
      <c r="Q3102" s="26">
        <v>3487.33</v>
      </c>
      <c r="R3102" s="25" t="s">
        <v>1524</v>
      </c>
    </row>
    <row r="3103" spans="1:18" ht="15" customHeight="1" x14ac:dyDescent="0.25">
      <c r="A3103" s="25" t="s">
        <v>736</v>
      </c>
      <c r="B3103" s="25" t="s">
        <v>18</v>
      </c>
      <c r="C3103" s="25" t="s">
        <v>85</v>
      </c>
      <c r="D3103" s="25" t="s">
        <v>86</v>
      </c>
      <c r="E3103" s="25" t="s">
        <v>87</v>
      </c>
      <c r="F3103" s="25" t="s">
        <v>88</v>
      </c>
      <c r="G3103" s="25" t="s">
        <v>22</v>
      </c>
      <c r="H3103" s="25" t="s">
        <v>23</v>
      </c>
      <c r="I3103" s="25" t="s">
        <v>1028</v>
      </c>
      <c r="J3103" s="25" t="s">
        <v>1029</v>
      </c>
      <c r="K3103" s="26">
        <v>0</v>
      </c>
      <c r="L3103" s="26">
        <v>0</v>
      </c>
      <c r="M3103" s="26">
        <v>0</v>
      </c>
      <c r="N3103" s="26">
        <v>0</v>
      </c>
      <c r="O3103" s="26">
        <v>0</v>
      </c>
      <c r="P3103" s="26">
        <v>0</v>
      </c>
      <c r="Q3103" s="26">
        <v>0</v>
      </c>
      <c r="R3103" s="25" t="s">
        <v>1524</v>
      </c>
    </row>
    <row r="3104" spans="1:18" ht="15" customHeight="1" x14ac:dyDescent="0.25">
      <c r="A3104" s="25" t="s">
        <v>736</v>
      </c>
      <c r="B3104" s="25" t="s">
        <v>18</v>
      </c>
      <c r="C3104" s="25" t="s">
        <v>85</v>
      </c>
      <c r="D3104" s="25" t="s">
        <v>86</v>
      </c>
      <c r="E3104" s="25" t="s">
        <v>87</v>
      </c>
      <c r="F3104" s="25" t="s">
        <v>88</v>
      </c>
      <c r="G3104" s="25" t="s">
        <v>22</v>
      </c>
      <c r="H3104" s="25" t="s">
        <v>23</v>
      </c>
      <c r="I3104" s="25" t="s">
        <v>1736</v>
      </c>
      <c r="J3104" s="25" t="s">
        <v>1737</v>
      </c>
      <c r="K3104" s="26">
        <v>0</v>
      </c>
      <c r="L3104" s="26">
        <v>0</v>
      </c>
      <c r="M3104" s="26">
        <v>0</v>
      </c>
      <c r="N3104" s="26">
        <v>0</v>
      </c>
      <c r="O3104" s="26">
        <v>0</v>
      </c>
      <c r="P3104" s="26">
        <v>0</v>
      </c>
      <c r="Q3104" s="26">
        <v>0</v>
      </c>
      <c r="R3104" s="25" t="s">
        <v>1524</v>
      </c>
    </row>
    <row r="3105" spans="1:18" ht="15" customHeight="1" x14ac:dyDescent="0.25">
      <c r="A3105" s="25" t="s">
        <v>736</v>
      </c>
      <c r="B3105" s="25" t="s">
        <v>18</v>
      </c>
      <c r="C3105" s="25" t="s">
        <v>85</v>
      </c>
      <c r="D3105" s="25" t="s">
        <v>86</v>
      </c>
      <c r="E3105" s="25" t="s">
        <v>87</v>
      </c>
      <c r="F3105" s="25" t="s">
        <v>88</v>
      </c>
      <c r="G3105" s="25" t="s">
        <v>22</v>
      </c>
      <c r="H3105" s="25" t="s">
        <v>23</v>
      </c>
      <c r="I3105" s="25" t="s">
        <v>841</v>
      </c>
      <c r="J3105" s="25" t="s">
        <v>842</v>
      </c>
      <c r="K3105" s="26">
        <v>0</v>
      </c>
      <c r="L3105" s="26">
        <v>1500</v>
      </c>
      <c r="M3105" s="26">
        <v>1500</v>
      </c>
      <c r="N3105" s="26">
        <v>0</v>
      </c>
      <c r="O3105" s="26">
        <v>0</v>
      </c>
      <c r="P3105" s="26">
        <v>1500</v>
      </c>
      <c r="Q3105" s="26">
        <v>0</v>
      </c>
      <c r="R3105" s="25" t="s">
        <v>1524</v>
      </c>
    </row>
    <row r="3106" spans="1:18" ht="15" customHeight="1" x14ac:dyDescent="0.25">
      <c r="A3106" s="25" t="s">
        <v>736</v>
      </c>
      <c r="B3106" s="25" t="s">
        <v>18</v>
      </c>
      <c r="C3106" s="25" t="s">
        <v>85</v>
      </c>
      <c r="D3106" s="25" t="s">
        <v>86</v>
      </c>
      <c r="E3106" s="25" t="s">
        <v>87</v>
      </c>
      <c r="F3106" s="25" t="s">
        <v>88</v>
      </c>
      <c r="G3106" s="25" t="s">
        <v>22</v>
      </c>
      <c r="H3106" s="25" t="s">
        <v>23</v>
      </c>
      <c r="I3106" s="25" t="s">
        <v>797</v>
      </c>
      <c r="J3106" s="25" t="s">
        <v>798</v>
      </c>
      <c r="K3106" s="26">
        <v>3500</v>
      </c>
      <c r="L3106" s="26">
        <v>0</v>
      </c>
      <c r="M3106" s="26">
        <v>3500</v>
      </c>
      <c r="N3106" s="26">
        <v>0</v>
      </c>
      <c r="O3106" s="26">
        <v>1259</v>
      </c>
      <c r="P3106" s="26">
        <v>2241</v>
      </c>
      <c r="Q3106" s="26">
        <v>0</v>
      </c>
      <c r="R3106" s="25" t="s">
        <v>1524</v>
      </c>
    </row>
    <row r="3107" spans="1:18" ht="15" customHeight="1" x14ac:dyDescent="0.25">
      <c r="A3107" s="25" t="s">
        <v>736</v>
      </c>
      <c r="B3107" s="25" t="s">
        <v>18</v>
      </c>
      <c r="C3107" s="25" t="s">
        <v>85</v>
      </c>
      <c r="D3107" s="25" t="s">
        <v>86</v>
      </c>
      <c r="E3107" s="25" t="s">
        <v>87</v>
      </c>
      <c r="F3107" s="25" t="s">
        <v>88</v>
      </c>
      <c r="G3107" s="25" t="s">
        <v>22</v>
      </c>
      <c r="H3107" s="25" t="s">
        <v>23</v>
      </c>
      <c r="I3107" s="25" t="s">
        <v>795</v>
      </c>
      <c r="J3107" s="25" t="s">
        <v>796</v>
      </c>
      <c r="K3107" s="26">
        <v>500</v>
      </c>
      <c r="L3107" s="26">
        <v>0</v>
      </c>
      <c r="M3107" s="26">
        <v>500</v>
      </c>
      <c r="N3107" s="26">
        <v>21</v>
      </c>
      <c r="O3107" s="26">
        <v>329</v>
      </c>
      <c r="P3107" s="26">
        <v>150</v>
      </c>
      <c r="Q3107" s="26">
        <v>0</v>
      </c>
      <c r="R3107" s="25" t="s">
        <v>1524</v>
      </c>
    </row>
    <row r="3108" spans="1:18" ht="15" customHeight="1" x14ac:dyDescent="0.25">
      <c r="A3108" s="25" t="s">
        <v>736</v>
      </c>
      <c r="B3108" s="25" t="s">
        <v>18</v>
      </c>
      <c r="C3108" s="25" t="s">
        <v>85</v>
      </c>
      <c r="D3108" s="25" t="s">
        <v>86</v>
      </c>
      <c r="E3108" s="25" t="s">
        <v>87</v>
      </c>
      <c r="F3108" s="25" t="s">
        <v>88</v>
      </c>
      <c r="G3108" s="25" t="s">
        <v>22</v>
      </c>
      <c r="H3108" s="25" t="s">
        <v>23</v>
      </c>
      <c r="I3108" s="25" t="s">
        <v>829</v>
      </c>
      <c r="J3108" s="25" t="s">
        <v>830</v>
      </c>
      <c r="K3108" s="26">
        <v>3000</v>
      </c>
      <c r="L3108" s="26">
        <v>0</v>
      </c>
      <c r="M3108" s="26">
        <v>3000</v>
      </c>
      <c r="N3108" s="26">
        <v>0</v>
      </c>
      <c r="O3108" s="26">
        <v>548.89</v>
      </c>
      <c r="P3108" s="26">
        <v>2451.11</v>
      </c>
      <c r="Q3108" s="26">
        <v>548.89</v>
      </c>
      <c r="R3108" s="25" t="s">
        <v>1524</v>
      </c>
    </row>
    <row r="3109" spans="1:18" ht="15" customHeight="1" x14ac:dyDescent="0.25">
      <c r="A3109" s="25" t="s">
        <v>736</v>
      </c>
      <c r="B3109" s="25" t="s">
        <v>18</v>
      </c>
      <c r="C3109" s="25" t="s">
        <v>85</v>
      </c>
      <c r="D3109" s="25" t="s">
        <v>86</v>
      </c>
      <c r="E3109" s="25" t="s">
        <v>87</v>
      </c>
      <c r="F3109" s="25" t="s">
        <v>88</v>
      </c>
      <c r="G3109" s="25" t="s">
        <v>22</v>
      </c>
      <c r="H3109" s="25" t="s">
        <v>23</v>
      </c>
      <c r="I3109" s="25" t="s">
        <v>870</v>
      </c>
      <c r="J3109" s="25" t="s">
        <v>871</v>
      </c>
      <c r="K3109" s="26">
        <v>6200</v>
      </c>
      <c r="L3109" s="26">
        <v>-1500</v>
      </c>
      <c r="M3109" s="26">
        <v>4700</v>
      </c>
      <c r="N3109" s="26">
        <v>250</v>
      </c>
      <c r="O3109" s="26">
        <v>725.24</v>
      </c>
      <c r="P3109" s="26">
        <v>3724.76</v>
      </c>
      <c r="Q3109" s="26">
        <v>215.95</v>
      </c>
      <c r="R3109" s="25" t="s">
        <v>1524</v>
      </c>
    </row>
    <row r="3110" spans="1:18" ht="15" customHeight="1" x14ac:dyDescent="0.25">
      <c r="A3110" s="25" t="s">
        <v>736</v>
      </c>
      <c r="B3110" s="25" t="s">
        <v>18</v>
      </c>
      <c r="C3110" s="25" t="s">
        <v>85</v>
      </c>
      <c r="D3110" s="25" t="s">
        <v>86</v>
      </c>
      <c r="E3110" s="25" t="s">
        <v>87</v>
      </c>
      <c r="F3110" s="25" t="s">
        <v>88</v>
      </c>
      <c r="G3110" s="25" t="s">
        <v>22</v>
      </c>
      <c r="H3110" s="25" t="s">
        <v>23</v>
      </c>
      <c r="I3110" s="25" t="s">
        <v>775</v>
      </c>
      <c r="J3110" s="25" t="s">
        <v>776</v>
      </c>
      <c r="K3110" s="26">
        <v>3000</v>
      </c>
      <c r="L3110" s="26">
        <v>0</v>
      </c>
      <c r="M3110" s="26">
        <v>3000</v>
      </c>
      <c r="N3110" s="26">
        <v>0</v>
      </c>
      <c r="O3110" s="26">
        <v>0</v>
      </c>
      <c r="P3110" s="26">
        <v>3000</v>
      </c>
      <c r="Q3110" s="26">
        <v>0</v>
      </c>
      <c r="R3110" s="25" t="s">
        <v>1524</v>
      </c>
    </row>
    <row r="3111" spans="1:18" ht="15" customHeight="1" x14ac:dyDescent="0.25">
      <c r="A3111" s="25" t="s">
        <v>736</v>
      </c>
      <c r="B3111" s="25" t="s">
        <v>18</v>
      </c>
      <c r="C3111" s="25" t="s">
        <v>85</v>
      </c>
      <c r="D3111" s="25" t="s">
        <v>86</v>
      </c>
      <c r="E3111" s="25" t="s">
        <v>87</v>
      </c>
      <c r="F3111" s="25" t="s">
        <v>88</v>
      </c>
      <c r="G3111" s="25" t="s">
        <v>22</v>
      </c>
      <c r="H3111" s="25" t="s">
        <v>23</v>
      </c>
      <c r="I3111" s="25" t="s">
        <v>898</v>
      </c>
      <c r="J3111" s="25" t="s">
        <v>899</v>
      </c>
      <c r="K3111" s="26">
        <v>38000</v>
      </c>
      <c r="L3111" s="26">
        <v>0</v>
      </c>
      <c r="M3111" s="26">
        <v>38000</v>
      </c>
      <c r="N3111" s="26">
        <v>0</v>
      </c>
      <c r="O3111" s="26">
        <v>7003.33</v>
      </c>
      <c r="P3111" s="26">
        <v>30996.67</v>
      </c>
      <c r="Q3111" s="26">
        <v>4774.75</v>
      </c>
      <c r="R3111" s="25" t="s">
        <v>1524</v>
      </c>
    </row>
    <row r="3112" spans="1:18" ht="15" customHeight="1" x14ac:dyDescent="0.25">
      <c r="A3112" s="25" t="s">
        <v>736</v>
      </c>
      <c r="B3112" s="25" t="s">
        <v>18</v>
      </c>
      <c r="C3112" s="25" t="s">
        <v>85</v>
      </c>
      <c r="D3112" s="25" t="s">
        <v>86</v>
      </c>
      <c r="E3112" s="25" t="s">
        <v>87</v>
      </c>
      <c r="F3112" s="25" t="s">
        <v>88</v>
      </c>
      <c r="G3112" s="25" t="s">
        <v>22</v>
      </c>
      <c r="H3112" s="25" t="s">
        <v>23</v>
      </c>
      <c r="I3112" s="25" t="s">
        <v>837</v>
      </c>
      <c r="J3112" s="25" t="s">
        <v>838</v>
      </c>
      <c r="K3112" s="26">
        <v>1890</v>
      </c>
      <c r="L3112" s="26">
        <v>0</v>
      </c>
      <c r="M3112" s="26">
        <v>1890</v>
      </c>
      <c r="N3112" s="26">
        <v>0</v>
      </c>
      <c r="O3112" s="26">
        <v>788.04</v>
      </c>
      <c r="P3112" s="26">
        <v>1101.96</v>
      </c>
      <c r="Q3112" s="26">
        <v>131.34</v>
      </c>
      <c r="R3112" s="25" t="s">
        <v>1524</v>
      </c>
    </row>
    <row r="3113" spans="1:18" ht="15" customHeight="1" x14ac:dyDescent="0.25">
      <c r="A3113" s="25" t="s">
        <v>736</v>
      </c>
      <c r="B3113" s="25" t="s">
        <v>18</v>
      </c>
      <c r="C3113" s="25" t="s">
        <v>85</v>
      </c>
      <c r="D3113" s="25" t="s">
        <v>86</v>
      </c>
      <c r="E3113" s="25" t="s">
        <v>87</v>
      </c>
      <c r="F3113" s="25" t="s">
        <v>88</v>
      </c>
      <c r="G3113" s="25" t="s">
        <v>22</v>
      </c>
      <c r="H3113" s="25" t="s">
        <v>23</v>
      </c>
      <c r="I3113" s="25" t="s">
        <v>926</v>
      </c>
      <c r="J3113" s="25" t="s">
        <v>927</v>
      </c>
      <c r="K3113" s="26">
        <v>2000</v>
      </c>
      <c r="L3113" s="26">
        <v>0</v>
      </c>
      <c r="M3113" s="26">
        <v>2000</v>
      </c>
      <c r="N3113" s="26">
        <v>253.38</v>
      </c>
      <c r="O3113" s="26">
        <v>1186.6199999999999</v>
      </c>
      <c r="P3113" s="26">
        <v>560</v>
      </c>
      <c r="Q3113" s="26">
        <v>238.91</v>
      </c>
      <c r="R3113" s="25" t="s">
        <v>1524</v>
      </c>
    </row>
    <row r="3114" spans="1:18" ht="15" customHeight="1" x14ac:dyDescent="0.25">
      <c r="A3114" s="25" t="s">
        <v>736</v>
      </c>
      <c r="B3114" s="25" t="s">
        <v>18</v>
      </c>
      <c r="C3114" s="25" t="s">
        <v>85</v>
      </c>
      <c r="D3114" s="25" t="s">
        <v>86</v>
      </c>
      <c r="E3114" s="25" t="s">
        <v>87</v>
      </c>
      <c r="F3114" s="25" t="s">
        <v>88</v>
      </c>
      <c r="G3114" s="25" t="s">
        <v>22</v>
      </c>
      <c r="H3114" s="25" t="s">
        <v>23</v>
      </c>
      <c r="I3114" s="25" t="s">
        <v>845</v>
      </c>
      <c r="J3114" s="25" t="s">
        <v>846</v>
      </c>
      <c r="K3114" s="26">
        <v>29000</v>
      </c>
      <c r="L3114" s="26">
        <v>0</v>
      </c>
      <c r="M3114" s="26">
        <v>29000</v>
      </c>
      <c r="N3114" s="26">
        <v>2841.5</v>
      </c>
      <c r="O3114" s="26">
        <v>19104.509999999998</v>
      </c>
      <c r="P3114" s="26">
        <v>7053.99</v>
      </c>
      <c r="Q3114" s="26">
        <v>3176.09</v>
      </c>
      <c r="R3114" s="25" t="s">
        <v>1524</v>
      </c>
    </row>
    <row r="3115" spans="1:18" ht="15" customHeight="1" x14ac:dyDescent="0.25">
      <c r="A3115" s="25" t="s">
        <v>736</v>
      </c>
      <c r="B3115" s="25" t="s">
        <v>18</v>
      </c>
      <c r="C3115" s="25" t="s">
        <v>85</v>
      </c>
      <c r="D3115" s="25" t="s">
        <v>86</v>
      </c>
      <c r="E3115" s="25" t="s">
        <v>87</v>
      </c>
      <c r="F3115" s="25" t="s">
        <v>88</v>
      </c>
      <c r="G3115" s="25" t="s">
        <v>22</v>
      </c>
      <c r="H3115" s="25" t="s">
        <v>23</v>
      </c>
      <c r="I3115" s="25" t="s">
        <v>799</v>
      </c>
      <c r="J3115" s="25" t="s">
        <v>800</v>
      </c>
      <c r="K3115" s="26">
        <v>6100</v>
      </c>
      <c r="L3115" s="26">
        <v>0</v>
      </c>
      <c r="M3115" s="26">
        <v>6100</v>
      </c>
      <c r="N3115" s="26">
        <v>0</v>
      </c>
      <c r="O3115" s="26">
        <v>0</v>
      </c>
      <c r="P3115" s="26">
        <v>6100</v>
      </c>
      <c r="Q3115" s="26">
        <v>0</v>
      </c>
      <c r="R3115" s="25" t="s">
        <v>1524</v>
      </c>
    </row>
    <row r="3116" spans="1:18" ht="15" customHeight="1" x14ac:dyDescent="0.25">
      <c r="A3116" s="25" t="s">
        <v>736</v>
      </c>
      <c r="B3116" s="25" t="s">
        <v>18</v>
      </c>
      <c r="C3116" s="25" t="s">
        <v>85</v>
      </c>
      <c r="D3116" s="25" t="s">
        <v>86</v>
      </c>
      <c r="E3116" s="25" t="s">
        <v>87</v>
      </c>
      <c r="F3116" s="25" t="s">
        <v>88</v>
      </c>
      <c r="G3116" s="25" t="s">
        <v>22</v>
      </c>
      <c r="H3116" s="25" t="s">
        <v>23</v>
      </c>
      <c r="I3116" s="25" t="s">
        <v>948</v>
      </c>
      <c r="J3116" s="25" t="s">
        <v>949</v>
      </c>
      <c r="K3116" s="26">
        <v>1500</v>
      </c>
      <c r="L3116" s="26">
        <v>0</v>
      </c>
      <c r="M3116" s="26">
        <v>1500</v>
      </c>
      <c r="N3116" s="26">
        <v>0</v>
      </c>
      <c r="O3116" s="26">
        <v>0</v>
      </c>
      <c r="P3116" s="26">
        <v>1500</v>
      </c>
      <c r="Q3116" s="26">
        <v>0</v>
      </c>
      <c r="R3116" s="25" t="s">
        <v>1524</v>
      </c>
    </row>
    <row r="3117" spans="1:18" ht="15" customHeight="1" x14ac:dyDescent="0.25">
      <c r="A3117" s="25" t="s">
        <v>736</v>
      </c>
      <c r="B3117" s="25" t="s">
        <v>18</v>
      </c>
      <c r="C3117" s="25" t="s">
        <v>85</v>
      </c>
      <c r="D3117" s="25" t="s">
        <v>86</v>
      </c>
      <c r="E3117" s="25" t="s">
        <v>87</v>
      </c>
      <c r="F3117" s="25" t="s">
        <v>88</v>
      </c>
      <c r="G3117" s="25" t="s">
        <v>22</v>
      </c>
      <c r="H3117" s="25" t="s">
        <v>23</v>
      </c>
      <c r="I3117" s="25" t="s">
        <v>950</v>
      </c>
      <c r="J3117" s="25" t="s">
        <v>951</v>
      </c>
      <c r="K3117" s="26">
        <v>12000</v>
      </c>
      <c r="L3117" s="26">
        <v>0</v>
      </c>
      <c r="M3117" s="26">
        <v>12000</v>
      </c>
      <c r="N3117" s="26">
        <v>0</v>
      </c>
      <c r="O3117" s="26">
        <v>0</v>
      </c>
      <c r="P3117" s="26">
        <v>12000</v>
      </c>
      <c r="Q3117" s="26">
        <v>0</v>
      </c>
      <c r="R3117" s="25" t="s">
        <v>1524</v>
      </c>
    </row>
    <row r="3118" spans="1:18" ht="15" customHeight="1" x14ac:dyDescent="0.25">
      <c r="A3118" s="25" t="s">
        <v>736</v>
      </c>
      <c r="B3118" s="25" t="s">
        <v>18</v>
      </c>
      <c r="C3118" s="25" t="s">
        <v>85</v>
      </c>
      <c r="D3118" s="25" t="s">
        <v>86</v>
      </c>
      <c r="E3118" s="25" t="s">
        <v>87</v>
      </c>
      <c r="F3118" s="25" t="s">
        <v>88</v>
      </c>
      <c r="G3118" s="25" t="s">
        <v>22</v>
      </c>
      <c r="H3118" s="25" t="s">
        <v>23</v>
      </c>
      <c r="I3118" s="25" t="s">
        <v>769</v>
      </c>
      <c r="J3118" s="25" t="s">
        <v>770</v>
      </c>
      <c r="K3118" s="26">
        <v>24000</v>
      </c>
      <c r="L3118" s="26">
        <v>0</v>
      </c>
      <c r="M3118" s="26">
        <v>24000</v>
      </c>
      <c r="N3118" s="26">
        <v>3754.07</v>
      </c>
      <c r="O3118" s="26">
        <v>9605.0300000000007</v>
      </c>
      <c r="P3118" s="26">
        <v>10640.9</v>
      </c>
      <c r="Q3118" s="26">
        <v>5360.15</v>
      </c>
      <c r="R3118" s="25" t="s">
        <v>1524</v>
      </c>
    </row>
    <row r="3119" spans="1:18" ht="15" customHeight="1" x14ac:dyDescent="0.25">
      <c r="A3119" s="25" t="s">
        <v>736</v>
      </c>
      <c r="B3119" s="25" t="s">
        <v>18</v>
      </c>
      <c r="C3119" s="25" t="s">
        <v>85</v>
      </c>
      <c r="D3119" s="25" t="s">
        <v>86</v>
      </c>
      <c r="E3119" s="25" t="s">
        <v>87</v>
      </c>
      <c r="F3119" s="25" t="s">
        <v>88</v>
      </c>
      <c r="G3119" s="25" t="s">
        <v>22</v>
      </c>
      <c r="H3119" s="25" t="s">
        <v>23</v>
      </c>
      <c r="I3119" s="25" t="s">
        <v>839</v>
      </c>
      <c r="J3119" s="25" t="s">
        <v>840</v>
      </c>
      <c r="K3119" s="26">
        <v>1000</v>
      </c>
      <c r="L3119" s="26">
        <v>0</v>
      </c>
      <c r="M3119" s="26">
        <v>1000</v>
      </c>
      <c r="N3119" s="26">
        <v>0</v>
      </c>
      <c r="O3119" s="26">
        <v>0</v>
      </c>
      <c r="P3119" s="26">
        <v>1000</v>
      </c>
      <c r="Q3119" s="26">
        <v>0</v>
      </c>
      <c r="R3119" s="25" t="s">
        <v>1524</v>
      </c>
    </row>
    <row r="3120" spans="1:18" ht="15" customHeight="1" x14ac:dyDescent="0.25">
      <c r="A3120" s="25" t="s">
        <v>736</v>
      </c>
      <c r="B3120" s="25" t="s">
        <v>18</v>
      </c>
      <c r="C3120" s="25" t="s">
        <v>85</v>
      </c>
      <c r="D3120" s="25" t="s">
        <v>86</v>
      </c>
      <c r="E3120" s="25" t="s">
        <v>87</v>
      </c>
      <c r="F3120" s="25" t="s">
        <v>88</v>
      </c>
      <c r="G3120" s="25" t="s">
        <v>22</v>
      </c>
      <c r="H3120" s="25" t="s">
        <v>23</v>
      </c>
      <c r="I3120" s="25" t="s">
        <v>996</v>
      </c>
      <c r="J3120" s="25" t="s">
        <v>997</v>
      </c>
      <c r="K3120" s="26">
        <v>5000</v>
      </c>
      <c r="L3120" s="26">
        <v>0</v>
      </c>
      <c r="M3120" s="26">
        <v>5000</v>
      </c>
      <c r="N3120" s="26">
        <v>3072</v>
      </c>
      <c r="O3120" s="26">
        <v>1536</v>
      </c>
      <c r="P3120" s="26">
        <v>392</v>
      </c>
      <c r="Q3120" s="26">
        <v>1152</v>
      </c>
      <c r="R3120" s="25" t="s">
        <v>1524</v>
      </c>
    </row>
    <row r="3121" spans="1:18" ht="15" customHeight="1" x14ac:dyDescent="0.25">
      <c r="A3121" s="25" t="s">
        <v>736</v>
      </c>
      <c r="B3121" s="25" t="s">
        <v>18</v>
      </c>
      <c r="C3121" s="25" t="s">
        <v>85</v>
      </c>
      <c r="D3121" s="25" t="s">
        <v>86</v>
      </c>
      <c r="E3121" s="25" t="s">
        <v>87</v>
      </c>
      <c r="F3121" s="25" t="s">
        <v>88</v>
      </c>
      <c r="G3121" s="25" t="s">
        <v>22</v>
      </c>
      <c r="H3121" s="25" t="s">
        <v>23</v>
      </c>
      <c r="I3121" s="25" t="s">
        <v>908</v>
      </c>
      <c r="J3121" s="25" t="s">
        <v>909</v>
      </c>
      <c r="K3121" s="26">
        <v>13000</v>
      </c>
      <c r="L3121" s="26">
        <v>0</v>
      </c>
      <c r="M3121" s="26">
        <v>13000</v>
      </c>
      <c r="N3121" s="26">
        <v>560.5</v>
      </c>
      <c r="O3121" s="26">
        <v>9856.9500000000007</v>
      </c>
      <c r="P3121" s="26">
        <v>2582.5500000000002</v>
      </c>
      <c r="Q3121" s="26">
        <v>69.849999999999994</v>
      </c>
      <c r="R3121" s="25" t="s">
        <v>1524</v>
      </c>
    </row>
    <row r="3122" spans="1:18" ht="15" customHeight="1" x14ac:dyDescent="0.25">
      <c r="A3122" s="25" t="s">
        <v>736</v>
      </c>
      <c r="B3122" s="25" t="s">
        <v>18</v>
      </c>
      <c r="C3122" s="25" t="s">
        <v>85</v>
      </c>
      <c r="D3122" s="25" t="s">
        <v>86</v>
      </c>
      <c r="E3122" s="25" t="s">
        <v>87</v>
      </c>
      <c r="F3122" s="25" t="s">
        <v>88</v>
      </c>
      <c r="G3122" s="25" t="s">
        <v>22</v>
      </c>
      <c r="H3122" s="25" t="s">
        <v>23</v>
      </c>
      <c r="I3122" s="25" t="s">
        <v>884</v>
      </c>
      <c r="J3122" s="25" t="s">
        <v>885</v>
      </c>
      <c r="K3122" s="26">
        <v>2000</v>
      </c>
      <c r="L3122" s="26">
        <v>0</v>
      </c>
      <c r="M3122" s="26">
        <v>2000</v>
      </c>
      <c r="N3122" s="26">
        <v>0</v>
      </c>
      <c r="O3122" s="26">
        <v>80</v>
      </c>
      <c r="P3122" s="26">
        <v>1920</v>
      </c>
      <c r="Q3122" s="26">
        <v>70</v>
      </c>
      <c r="R3122" s="25" t="s">
        <v>1524</v>
      </c>
    </row>
    <row r="3123" spans="1:18" ht="15" customHeight="1" x14ac:dyDescent="0.25">
      <c r="A3123" s="25" t="s">
        <v>736</v>
      </c>
      <c r="B3123" s="25" t="s">
        <v>18</v>
      </c>
      <c r="C3123" s="25" t="s">
        <v>85</v>
      </c>
      <c r="D3123" s="25" t="s">
        <v>86</v>
      </c>
      <c r="E3123" s="25" t="s">
        <v>87</v>
      </c>
      <c r="F3123" s="25" t="s">
        <v>88</v>
      </c>
      <c r="G3123" s="25" t="s">
        <v>22</v>
      </c>
      <c r="H3123" s="25" t="s">
        <v>23</v>
      </c>
      <c r="I3123" s="25" t="s">
        <v>753</v>
      </c>
      <c r="J3123" s="25" t="s">
        <v>754</v>
      </c>
      <c r="K3123" s="26">
        <v>500</v>
      </c>
      <c r="L3123" s="26">
        <v>0</v>
      </c>
      <c r="M3123" s="26">
        <v>500</v>
      </c>
      <c r="N3123" s="26">
        <v>0</v>
      </c>
      <c r="O3123" s="26">
        <v>0</v>
      </c>
      <c r="P3123" s="26">
        <v>500</v>
      </c>
      <c r="Q3123" s="26">
        <v>0</v>
      </c>
      <c r="R3123" s="25" t="s">
        <v>1524</v>
      </c>
    </row>
    <row r="3124" spans="1:18" ht="15" customHeight="1" x14ac:dyDescent="0.25">
      <c r="A3124" s="25" t="s">
        <v>736</v>
      </c>
      <c r="B3124" s="25" t="s">
        <v>18</v>
      </c>
      <c r="C3124" s="25" t="s">
        <v>85</v>
      </c>
      <c r="D3124" s="25" t="s">
        <v>86</v>
      </c>
      <c r="E3124" s="25" t="s">
        <v>87</v>
      </c>
      <c r="F3124" s="25" t="s">
        <v>88</v>
      </c>
      <c r="G3124" s="25" t="s">
        <v>22</v>
      </c>
      <c r="H3124" s="25" t="s">
        <v>23</v>
      </c>
      <c r="I3124" s="25" t="s">
        <v>847</v>
      </c>
      <c r="J3124" s="25" t="s">
        <v>848</v>
      </c>
      <c r="K3124" s="26">
        <v>0</v>
      </c>
      <c r="L3124" s="26">
        <v>0</v>
      </c>
      <c r="M3124" s="26">
        <v>0</v>
      </c>
      <c r="N3124" s="26">
        <v>0</v>
      </c>
      <c r="O3124" s="26">
        <v>0</v>
      </c>
      <c r="P3124" s="26">
        <v>0</v>
      </c>
      <c r="Q3124" s="26">
        <v>0</v>
      </c>
      <c r="R3124" s="25" t="s">
        <v>1524</v>
      </c>
    </row>
    <row r="3125" spans="1:18" ht="15" customHeight="1" x14ac:dyDescent="0.25">
      <c r="A3125" s="25" t="s">
        <v>736</v>
      </c>
      <c r="B3125" s="25" t="s">
        <v>18</v>
      </c>
      <c r="C3125" s="25" t="s">
        <v>85</v>
      </c>
      <c r="D3125" s="25" t="s">
        <v>86</v>
      </c>
      <c r="E3125" s="25" t="s">
        <v>87</v>
      </c>
      <c r="F3125" s="25" t="s">
        <v>88</v>
      </c>
      <c r="G3125" s="25" t="s">
        <v>22</v>
      </c>
      <c r="H3125" s="25" t="s">
        <v>23</v>
      </c>
      <c r="I3125" s="25" t="s">
        <v>1139</v>
      </c>
      <c r="J3125" s="25" t="s">
        <v>1140</v>
      </c>
      <c r="K3125" s="26">
        <v>44280</v>
      </c>
      <c r="L3125" s="26">
        <v>0</v>
      </c>
      <c r="M3125" s="26">
        <v>44280</v>
      </c>
      <c r="N3125" s="26">
        <v>0</v>
      </c>
      <c r="O3125" s="26">
        <v>4053.12</v>
      </c>
      <c r="P3125" s="26">
        <v>40226.879999999997</v>
      </c>
      <c r="Q3125" s="26">
        <v>0</v>
      </c>
      <c r="R3125" s="25" t="s">
        <v>1524</v>
      </c>
    </row>
    <row r="3126" spans="1:18" ht="15" customHeight="1" x14ac:dyDescent="0.25">
      <c r="A3126" s="25" t="s">
        <v>736</v>
      </c>
      <c r="B3126" s="25" t="s">
        <v>18</v>
      </c>
      <c r="C3126" s="25" t="s">
        <v>85</v>
      </c>
      <c r="D3126" s="25" t="s">
        <v>86</v>
      </c>
      <c r="E3126" s="25" t="s">
        <v>87</v>
      </c>
      <c r="F3126" s="25" t="s">
        <v>88</v>
      </c>
      <c r="G3126" s="25" t="s">
        <v>22</v>
      </c>
      <c r="H3126" s="25" t="s">
        <v>23</v>
      </c>
      <c r="I3126" s="25" t="s">
        <v>901</v>
      </c>
      <c r="J3126" s="25" t="s">
        <v>902</v>
      </c>
      <c r="K3126" s="26">
        <v>500</v>
      </c>
      <c r="L3126" s="26">
        <v>0</v>
      </c>
      <c r="M3126" s="26">
        <v>500</v>
      </c>
      <c r="N3126" s="26">
        <v>0</v>
      </c>
      <c r="O3126" s="26">
        <v>0</v>
      </c>
      <c r="P3126" s="26">
        <v>500</v>
      </c>
      <c r="Q3126" s="26">
        <v>-893.65</v>
      </c>
      <c r="R3126" s="25" t="s">
        <v>1524</v>
      </c>
    </row>
    <row r="3127" spans="1:18" ht="15" customHeight="1" x14ac:dyDescent="0.25">
      <c r="A3127" s="25" t="s">
        <v>736</v>
      </c>
      <c r="B3127" s="25" t="s">
        <v>18</v>
      </c>
      <c r="C3127" s="25" t="s">
        <v>85</v>
      </c>
      <c r="D3127" s="25" t="s">
        <v>86</v>
      </c>
      <c r="E3127" s="25" t="s">
        <v>87</v>
      </c>
      <c r="F3127" s="25" t="s">
        <v>88</v>
      </c>
      <c r="G3127" s="25" t="s">
        <v>22</v>
      </c>
      <c r="H3127" s="25" t="s">
        <v>23</v>
      </c>
      <c r="I3127" s="25" t="s">
        <v>1276</v>
      </c>
      <c r="J3127" s="25" t="s">
        <v>1277</v>
      </c>
      <c r="K3127" s="26">
        <v>486892</v>
      </c>
      <c r="L3127" s="26">
        <v>0</v>
      </c>
      <c r="M3127" s="26">
        <v>486892</v>
      </c>
      <c r="N3127" s="26">
        <v>0</v>
      </c>
      <c r="O3127" s="26">
        <v>0</v>
      </c>
      <c r="P3127" s="26">
        <v>486892</v>
      </c>
      <c r="Q3127" s="26">
        <v>0</v>
      </c>
      <c r="R3127" s="25" t="s">
        <v>1524</v>
      </c>
    </row>
    <row r="3128" spans="1:18" ht="15" customHeight="1" x14ac:dyDescent="0.25">
      <c r="A3128" s="25" t="s">
        <v>736</v>
      </c>
      <c r="B3128" s="25" t="s">
        <v>18</v>
      </c>
      <c r="C3128" s="25" t="s">
        <v>85</v>
      </c>
      <c r="D3128" s="25" t="s">
        <v>86</v>
      </c>
      <c r="E3128" s="25" t="s">
        <v>87</v>
      </c>
      <c r="F3128" s="25" t="s">
        <v>88</v>
      </c>
      <c r="G3128" s="25" t="s">
        <v>22</v>
      </c>
      <c r="H3128" s="25" t="s">
        <v>23</v>
      </c>
      <c r="I3128" s="25" t="s">
        <v>922</v>
      </c>
      <c r="J3128" s="25" t="s">
        <v>923</v>
      </c>
      <c r="K3128" s="26">
        <v>60000</v>
      </c>
      <c r="L3128" s="26">
        <v>0</v>
      </c>
      <c r="M3128" s="26">
        <v>60000</v>
      </c>
      <c r="N3128" s="26">
        <v>0</v>
      </c>
      <c r="O3128" s="26">
        <v>42199.5</v>
      </c>
      <c r="P3128" s="26">
        <v>17800.5</v>
      </c>
      <c r="Q3128" s="26">
        <v>7033.25</v>
      </c>
      <c r="R3128" s="25" t="s">
        <v>1524</v>
      </c>
    </row>
    <row r="3129" spans="1:18" ht="15" customHeight="1" x14ac:dyDescent="0.25">
      <c r="A3129" s="25" t="s">
        <v>736</v>
      </c>
      <c r="B3129" s="25" t="s">
        <v>18</v>
      </c>
      <c r="C3129" s="25" t="s">
        <v>85</v>
      </c>
      <c r="D3129" s="25" t="s">
        <v>86</v>
      </c>
      <c r="E3129" s="25" t="s">
        <v>87</v>
      </c>
      <c r="F3129" s="25" t="s">
        <v>88</v>
      </c>
      <c r="G3129" s="25" t="s">
        <v>22</v>
      </c>
      <c r="H3129" s="25" t="s">
        <v>23</v>
      </c>
      <c r="I3129" s="25" t="s">
        <v>924</v>
      </c>
      <c r="J3129" s="25" t="s">
        <v>925</v>
      </c>
      <c r="K3129" s="26">
        <v>1000</v>
      </c>
      <c r="L3129" s="26">
        <v>0</v>
      </c>
      <c r="M3129" s="26">
        <v>1000</v>
      </c>
      <c r="N3129" s="26">
        <v>0</v>
      </c>
      <c r="O3129" s="26">
        <v>0</v>
      </c>
      <c r="P3129" s="26">
        <v>1000</v>
      </c>
      <c r="Q3129" s="26">
        <v>0</v>
      </c>
      <c r="R3129" s="25" t="s">
        <v>1524</v>
      </c>
    </row>
    <row r="3130" spans="1:18" ht="15" customHeight="1" x14ac:dyDescent="0.25">
      <c r="A3130" s="25" t="s">
        <v>736</v>
      </c>
      <c r="B3130" s="25" t="s">
        <v>18</v>
      </c>
      <c r="C3130" s="25" t="s">
        <v>85</v>
      </c>
      <c r="D3130" s="25" t="s">
        <v>86</v>
      </c>
      <c r="E3130" s="25" t="s">
        <v>87</v>
      </c>
      <c r="F3130" s="25" t="s">
        <v>88</v>
      </c>
      <c r="G3130" s="25" t="s">
        <v>22</v>
      </c>
      <c r="H3130" s="25" t="s">
        <v>23</v>
      </c>
      <c r="I3130" s="25" t="s">
        <v>1274</v>
      </c>
      <c r="J3130" s="25" t="s">
        <v>1275</v>
      </c>
      <c r="K3130" s="26">
        <v>104000</v>
      </c>
      <c r="L3130" s="26">
        <v>0</v>
      </c>
      <c r="M3130" s="26">
        <v>104000</v>
      </c>
      <c r="N3130" s="26">
        <v>0</v>
      </c>
      <c r="O3130" s="26">
        <v>29035.62</v>
      </c>
      <c r="P3130" s="26">
        <v>74964.38</v>
      </c>
      <c r="Q3130" s="26">
        <v>2276.5</v>
      </c>
      <c r="R3130" s="25" t="s">
        <v>1524</v>
      </c>
    </row>
    <row r="3131" spans="1:18" ht="15" customHeight="1" x14ac:dyDescent="0.25">
      <c r="A3131" s="25" t="s">
        <v>736</v>
      </c>
      <c r="B3131" s="25" t="s">
        <v>18</v>
      </c>
      <c r="C3131" s="25" t="s">
        <v>85</v>
      </c>
      <c r="D3131" s="25" t="s">
        <v>86</v>
      </c>
      <c r="E3131" s="25" t="s">
        <v>87</v>
      </c>
      <c r="F3131" s="25" t="s">
        <v>88</v>
      </c>
      <c r="G3131" s="25" t="s">
        <v>22</v>
      </c>
      <c r="H3131" s="25" t="s">
        <v>23</v>
      </c>
      <c r="I3131" s="25" t="s">
        <v>1254</v>
      </c>
      <c r="J3131" s="25" t="s">
        <v>1255</v>
      </c>
      <c r="K3131" s="26">
        <v>0</v>
      </c>
      <c r="L3131" s="26">
        <v>0</v>
      </c>
      <c r="M3131" s="26">
        <v>0</v>
      </c>
      <c r="N3131" s="26">
        <v>0</v>
      </c>
      <c r="O3131" s="26">
        <v>0</v>
      </c>
      <c r="P3131" s="26">
        <v>0</v>
      </c>
      <c r="Q3131" s="26">
        <v>0</v>
      </c>
      <c r="R3131" s="25" t="s">
        <v>1524</v>
      </c>
    </row>
    <row r="3132" spans="1:18" ht="15" customHeight="1" x14ac:dyDescent="0.25">
      <c r="A3132" s="25" t="s">
        <v>736</v>
      </c>
      <c r="B3132" s="25" t="s">
        <v>18</v>
      </c>
      <c r="C3132" s="25" t="s">
        <v>85</v>
      </c>
      <c r="D3132" s="25" t="s">
        <v>86</v>
      </c>
      <c r="E3132" s="25" t="s">
        <v>87</v>
      </c>
      <c r="F3132" s="25" t="s">
        <v>88</v>
      </c>
      <c r="G3132" s="25" t="s">
        <v>22</v>
      </c>
      <c r="H3132" s="25" t="s">
        <v>23</v>
      </c>
      <c r="I3132" s="25" t="s">
        <v>1248</v>
      </c>
      <c r="J3132" s="25" t="s">
        <v>1249</v>
      </c>
      <c r="K3132" s="26">
        <v>14450</v>
      </c>
      <c r="L3132" s="26">
        <v>0</v>
      </c>
      <c r="M3132" s="26">
        <v>14450</v>
      </c>
      <c r="N3132" s="26">
        <v>0</v>
      </c>
      <c r="O3132" s="26">
        <v>965.01</v>
      </c>
      <c r="P3132" s="26">
        <v>13484.99</v>
      </c>
      <c r="Q3132" s="26">
        <v>42.95</v>
      </c>
      <c r="R3132" s="25" t="s">
        <v>1524</v>
      </c>
    </row>
    <row r="3133" spans="1:18" ht="15" customHeight="1" x14ac:dyDescent="0.25">
      <c r="A3133" s="25" t="s">
        <v>736</v>
      </c>
      <c r="B3133" s="25" t="s">
        <v>18</v>
      </c>
      <c r="C3133" s="25" t="s">
        <v>85</v>
      </c>
      <c r="D3133" s="25" t="s">
        <v>86</v>
      </c>
      <c r="E3133" s="25" t="s">
        <v>87</v>
      </c>
      <c r="F3133" s="25" t="s">
        <v>88</v>
      </c>
      <c r="G3133" s="25" t="s">
        <v>22</v>
      </c>
      <c r="H3133" s="25" t="s">
        <v>23</v>
      </c>
      <c r="I3133" s="25" t="s">
        <v>862</v>
      </c>
      <c r="J3133" s="25" t="s">
        <v>863</v>
      </c>
      <c r="K3133" s="26">
        <v>105000</v>
      </c>
      <c r="L3133" s="26">
        <v>0</v>
      </c>
      <c r="M3133" s="26">
        <v>105000</v>
      </c>
      <c r="N3133" s="26">
        <v>0</v>
      </c>
      <c r="O3133" s="26">
        <v>89738.46</v>
      </c>
      <c r="P3133" s="26">
        <v>15261.54</v>
      </c>
      <c r="Q3133" s="26">
        <v>14956.41</v>
      </c>
      <c r="R3133" s="25" t="s">
        <v>1524</v>
      </c>
    </row>
    <row r="3134" spans="1:18" ht="15" customHeight="1" x14ac:dyDescent="0.25">
      <c r="A3134" s="25" t="s">
        <v>736</v>
      </c>
      <c r="B3134" s="25" t="s">
        <v>18</v>
      </c>
      <c r="C3134" s="25" t="s">
        <v>85</v>
      </c>
      <c r="D3134" s="25" t="s">
        <v>86</v>
      </c>
      <c r="E3134" s="25" t="s">
        <v>87</v>
      </c>
      <c r="F3134" s="25" t="s">
        <v>88</v>
      </c>
      <c r="G3134" s="25" t="s">
        <v>22</v>
      </c>
      <c r="H3134" s="25" t="s">
        <v>23</v>
      </c>
      <c r="I3134" s="25" t="s">
        <v>912</v>
      </c>
      <c r="J3134" s="25" t="s">
        <v>913</v>
      </c>
      <c r="K3134" s="26">
        <v>2900</v>
      </c>
      <c r="L3134" s="26">
        <v>0</v>
      </c>
      <c r="M3134" s="26">
        <v>2900</v>
      </c>
      <c r="N3134" s="26">
        <v>0</v>
      </c>
      <c r="O3134" s="26">
        <v>0</v>
      </c>
      <c r="P3134" s="26">
        <v>2900</v>
      </c>
      <c r="Q3134" s="26">
        <v>0</v>
      </c>
      <c r="R3134" s="25" t="s">
        <v>1524</v>
      </c>
    </row>
    <row r="3135" spans="1:18" ht="15" customHeight="1" x14ac:dyDescent="0.25">
      <c r="A3135" s="25" t="s">
        <v>736</v>
      </c>
      <c r="B3135" s="25" t="s">
        <v>18</v>
      </c>
      <c r="C3135" s="25" t="s">
        <v>85</v>
      </c>
      <c r="D3135" s="25" t="s">
        <v>86</v>
      </c>
      <c r="E3135" s="25" t="s">
        <v>87</v>
      </c>
      <c r="F3135" s="25" t="s">
        <v>88</v>
      </c>
      <c r="G3135" s="25" t="s">
        <v>22</v>
      </c>
      <c r="H3135" s="25" t="s">
        <v>23</v>
      </c>
      <c r="I3135" s="25" t="s">
        <v>1358</v>
      </c>
      <c r="J3135" s="25" t="s">
        <v>1359</v>
      </c>
      <c r="K3135" s="26">
        <v>183610</v>
      </c>
      <c r="L3135" s="26">
        <v>0</v>
      </c>
      <c r="M3135" s="26">
        <v>183610</v>
      </c>
      <c r="N3135" s="26">
        <v>0</v>
      </c>
      <c r="O3135" s="26">
        <v>82116.429999999993</v>
      </c>
      <c r="P3135" s="26">
        <v>101493.57</v>
      </c>
      <c r="Q3135" s="26">
        <v>0</v>
      </c>
      <c r="R3135" s="25" t="s">
        <v>1524</v>
      </c>
    </row>
    <row r="3136" spans="1:18" ht="15" customHeight="1" x14ac:dyDescent="0.25">
      <c r="A3136" s="25" t="s">
        <v>736</v>
      </c>
      <c r="B3136" s="25" t="s">
        <v>18</v>
      </c>
      <c r="C3136" s="25" t="s">
        <v>85</v>
      </c>
      <c r="D3136" s="25" t="s">
        <v>86</v>
      </c>
      <c r="E3136" s="25" t="s">
        <v>87</v>
      </c>
      <c r="F3136" s="25" t="s">
        <v>88</v>
      </c>
      <c r="G3136" s="25" t="s">
        <v>22</v>
      </c>
      <c r="H3136" s="25" t="s">
        <v>23</v>
      </c>
      <c r="I3136" s="25" t="s">
        <v>1312</v>
      </c>
      <c r="J3136" s="25" t="s">
        <v>1313</v>
      </c>
      <c r="K3136" s="26">
        <v>380000</v>
      </c>
      <c r="L3136" s="26">
        <v>0</v>
      </c>
      <c r="M3136" s="26">
        <v>380000</v>
      </c>
      <c r="N3136" s="26">
        <v>0</v>
      </c>
      <c r="O3136" s="26">
        <v>0</v>
      </c>
      <c r="P3136" s="26">
        <v>380000</v>
      </c>
      <c r="Q3136" s="26">
        <v>0</v>
      </c>
      <c r="R3136" s="25" t="s">
        <v>1524</v>
      </c>
    </row>
    <row r="3137" spans="1:18" ht="15" customHeight="1" x14ac:dyDescent="0.25">
      <c r="A3137" s="25" t="s">
        <v>736</v>
      </c>
      <c r="B3137" s="25" t="s">
        <v>18</v>
      </c>
      <c r="C3137" s="25" t="s">
        <v>85</v>
      </c>
      <c r="D3137" s="25" t="s">
        <v>86</v>
      </c>
      <c r="E3137" s="25" t="s">
        <v>87</v>
      </c>
      <c r="F3137" s="25" t="s">
        <v>88</v>
      </c>
      <c r="G3137" s="25" t="s">
        <v>22</v>
      </c>
      <c r="H3137" s="25" t="s">
        <v>23</v>
      </c>
      <c r="I3137" s="25" t="s">
        <v>886</v>
      </c>
      <c r="J3137" s="25" t="s">
        <v>887</v>
      </c>
      <c r="K3137" s="26">
        <v>63921</v>
      </c>
      <c r="L3137" s="26">
        <v>0</v>
      </c>
      <c r="M3137" s="26">
        <v>63921</v>
      </c>
      <c r="N3137" s="26">
        <v>0</v>
      </c>
      <c r="O3137" s="26">
        <v>31960.5</v>
      </c>
      <c r="P3137" s="26">
        <v>31960.5</v>
      </c>
      <c r="Q3137" s="26">
        <v>5326.75</v>
      </c>
      <c r="R3137" s="25" t="s">
        <v>1524</v>
      </c>
    </row>
    <row r="3138" spans="1:18" ht="15" customHeight="1" x14ac:dyDescent="0.25">
      <c r="A3138" s="25" t="s">
        <v>736</v>
      </c>
      <c r="B3138" s="25" t="s">
        <v>18</v>
      </c>
      <c r="C3138" s="25" t="s">
        <v>85</v>
      </c>
      <c r="D3138" s="25" t="s">
        <v>86</v>
      </c>
      <c r="E3138" s="25" t="s">
        <v>87</v>
      </c>
      <c r="F3138" s="25" t="s">
        <v>88</v>
      </c>
      <c r="G3138" s="25" t="s">
        <v>22</v>
      </c>
      <c r="H3138" s="25" t="s">
        <v>23</v>
      </c>
      <c r="I3138" s="25" t="s">
        <v>910</v>
      </c>
      <c r="J3138" s="25" t="s">
        <v>911</v>
      </c>
      <c r="K3138" s="26">
        <v>32186</v>
      </c>
      <c r="L3138" s="26">
        <v>0</v>
      </c>
      <c r="M3138" s="26">
        <v>32186</v>
      </c>
      <c r="N3138" s="26">
        <v>0</v>
      </c>
      <c r="O3138" s="26">
        <v>16107.36</v>
      </c>
      <c r="P3138" s="26">
        <v>16078.64</v>
      </c>
      <c r="Q3138" s="26">
        <v>2682.2</v>
      </c>
      <c r="R3138" s="25" t="s">
        <v>1524</v>
      </c>
    </row>
    <row r="3139" spans="1:18" ht="15" customHeight="1" x14ac:dyDescent="0.25">
      <c r="A3139" s="25" t="s">
        <v>736</v>
      </c>
      <c r="B3139" s="25" t="s">
        <v>18</v>
      </c>
      <c r="C3139" s="25" t="s">
        <v>85</v>
      </c>
      <c r="D3139" s="25" t="s">
        <v>86</v>
      </c>
      <c r="E3139" s="25" t="s">
        <v>87</v>
      </c>
      <c r="F3139" s="25" t="s">
        <v>88</v>
      </c>
      <c r="G3139" s="25" t="s">
        <v>22</v>
      </c>
      <c r="H3139" s="25" t="s">
        <v>23</v>
      </c>
      <c r="I3139" s="25" t="s">
        <v>1184</v>
      </c>
      <c r="J3139" s="25" t="s">
        <v>1185</v>
      </c>
      <c r="K3139" s="26">
        <v>45000</v>
      </c>
      <c r="L3139" s="26">
        <v>0</v>
      </c>
      <c r="M3139" s="26">
        <v>45000</v>
      </c>
      <c r="N3139" s="26">
        <v>0</v>
      </c>
      <c r="O3139" s="26">
        <v>0</v>
      </c>
      <c r="P3139" s="26">
        <v>45000</v>
      </c>
      <c r="Q3139" s="26">
        <v>0</v>
      </c>
      <c r="R3139" s="25" t="s">
        <v>1524</v>
      </c>
    </row>
    <row r="3140" spans="1:18" ht="15" customHeight="1" x14ac:dyDescent="0.25">
      <c r="A3140" s="25" t="s">
        <v>736</v>
      </c>
      <c r="B3140" s="25" t="s">
        <v>18</v>
      </c>
      <c r="C3140" s="25" t="s">
        <v>314</v>
      </c>
      <c r="D3140" s="25" t="s">
        <v>86</v>
      </c>
      <c r="E3140" s="25" t="s">
        <v>87</v>
      </c>
      <c r="F3140" s="25" t="s">
        <v>88</v>
      </c>
      <c r="G3140" s="25" t="s">
        <v>315</v>
      </c>
      <c r="H3140" s="25" t="s">
        <v>23</v>
      </c>
      <c r="I3140" s="25" t="s">
        <v>793</v>
      </c>
      <c r="J3140" s="25" t="s">
        <v>794</v>
      </c>
      <c r="K3140" s="26">
        <v>495160</v>
      </c>
      <c r="L3140" s="26">
        <v>0</v>
      </c>
      <c r="M3140" s="26">
        <v>495160</v>
      </c>
      <c r="N3140" s="26">
        <v>0</v>
      </c>
      <c r="O3140" s="26">
        <v>231711.49</v>
      </c>
      <c r="P3140" s="26">
        <v>263448.51</v>
      </c>
      <c r="Q3140" s="26">
        <v>44758.27</v>
      </c>
      <c r="R3140" s="25" t="s">
        <v>1525</v>
      </c>
    </row>
    <row r="3141" spans="1:18" ht="15" customHeight="1" x14ac:dyDescent="0.25">
      <c r="A3141" s="25" t="s">
        <v>736</v>
      </c>
      <c r="B3141" s="25" t="s">
        <v>18</v>
      </c>
      <c r="C3141" s="25" t="s">
        <v>314</v>
      </c>
      <c r="D3141" s="25" t="s">
        <v>86</v>
      </c>
      <c r="E3141" s="25" t="s">
        <v>87</v>
      </c>
      <c r="F3141" s="25" t="s">
        <v>88</v>
      </c>
      <c r="G3141" s="25" t="s">
        <v>315</v>
      </c>
      <c r="H3141" s="25" t="s">
        <v>23</v>
      </c>
      <c r="I3141" s="25" t="s">
        <v>765</v>
      </c>
      <c r="J3141" s="25" t="s">
        <v>766</v>
      </c>
      <c r="K3141" s="26">
        <v>100000</v>
      </c>
      <c r="L3141" s="26">
        <v>0</v>
      </c>
      <c r="M3141" s="26">
        <v>100000</v>
      </c>
      <c r="N3141" s="26">
        <v>0</v>
      </c>
      <c r="O3141" s="26">
        <v>71088.41</v>
      </c>
      <c r="P3141" s="26">
        <v>28911.59</v>
      </c>
      <c r="Q3141" s="26">
        <v>13502.58</v>
      </c>
      <c r="R3141" s="25" t="s">
        <v>1525</v>
      </c>
    </row>
    <row r="3142" spans="1:18" ht="15" customHeight="1" x14ac:dyDescent="0.25">
      <c r="A3142" s="25" t="s">
        <v>736</v>
      </c>
      <c r="B3142" s="25" t="s">
        <v>18</v>
      </c>
      <c r="C3142" s="25" t="s">
        <v>314</v>
      </c>
      <c r="D3142" s="25" t="s">
        <v>86</v>
      </c>
      <c r="E3142" s="25" t="s">
        <v>87</v>
      </c>
      <c r="F3142" s="25" t="s">
        <v>88</v>
      </c>
      <c r="G3142" s="25" t="s">
        <v>315</v>
      </c>
      <c r="H3142" s="25" t="s">
        <v>23</v>
      </c>
      <c r="I3142" s="25" t="s">
        <v>773</v>
      </c>
      <c r="J3142" s="25" t="s">
        <v>774</v>
      </c>
      <c r="K3142" s="26">
        <v>0</v>
      </c>
      <c r="L3142" s="26">
        <v>0</v>
      </c>
      <c r="M3142" s="26">
        <v>0</v>
      </c>
      <c r="N3142" s="26">
        <v>0</v>
      </c>
      <c r="O3142" s="26">
        <v>0</v>
      </c>
      <c r="P3142" s="26">
        <v>0</v>
      </c>
      <c r="Q3142" s="26">
        <v>0</v>
      </c>
      <c r="R3142" s="25" t="s">
        <v>1525</v>
      </c>
    </row>
    <row r="3143" spans="1:18" ht="15" customHeight="1" x14ac:dyDescent="0.25">
      <c r="A3143" s="25" t="s">
        <v>736</v>
      </c>
      <c r="B3143" s="25" t="s">
        <v>18</v>
      </c>
      <c r="C3143" s="25" t="s">
        <v>314</v>
      </c>
      <c r="D3143" s="25" t="s">
        <v>86</v>
      </c>
      <c r="E3143" s="25" t="s">
        <v>87</v>
      </c>
      <c r="F3143" s="25" t="s">
        <v>88</v>
      </c>
      <c r="G3143" s="25" t="s">
        <v>315</v>
      </c>
      <c r="H3143" s="25" t="s">
        <v>23</v>
      </c>
      <c r="I3143" s="25" t="s">
        <v>761</v>
      </c>
      <c r="J3143" s="25" t="s">
        <v>762</v>
      </c>
      <c r="K3143" s="26">
        <v>41250</v>
      </c>
      <c r="L3143" s="26">
        <v>0</v>
      </c>
      <c r="M3143" s="26">
        <v>41250</v>
      </c>
      <c r="N3143" s="26">
        <v>0</v>
      </c>
      <c r="O3143" s="26">
        <v>24528.32</v>
      </c>
      <c r="P3143" s="26">
        <v>16721.68</v>
      </c>
      <c r="Q3143" s="26">
        <v>7047.6</v>
      </c>
      <c r="R3143" s="25" t="s">
        <v>1525</v>
      </c>
    </row>
    <row r="3144" spans="1:18" ht="15" customHeight="1" x14ac:dyDescent="0.25">
      <c r="A3144" s="25" t="s">
        <v>736</v>
      </c>
      <c r="B3144" s="25" t="s">
        <v>18</v>
      </c>
      <c r="C3144" s="25" t="s">
        <v>314</v>
      </c>
      <c r="D3144" s="25" t="s">
        <v>86</v>
      </c>
      <c r="E3144" s="25" t="s">
        <v>87</v>
      </c>
      <c r="F3144" s="25" t="s">
        <v>88</v>
      </c>
      <c r="G3144" s="25" t="s">
        <v>315</v>
      </c>
      <c r="H3144" s="25" t="s">
        <v>23</v>
      </c>
      <c r="I3144" s="25" t="s">
        <v>741</v>
      </c>
      <c r="J3144" s="25" t="s">
        <v>742</v>
      </c>
      <c r="K3144" s="26">
        <v>13000</v>
      </c>
      <c r="L3144" s="26">
        <v>0</v>
      </c>
      <c r="M3144" s="26">
        <v>13000</v>
      </c>
      <c r="N3144" s="26">
        <v>0</v>
      </c>
      <c r="O3144" s="26">
        <v>6493.79</v>
      </c>
      <c r="P3144" s="26">
        <v>6506.21</v>
      </c>
      <c r="Q3144" s="26">
        <v>1220.01</v>
      </c>
      <c r="R3144" s="25" t="s">
        <v>1525</v>
      </c>
    </row>
    <row r="3145" spans="1:18" ht="15" customHeight="1" x14ac:dyDescent="0.25">
      <c r="A3145" s="25" t="s">
        <v>736</v>
      </c>
      <c r="B3145" s="25" t="s">
        <v>18</v>
      </c>
      <c r="C3145" s="25" t="s">
        <v>314</v>
      </c>
      <c r="D3145" s="25" t="s">
        <v>86</v>
      </c>
      <c r="E3145" s="25" t="s">
        <v>87</v>
      </c>
      <c r="F3145" s="25" t="s">
        <v>88</v>
      </c>
      <c r="G3145" s="25" t="s">
        <v>315</v>
      </c>
      <c r="H3145" s="25" t="s">
        <v>23</v>
      </c>
      <c r="I3145" s="25" t="s">
        <v>747</v>
      </c>
      <c r="J3145" s="25" t="s">
        <v>748</v>
      </c>
      <c r="K3145" s="26">
        <v>0</v>
      </c>
      <c r="L3145" s="26">
        <v>3200</v>
      </c>
      <c r="M3145" s="26">
        <v>3200</v>
      </c>
      <c r="N3145" s="26">
        <v>0</v>
      </c>
      <c r="O3145" s="26">
        <v>3114</v>
      </c>
      <c r="P3145" s="26">
        <v>86</v>
      </c>
      <c r="Q3145" s="26">
        <v>0</v>
      </c>
      <c r="R3145" s="25" t="s">
        <v>1525</v>
      </c>
    </row>
    <row r="3146" spans="1:18" ht="15" customHeight="1" x14ac:dyDescent="0.25">
      <c r="A3146" s="25" t="s">
        <v>736</v>
      </c>
      <c r="B3146" s="25" t="s">
        <v>18</v>
      </c>
      <c r="C3146" s="25" t="s">
        <v>314</v>
      </c>
      <c r="D3146" s="25" t="s">
        <v>86</v>
      </c>
      <c r="E3146" s="25" t="s">
        <v>87</v>
      </c>
      <c r="F3146" s="25" t="s">
        <v>88</v>
      </c>
      <c r="G3146" s="25" t="s">
        <v>315</v>
      </c>
      <c r="H3146" s="25" t="s">
        <v>23</v>
      </c>
      <c r="I3146" s="25" t="s">
        <v>751</v>
      </c>
      <c r="J3146" s="25" t="s">
        <v>752</v>
      </c>
      <c r="K3146" s="26">
        <v>49680</v>
      </c>
      <c r="L3146" s="26">
        <v>0</v>
      </c>
      <c r="M3146" s="26">
        <v>49680</v>
      </c>
      <c r="N3146" s="26">
        <v>0</v>
      </c>
      <c r="O3146" s="26">
        <v>25151.23</v>
      </c>
      <c r="P3146" s="26">
        <v>24528.77</v>
      </c>
      <c r="Q3146" s="26">
        <v>4968.55</v>
      </c>
      <c r="R3146" s="25" t="s">
        <v>1525</v>
      </c>
    </row>
    <row r="3147" spans="1:18" ht="15" customHeight="1" x14ac:dyDescent="0.25">
      <c r="A3147" s="25" t="s">
        <v>736</v>
      </c>
      <c r="B3147" s="25" t="s">
        <v>18</v>
      </c>
      <c r="C3147" s="25" t="s">
        <v>314</v>
      </c>
      <c r="D3147" s="25" t="s">
        <v>86</v>
      </c>
      <c r="E3147" s="25" t="s">
        <v>87</v>
      </c>
      <c r="F3147" s="25" t="s">
        <v>88</v>
      </c>
      <c r="G3147" s="25" t="s">
        <v>315</v>
      </c>
      <c r="H3147" s="25" t="s">
        <v>23</v>
      </c>
      <c r="I3147" s="25" t="s">
        <v>1051</v>
      </c>
      <c r="J3147" s="25" t="s">
        <v>1052</v>
      </c>
      <c r="K3147" s="26">
        <v>0</v>
      </c>
      <c r="L3147" s="26">
        <v>0</v>
      </c>
      <c r="M3147" s="26">
        <v>0</v>
      </c>
      <c r="N3147" s="26">
        <v>0</v>
      </c>
      <c r="O3147" s="26">
        <v>0</v>
      </c>
      <c r="P3147" s="26">
        <v>0</v>
      </c>
      <c r="Q3147" s="26">
        <v>0</v>
      </c>
      <c r="R3147" s="25" t="s">
        <v>1525</v>
      </c>
    </row>
    <row r="3148" spans="1:18" ht="15" customHeight="1" x14ac:dyDescent="0.25">
      <c r="A3148" s="25" t="s">
        <v>736</v>
      </c>
      <c r="B3148" s="25" t="s">
        <v>18</v>
      </c>
      <c r="C3148" s="25" t="s">
        <v>314</v>
      </c>
      <c r="D3148" s="25" t="s">
        <v>86</v>
      </c>
      <c r="E3148" s="25" t="s">
        <v>87</v>
      </c>
      <c r="F3148" s="25" t="s">
        <v>88</v>
      </c>
      <c r="G3148" s="25" t="s">
        <v>315</v>
      </c>
      <c r="H3148" s="25" t="s">
        <v>23</v>
      </c>
      <c r="I3148" s="25" t="s">
        <v>833</v>
      </c>
      <c r="J3148" s="25" t="s">
        <v>834</v>
      </c>
      <c r="K3148" s="26">
        <v>64370</v>
      </c>
      <c r="L3148" s="26">
        <v>0</v>
      </c>
      <c r="M3148" s="26">
        <v>64370</v>
      </c>
      <c r="N3148" s="26">
        <v>0</v>
      </c>
      <c r="O3148" s="26">
        <v>3790.17</v>
      </c>
      <c r="P3148" s="26">
        <v>60579.83</v>
      </c>
      <c r="Q3148" s="26">
        <v>3790.17</v>
      </c>
      <c r="R3148" s="25" t="s">
        <v>1525</v>
      </c>
    </row>
    <row r="3149" spans="1:18" ht="15" customHeight="1" x14ac:dyDescent="0.25">
      <c r="A3149" s="25" t="s">
        <v>736</v>
      </c>
      <c r="B3149" s="25" t="s">
        <v>18</v>
      </c>
      <c r="C3149" s="25" t="s">
        <v>314</v>
      </c>
      <c r="D3149" s="25" t="s">
        <v>86</v>
      </c>
      <c r="E3149" s="25" t="s">
        <v>87</v>
      </c>
      <c r="F3149" s="25" t="s">
        <v>88</v>
      </c>
      <c r="G3149" s="25" t="s">
        <v>315</v>
      </c>
      <c r="H3149" s="25" t="s">
        <v>23</v>
      </c>
      <c r="I3149" s="25" t="s">
        <v>988</v>
      </c>
      <c r="J3149" s="25" t="s">
        <v>989</v>
      </c>
      <c r="K3149" s="26">
        <v>120000</v>
      </c>
      <c r="L3149" s="26">
        <v>0</v>
      </c>
      <c r="M3149" s="26">
        <v>120000</v>
      </c>
      <c r="N3149" s="26">
        <v>0</v>
      </c>
      <c r="O3149" s="26">
        <v>0</v>
      </c>
      <c r="P3149" s="26">
        <v>120000</v>
      </c>
      <c r="Q3149" s="26">
        <v>0</v>
      </c>
      <c r="R3149" s="25" t="s">
        <v>1525</v>
      </c>
    </row>
    <row r="3150" spans="1:18" ht="15" customHeight="1" x14ac:dyDescent="0.25">
      <c r="A3150" s="25" t="s">
        <v>736</v>
      </c>
      <c r="B3150" s="25" t="s">
        <v>18</v>
      </c>
      <c r="C3150" s="25" t="s">
        <v>314</v>
      </c>
      <c r="D3150" s="25" t="s">
        <v>86</v>
      </c>
      <c r="E3150" s="25" t="s">
        <v>87</v>
      </c>
      <c r="F3150" s="25" t="s">
        <v>88</v>
      </c>
      <c r="G3150" s="25" t="s">
        <v>315</v>
      </c>
      <c r="H3150" s="25" t="s">
        <v>23</v>
      </c>
      <c r="I3150" s="25" t="s">
        <v>737</v>
      </c>
      <c r="J3150" s="25" t="s">
        <v>738</v>
      </c>
      <c r="K3150" s="26">
        <v>7000</v>
      </c>
      <c r="L3150" s="26">
        <v>0</v>
      </c>
      <c r="M3150" s="26">
        <v>7000</v>
      </c>
      <c r="N3150" s="26">
        <v>0</v>
      </c>
      <c r="O3150" s="26">
        <v>3641.02</v>
      </c>
      <c r="P3150" s="26">
        <v>3358.98</v>
      </c>
      <c r="Q3150" s="26">
        <v>595.53</v>
      </c>
      <c r="R3150" s="25" t="s">
        <v>1525</v>
      </c>
    </row>
    <row r="3151" spans="1:18" ht="15" customHeight="1" x14ac:dyDescent="0.25">
      <c r="A3151" s="25" t="s">
        <v>736</v>
      </c>
      <c r="B3151" s="25" t="s">
        <v>18</v>
      </c>
      <c r="C3151" s="25" t="s">
        <v>314</v>
      </c>
      <c r="D3151" s="25" t="s">
        <v>86</v>
      </c>
      <c r="E3151" s="25" t="s">
        <v>87</v>
      </c>
      <c r="F3151" s="25" t="s">
        <v>88</v>
      </c>
      <c r="G3151" s="25" t="s">
        <v>315</v>
      </c>
      <c r="H3151" s="25" t="s">
        <v>23</v>
      </c>
      <c r="I3151" s="25" t="s">
        <v>743</v>
      </c>
      <c r="J3151" s="25" t="s">
        <v>744</v>
      </c>
      <c r="K3151" s="26">
        <v>900</v>
      </c>
      <c r="L3151" s="26">
        <v>0</v>
      </c>
      <c r="M3151" s="26">
        <v>900</v>
      </c>
      <c r="N3151" s="26">
        <v>0</v>
      </c>
      <c r="O3151" s="26">
        <v>1664.19</v>
      </c>
      <c r="P3151" s="26">
        <v>-764.19</v>
      </c>
      <c r="Q3151" s="26">
        <v>319.69</v>
      </c>
      <c r="R3151" s="25" t="s">
        <v>1525</v>
      </c>
    </row>
    <row r="3152" spans="1:18" ht="15" customHeight="1" x14ac:dyDescent="0.25">
      <c r="A3152" s="25" t="s">
        <v>736</v>
      </c>
      <c r="B3152" s="25" t="s">
        <v>18</v>
      </c>
      <c r="C3152" s="25" t="s">
        <v>314</v>
      </c>
      <c r="D3152" s="25" t="s">
        <v>86</v>
      </c>
      <c r="E3152" s="25" t="s">
        <v>87</v>
      </c>
      <c r="F3152" s="25" t="s">
        <v>88</v>
      </c>
      <c r="G3152" s="25" t="s">
        <v>315</v>
      </c>
      <c r="H3152" s="25" t="s">
        <v>23</v>
      </c>
      <c r="I3152" s="25" t="s">
        <v>868</v>
      </c>
      <c r="J3152" s="25" t="s">
        <v>869</v>
      </c>
      <c r="K3152" s="26">
        <v>1000</v>
      </c>
      <c r="L3152" s="26">
        <v>0</v>
      </c>
      <c r="M3152" s="26">
        <v>1000</v>
      </c>
      <c r="N3152" s="26">
        <v>249.6</v>
      </c>
      <c r="O3152" s="26">
        <v>320.39999999999998</v>
      </c>
      <c r="P3152" s="26">
        <v>430</v>
      </c>
      <c r="Q3152" s="26">
        <v>0</v>
      </c>
      <c r="R3152" s="25" t="s">
        <v>1525</v>
      </c>
    </row>
    <row r="3153" spans="1:18" ht="15" customHeight="1" x14ac:dyDescent="0.25">
      <c r="A3153" s="25" t="s">
        <v>736</v>
      </c>
      <c r="B3153" s="25" t="s">
        <v>18</v>
      </c>
      <c r="C3153" s="25" t="s">
        <v>314</v>
      </c>
      <c r="D3153" s="25" t="s">
        <v>86</v>
      </c>
      <c r="E3153" s="25" t="s">
        <v>87</v>
      </c>
      <c r="F3153" s="25" t="s">
        <v>88</v>
      </c>
      <c r="G3153" s="25" t="s">
        <v>315</v>
      </c>
      <c r="H3153" s="25" t="s">
        <v>23</v>
      </c>
      <c r="I3153" s="25" t="s">
        <v>872</v>
      </c>
      <c r="J3153" s="25" t="s">
        <v>873</v>
      </c>
      <c r="K3153" s="26">
        <v>1500</v>
      </c>
      <c r="L3153" s="26">
        <v>1000</v>
      </c>
      <c r="M3153" s="26">
        <v>2500</v>
      </c>
      <c r="N3153" s="26">
        <v>70</v>
      </c>
      <c r="O3153" s="26">
        <v>1410</v>
      </c>
      <c r="P3153" s="26">
        <v>1020</v>
      </c>
      <c r="Q3153" s="26">
        <v>600</v>
      </c>
      <c r="R3153" s="25" t="s">
        <v>1525</v>
      </c>
    </row>
    <row r="3154" spans="1:18" ht="15" customHeight="1" x14ac:dyDescent="0.25">
      <c r="A3154" s="25" t="s">
        <v>736</v>
      </c>
      <c r="B3154" s="25" t="s">
        <v>18</v>
      </c>
      <c r="C3154" s="25" t="s">
        <v>314</v>
      </c>
      <c r="D3154" s="25" t="s">
        <v>86</v>
      </c>
      <c r="E3154" s="25" t="s">
        <v>87</v>
      </c>
      <c r="F3154" s="25" t="s">
        <v>88</v>
      </c>
      <c r="G3154" s="25" t="s">
        <v>315</v>
      </c>
      <c r="H3154" s="25" t="s">
        <v>23</v>
      </c>
      <c r="I3154" s="25" t="s">
        <v>890</v>
      </c>
      <c r="J3154" s="25" t="s">
        <v>891</v>
      </c>
      <c r="K3154" s="26">
        <v>1000</v>
      </c>
      <c r="L3154" s="26">
        <v>2000</v>
      </c>
      <c r="M3154" s="26">
        <v>3000</v>
      </c>
      <c r="N3154" s="26">
        <v>269.60000000000002</v>
      </c>
      <c r="O3154" s="26">
        <v>630.4</v>
      </c>
      <c r="P3154" s="26">
        <v>2100</v>
      </c>
      <c r="Q3154" s="26">
        <v>0</v>
      </c>
      <c r="R3154" s="25" t="s">
        <v>1525</v>
      </c>
    </row>
    <row r="3155" spans="1:18" ht="15" customHeight="1" x14ac:dyDescent="0.25">
      <c r="A3155" s="25" t="s">
        <v>736</v>
      </c>
      <c r="B3155" s="25" t="s">
        <v>18</v>
      </c>
      <c r="C3155" s="25" t="s">
        <v>314</v>
      </c>
      <c r="D3155" s="25" t="s">
        <v>86</v>
      </c>
      <c r="E3155" s="25" t="s">
        <v>87</v>
      </c>
      <c r="F3155" s="25" t="s">
        <v>88</v>
      </c>
      <c r="G3155" s="25" t="s">
        <v>315</v>
      </c>
      <c r="H3155" s="25" t="s">
        <v>23</v>
      </c>
      <c r="I3155" s="25" t="s">
        <v>781</v>
      </c>
      <c r="J3155" s="25" t="s">
        <v>782</v>
      </c>
      <c r="K3155" s="26">
        <v>12000</v>
      </c>
      <c r="L3155" s="26">
        <v>0</v>
      </c>
      <c r="M3155" s="26">
        <v>12000</v>
      </c>
      <c r="N3155" s="26">
        <v>946.01</v>
      </c>
      <c r="O3155" s="26">
        <v>5932.44</v>
      </c>
      <c r="P3155" s="26">
        <v>5121.55</v>
      </c>
      <c r="Q3155" s="26">
        <v>805.99</v>
      </c>
      <c r="R3155" s="25" t="s">
        <v>1525</v>
      </c>
    </row>
    <row r="3156" spans="1:18" ht="15" customHeight="1" x14ac:dyDescent="0.25">
      <c r="A3156" s="25" t="s">
        <v>736</v>
      </c>
      <c r="B3156" s="25" t="s">
        <v>18</v>
      </c>
      <c r="C3156" s="25" t="s">
        <v>314</v>
      </c>
      <c r="D3156" s="25" t="s">
        <v>86</v>
      </c>
      <c r="E3156" s="25" t="s">
        <v>87</v>
      </c>
      <c r="F3156" s="25" t="s">
        <v>88</v>
      </c>
      <c r="G3156" s="25" t="s">
        <v>315</v>
      </c>
      <c r="H3156" s="25" t="s">
        <v>23</v>
      </c>
      <c r="I3156" s="25" t="s">
        <v>880</v>
      </c>
      <c r="J3156" s="25" t="s">
        <v>881</v>
      </c>
      <c r="K3156" s="26">
        <v>500</v>
      </c>
      <c r="L3156" s="26">
        <v>0</v>
      </c>
      <c r="M3156" s="26">
        <v>500</v>
      </c>
      <c r="N3156" s="26">
        <v>0</v>
      </c>
      <c r="O3156" s="26">
        <v>0</v>
      </c>
      <c r="P3156" s="26">
        <v>500</v>
      </c>
      <c r="Q3156" s="26">
        <v>0</v>
      </c>
      <c r="R3156" s="25" t="s">
        <v>1525</v>
      </c>
    </row>
    <row r="3157" spans="1:18" ht="15" customHeight="1" x14ac:dyDescent="0.25">
      <c r="A3157" s="25" t="s">
        <v>736</v>
      </c>
      <c r="B3157" s="25" t="s">
        <v>18</v>
      </c>
      <c r="C3157" s="25" t="s">
        <v>314</v>
      </c>
      <c r="D3157" s="25" t="s">
        <v>86</v>
      </c>
      <c r="E3157" s="25" t="s">
        <v>87</v>
      </c>
      <c r="F3157" s="25" t="s">
        <v>88</v>
      </c>
      <c r="G3157" s="25" t="s">
        <v>315</v>
      </c>
      <c r="H3157" s="25" t="s">
        <v>23</v>
      </c>
      <c r="I3157" s="25" t="s">
        <v>849</v>
      </c>
      <c r="J3157" s="25" t="s">
        <v>850</v>
      </c>
      <c r="K3157" s="26">
        <v>3000</v>
      </c>
      <c r="L3157" s="26">
        <v>0</v>
      </c>
      <c r="M3157" s="26">
        <v>3000</v>
      </c>
      <c r="N3157" s="26">
        <v>0</v>
      </c>
      <c r="O3157" s="26">
        <v>1234.9100000000001</v>
      </c>
      <c r="P3157" s="26">
        <v>1765.09</v>
      </c>
      <c r="Q3157" s="26">
        <v>165.65</v>
      </c>
      <c r="R3157" s="25" t="s">
        <v>1525</v>
      </c>
    </row>
    <row r="3158" spans="1:18" ht="15" customHeight="1" x14ac:dyDescent="0.25">
      <c r="A3158" s="25" t="s">
        <v>736</v>
      </c>
      <c r="B3158" s="25" t="s">
        <v>18</v>
      </c>
      <c r="C3158" s="25" t="s">
        <v>314</v>
      </c>
      <c r="D3158" s="25" t="s">
        <v>86</v>
      </c>
      <c r="E3158" s="25" t="s">
        <v>87</v>
      </c>
      <c r="F3158" s="25" t="s">
        <v>88</v>
      </c>
      <c r="G3158" s="25" t="s">
        <v>315</v>
      </c>
      <c r="H3158" s="25" t="s">
        <v>23</v>
      </c>
      <c r="I3158" s="25" t="s">
        <v>779</v>
      </c>
      <c r="J3158" s="25" t="s">
        <v>780</v>
      </c>
      <c r="K3158" s="26">
        <v>3900</v>
      </c>
      <c r="L3158" s="26">
        <v>-3200</v>
      </c>
      <c r="M3158" s="26">
        <v>700</v>
      </c>
      <c r="N3158" s="26">
        <v>0</v>
      </c>
      <c r="O3158" s="26">
        <v>326</v>
      </c>
      <c r="P3158" s="26">
        <v>374</v>
      </c>
      <c r="Q3158" s="26">
        <v>0</v>
      </c>
      <c r="R3158" s="25" t="s">
        <v>1525</v>
      </c>
    </row>
    <row r="3159" spans="1:18" ht="15" customHeight="1" x14ac:dyDescent="0.25">
      <c r="A3159" s="25" t="s">
        <v>736</v>
      </c>
      <c r="B3159" s="25" t="s">
        <v>18</v>
      </c>
      <c r="C3159" s="25" t="s">
        <v>314</v>
      </c>
      <c r="D3159" s="25" t="s">
        <v>86</v>
      </c>
      <c r="E3159" s="25" t="s">
        <v>87</v>
      </c>
      <c r="F3159" s="25" t="s">
        <v>88</v>
      </c>
      <c r="G3159" s="25" t="s">
        <v>315</v>
      </c>
      <c r="H3159" s="25" t="s">
        <v>23</v>
      </c>
      <c r="I3159" s="25" t="s">
        <v>1354</v>
      </c>
      <c r="J3159" s="25" t="s">
        <v>1355</v>
      </c>
      <c r="K3159" s="26">
        <v>79500</v>
      </c>
      <c r="L3159" s="26">
        <v>0</v>
      </c>
      <c r="M3159" s="26">
        <v>79500</v>
      </c>
      <c r="N3159" s="26">
        <v>0</v>
      </c>
      <c r="O3159" s="26">
        <v>52850</v>
      </c>
      <c r="P3159" s="26">
        <v>26650</v>
      </c>
      <c r="Q3159" s="26">
        <v>0</v>
      </c>
      <c r="R3159" s="25" t="s">
        <v>1525</v>
      </c>
    </row>
    <row r="3160" spans="1:18" ht="15" customHeight="1" x14ac:dyDescent="0.25">
      <c r="A3160" s="25" t="s">
        <v>736</v>
      </c>
      <c r="B3160" s="25" t="s">
        <v>18</v>
      </c>
      <c r="C3160" s="25" t="s">
        <v>314</v>
      </c>
      <c r="D3160" s="25" t="s">
        <v>86</v>
      </c>
      <c r="E3160" s="25" t="s">
        <v>87</v>
      </c>
      <c r="F3160" s="25" t="s">
        <v>88</v>
      </c>
      <c r="G3160" s="25" t="s">
        <v>315</v>
      </c>
      <c r="H3160" s="25" t="s">
        <v>23</v>
      </c>
      <c r="I3160" s="25" t="s">
        <v>1352</v>
      </c>
      <c r="J3160" s="25" t="s">
        <v>1353</v>
      </c>
      <c r="K3160" s="26">
        <v>60000</v>
      </c>
      <c r="L3160" s="26">
        <v>0</v>
      </c>
      <c r="M3160" s="26">
        <v>60000</v>
      </c>
      <c r="N3160" s="26">
        <v>5820.06</v>
      </c>
      <c r="O3160" s="26">
        <v>13372.8</v>
      </c>
      <c r="P3160" s="26">
        <v>40807.14</v>
      </c>
      <c r="Q3160" s="26">
        <v>4179.9399999999996</v>
      </c>
      <c r="R3160" s="25" t="s">
        <v>1525</v>
      </c>
    </row>
    <row r="3161" spans="1:18" ht="15" customHeight="1" x14ac:dyDescent="0.25">
      <c r="A3161" s="25" t="s">
        <v>736</v>
      </c>
      <c r="B3161" s="25" t="s">
        <v>18</v>
      </c>
      <c r="C3161" s="25" t="s">
        <v>314</v>
      </c>
      <c r="D3161" s="25" t="s">
        <v>86</v>
      </c>
      <c r="E3161" s="25" t="s">
        <v>87</v>
      </c>
      <c r="F3161" s="25" t="s">
        <v>88</v>
      </c>
      <c r="G3161" s="25" t="s">
        <v>315</v>
      </c>
      <c r="H3161" s="25" t="s">
        <v>23</v>
      </c>
      <c r="I3161" s="25" t="s">
        <v>1360</v>
      </c>
      <c r="J3161" s="25" t="s">
        <v>1361</v>
      </c>
      <c r="K3161" s="26">
        <v>27000</v>
      </c>
      <c r="L3161" s="26">
        <v>0</v>
      </c>
      <c r="M3161" s="26">
        <v>27000</v>
      </c>
      <c r="N3161" s="26">
        <v>5733.51</v>
      </c>
      <c r="O3161" s="26">
        <v>4866.49</v>
      </c>
      <c r="P3161" s="26">
        <v>16400</v>
      </c>
      <c r="Q3161" s="26">
        <v>0</v>
      </c>
      <c r="R3161" s="25" t="s">
        <v>1525</v>
      </c>
    </row>
    <row r="3162" spans="1:18" ht="15" customHeight="1" x14ac:dyDescent="0.25">
      <c r="A3162" s="25" t="s">
        <v>736</v>
      </c>
      <c r="B3162" s="25" t="s">
        <v>18</v>
      </c>
      <c r="C3162" s="25" t="s">
        <v>314</v>
      </c>
      <c r="D3162" s="25" t="s">
        <v>86</v>
      </c>
      <c r="E3162" s="25" t="s">
        <v>87</v>
      </c>
      <c r="F3162" s="25" t="s">
        <v>88</v>
      </c>
      <c r="G3162" s="25" t="s">
        <v>315</v>
      </c>
      <c r="H3162" s="25" t="s">
        <v>23</v>
      </c>
      <c r="I3162" s="25" t="s">
        <v>1372</v>
      </c>
      <c r="J3162" s="25" t="s">
        <v>1373</v>
      </c>
      <c r="K3162" s="26">
        <v>41000</v>
      </c>
      <c r="L3162" s="26">
        <v>0</v>
      </c>
      <c r="M3162" s="26">
        <v>41000</v>
      </c>
      <c r="N3162" s="26">
        <v>12624.34</v>
      </c>
      <c r="O3162" s="26">
        <v>27063.66</v>
      </c>
      <c r="P3162" s="26">
        <v>1312</v>
      </c>
      <c r="Q3162" s="26">
        <v>0</v>
      </c>
      <c r="R3162" s="25" t="s">
        <v>1525</v>
      </c>
    </row>
    <row r="3163" spans="1:18" ht="15" customHeight="1" x14ac:dyDescent="0.25">
      <c r="A3163" s="25" t="s">
        <v>736</v>
      </c>
      <c r="B3163" s="25" t="s">
        <v>18</v>
      </c>
      <c r="C3163" s="25" t="s">
        <v>314</v>
      </c>
      <c r="D3163" s="25" t="s">
        <v>86</v>
      </c>
      <c r="E3163" s="25" t="s">
        <v>87</v>
      </c>
      <c r="F3163" s="25" t="s">
        <v>88</v>
      </c>
      <c r="G3163" s="25" t="s">
        <v>315</v>
      </c>
      <c r="H3163" s="25" t="s">
        <v>23</v>
      </c>
      <c r="I3163" s="25" t="s">
        <v>1350</v>
      </c>
      <c r="J3163" s="25" t="s">
        <v>1351</v>
      </c>
      <c r="K3163" s="26">
        <v>18000</v>
      </c>
      <c r="L3163" s="26">
        <v>0</v>
      </c>
      <c r="M3163" s="26">
        <v>18000</v>
      </c>
      <c r="N3163" s="26">
        <v>7447</v>
      </c>
      <c r="O3163" s="26">
        <v>7553</v>
      </c>
      <c r="P3163" s="26">
        <v>3000</v>
      </c>
      <c r="Q3163" s="26">
        <v>4060.36</v>
      </c>
      <c r="R3163" s="25" t="s">
        <v>1525</v>
      </c>
    </row>
    <row r="3164" spans="1:18" ht="15" customHeight="1" x14ac:dyDescent="0.25">
      <c r="A3164" s="25" t="s">
        <v>736</v>
      </c>
      <c r="B3164" s="25" t="s">
        <v>18</v>
      </c>
      <c r="C3164" s="25" t="s">
        <v>314</v>
      </c>
      <c r="D3164" s="25" t="s">
        <v>86</v>
      </c>
      <c r="E3164" s="25" t="s">
        <v>87</v>
      </c>
      <c r="F3164" s="25" t="s">
        <v>88</v>
      </c>
      <c r="G3164" s="25" t="s">
        <v>315</v>
      </c>
      <c r="H3164" s="25" t="s">
        <v>23</v>
      </c>
      <c r="I3164" s="25" t="s">
        <v>882</v>
      </c>
      <c r="J3164" s="25" t="s">
        <v>883</v>
      </c>
      <c r="K3164" s="26">
        <v>45000</v>
      </c>
      <c r="L3164" s="26">
        <v>0</v>
      </c>
      <c r="M3164" s="26">
        <v>45000</v>
      </c>
      <c r="N3164" s="26">
        <v>11132.58</v>
      </c>
      <c r="O3164" s="26">
        <v>27788.49</v>
      </c>
      <c r="P3164" s="26">
        <v>6078.93</v>
      </c>
      <c r="Q3164" s="26">
        <v>6196.02</v>
      </c>
      <c r="R3164" s="25" t="s">
        <v>1525</v>
      </c>
    </row>
    <row r="3165" spans="1:18" ht="15" customHeight="1" x14ac:dyDescent="0.25">
      <c r="A3165" s="25" t="s">
        <v>736</v>
      </c>
      <c r="B3165" s="25" t="s">
        <v>18</v>
      </c>
      <c r="C3165" s="25" t="s">
        <v>314</v>
      </c>
      <c r="D3165" s="25" t="s">
        <v>86</v>
      </c>
      <c r="E3165" s="25" t="s">
        <v>87</v>
      </c>
      <c r="F3165" s="25" t="s">
        <v>88</v>
      </c>
      <c r="G3165" s="25" t="s">
        <v>315</v>
      </c>
      <c r="H3165" s="25" t="s">
        <v>23</v>
      </c>
      <c r="I3165" s="25" t="s">
        <v>805</v>
      </c>
      <c r="J3165" s="25" t="s">
        <v>806</v>
      </c>
      <c r="K3165" s="26">
        <v>470000</v>
      </c>
      <c r="L3165" s="26">
        <v>-3000</v>
      </c>
      <c r="M3165" s="26">
        <v>467000</v>
      </c>
      <c r="N3165" s="26">
        <v>11518.73</v>
      </c>
      <c r="O3165" s="26">
        <v>208116.8</v>
      </c>
      <c r="P3165" s="26">
        <v>247364.47</v>
      </c>
      <c r="Q3165" s="26">
        <v>47298.97</v>
      </c>
      <c r="R3165" s="25" t="s">
        <v>1525</v>
      </c>
    </row>
    <row r="3166" spans="1:18" ht="15" customHeight="1" x14ac:dyDescent="0.25">
      <c r="A3166" s="25" t="s">
        <v>736</v>
      </c>
      <c r="B3166" s="25" t="s">
        <v>18</v>
      </c>
      <c r="C3166" s="25" t="s">
        <v>314</v>
      </c>
      <c r="D3166" s="25" t="s">
        <v>86</v>
      </c>
      <c r="E3166" s="25" t="s">
        <v>87</v>
      </c>
      <c r="F3166" s="25" t="s">
        <v>88</v>
      </c>
      <c r="G3166" s="25" t="s">
        <v>315</v>
      </c>
      <c r="H3166" s="25" t="s">
        <v>23</v>
      </c>
      <c r="I3166" s="25" t="s">
        <v>799</v>
      </c>
      <c r="J3166" s="25" t="s">
        <v>800</v>
      </c>
      <c r="K3166" s="26">
        <v>100</v>
      </c>
      <c r="L3166" s="26">
        <v>0</v>
      </c>
      <c r="M3166" s="26">
        <v>100</v>
      </c>
      <c r="N3166" s="26">
        <v>0</v>
      </c>
      <c r="O3166" s="26">
        <v>0</v>
      </c>
      <c r="P3166" s="26">
        <v>100</v>
      </c>
      <c r="Q3166" s="26">
        <v>0</v>
      </c>
      <c r="R3166" s="25" t="s">
        <v>1525</v>
      </c>
    </row>
    <row r="3167" spans="1:18" ht="15" customHeight="1" x14ac:dyDescent="0.25">
      <c r="A3167" s="25" t="s">
        <v>736</v>
      </c>
      <c r="B3167" s="25" t="s">
        <v>18</v>
      </c>
      <c r="C3167" s="25" t="s">
        <v>314</v>
      </c>
      <c r="D3167" s="25" t="s">
        <v>86</v>
      </c>
      <c r="E3167" s="25" t="s">
        <v>87</v>
      </c>
      <c r="F3167" s="25" t="s">
        <v>88</v>
      </c>
      <c r="G3167" s="25" t="s">
        <v>315</v>
      </c>
      <c r="H3167" s="25" t="s">
        <v>23</v>
      </c>
      <c r="I3167" s="25" t="s">
        <v>769</v>
      </c>
      <c r="J3167" s="25" t="s">
        <v>770</v>
      </c>
      <c r="K3167" s="26">
        <v>9400</v>
      </c>
      <c r="L3167" s="26">
        <v>0</v>
      </c>
      <c r="M3167" s="26">
        <v>9400</v>
      </c>
      <c r="N3167" s="26">
        <v>0</v>
      </c>
      <c r="O3167" s="26">
        <v>8916</v>
      </c>
      <c r="P3167" s="26">
        <v>484</v>
      </c>
      <c r="Q3167" s="26">
        <v>385</v>
      </c>
      <c r="R3167" s="25" t="s">
        <v>1525</v>
      </c>
    </row>
    <row r="3168" spans="1:18" ht="15" customHeight="1" x14ac:dyDescent="0.25">
      <c r="A3168" s="25" t="s">
        <v>736</v>
      </c>
      <c r="B3168" s="25" t="s">
        <v>18</v>
      </c>
      <c r="C3168" s="25" t="s">
        <v>314</v>
      </c>
      <c r="D3168" s="25" t="s">
        <v>86</v>
      </c>
      <c r="E3168" s="25" t="s">
        <v>87</v>
      </c>
      <c r="F3168" s="25" t="s">
        <v>88</v>
      </c>
      <c r="G3168" s="25" t="s">
        <v>315</v>
      </c>
      <c r="H3168" s="25" t="s">
        <v>23</v>
      </c>
      <c r="I3168" s="25" t="s">
        <v>815</v>
      </c>
      <c r="J3168" s="25" t="s">
        <v>816</v>
      </c>
      <c r="K3168" s="26">
        <v>25000</v>
      </c>
      <c r="L3168" s="26">
        <v>0</v>
      </c>
      <c r="M3168" s="26">
        <v>25000</v>
      </c>
      <c r="N3168" s="26">
        <v>5098</v>
      </c>
      <c r="O3168" s="26">
        <v>6856</v>
      </c>
      <c r="P3168" s="26">
        <v>13046</v>
      </c>
      <c r="Q3168" s="26">
        <v>3530</v>
      </c>
      <c r="R3168" s="25" t="s">
        <v>1525</v>
      </c>
    </row>
    <row r="3169" spans="1:18" ht="15" customHeight="1" x14ac:dyDescent="0.25">
      <c r="A3169" s="25" t="s">
        <v>736</v>
      </c>
      <c r="B3169" s="25" t="s">
        <v>18</v>
      </c>
      <c r="C3169" s="25" t="s">
        <v>314</v>
      </c>
      <c r="D3169" s="25" t="s">
        <v>86</v>
      </c>
      <c r="E3169" s="25" t="s">
        <v>87</v>
      </c>
      <c r="F3169" s="25" t="s">
        <v>88</v>
      </c>
      <c r="G3169" s="25" t="s">
        <v>315</v>
      </c>
      <c r="H3169" s="25" t="s">
        <v>23</v>
      </c>
      <c r="I3169" s="25" t="s">
        <v>884</v>
      </c>
      <c r="J3169" s="25" t="s">
        <v>885</v>
      </c>
      <c r="K3169" s="26">
        <v>3300</v>
      </c>
      <c r="L3169" s="26">
        <v>0</v>
      </c>
      <c r="M3169" s="26">
        <v>3300</v>
      </c>
      <c r="N3169" s="26">
        <v>1020</v>
      </c>
      <c r="O3169" s="26">
        <v>770</v>
      </c>
      <c r="P3169" s="26">
        <v>1510</v>
      </c>
      <c r="Q3169" s="26">
        <v>595</v>
      </c>
      <c r="R3169" s="25" t="s">
        <v>1525</v>
      </c>
    </row>
    <row r="3170" spans="1:18" ht="15" customHeight="1" x14ac:dyDescent="0.25">
      <c r="A3170" s="25" t="s">
        <v>736</v>
      </c>
      <c r="B3170" s="25" t="s">
        <v>18</v>
      </c>
      <c r="C3170" s="25" t="s">
        <v>314</v>
      </c>
      <c r="D3170" s="25" t="s">
        <v>86</v>
      </c>
      <c r="E3170" s="25" t="s">
        <v>87</v>
      </c>
      <c r="F3170" s="25" t="s">
        <v>88</v>
      </c>
      <c r="G3170" s="25" t="s">
        <v>315</v>
      </c>
      <c r="H3170" s="25" t="s">
        <v>23</v>
      </c>
      <c r="I3170" s="25" t="s">
        <v>753</v>
      </c>
      <c r="J3170" s="25" t="s">
        <v>754</v>
      </c>
      <c r="K3170" s="26">
        <v>1000</v>
      </c>
      <c r="L3170" s="26">
        <v>0</v>
      </c>
      <c r="M3170" s="26">
        <v>1000</v>
      </c>
      <c r="N3170" s="26">
        <v>0</v>
      </c>
      <c r="O3170" s="26">
        <v>0</v>
      </c>
      <c r="P3170" s="26">
        <v>1000</v>
      </c>
      <c r="Q3170" s="26">
        <v>0</v>
      </c>
      <c r="R3170" s="25" t="s">
        <v>1525</v>
      </c>
    </row>
    <row r="3171" spans="1:18" ht="15" customHeight="1" x14ac:dyDescent="0.25">
      <c r="A3171" s="25" t="s">
        <v>736</v>
      </c>
      <c r="B3171" s="25" t="s">
        <v>18</v>
      </c>
      <c r="C3171" s="25" t="s">
        <v>314</v>
      </c>
      <c r="D3171" s="25" t="s">
        <v>86</v>
      </c>
      <c r="E3171" s="25" t="s">
        <v>87</v>
      </c>
      <c r="F3171" s="25" t="s">
        <v>88</v>
      </c>
      <c r="G3171" s="25" t="s">
        <v>315</v>
      </c>
      <c r="H3171" s="25" t="s">
        <v>23</v>
      </c>
      <c r="I3171" s="25" t="s">
        <v>934</v>
      </c>
      <c r="J3171" s="25" t="s">
        <v>935</v>
      </c>
      <c r="K3171" s="26">
        <v>64000</v>
      </c>
      <c r="L3171" s="26">
        <v>0</v>
      </c>
      <c r="M3171" s="26">
        <v>64000</v>
      </c>
      <c r="N3171" s="26">
        <v>39096.92</v>
      </c>
      <c r="O3171" s="26">
        <v>13903.08</v>
      </c>
      <c r="P3171" s="26">
        <v>11000</v>
      </c>
      <c r="Q3171" s="26">
        <v>13903.08</v>
      </c>
      <c r="R3171" s="25" t="s">
        <v>1525</v>
      </c>
    </row>
    <row r="3172" spans="1:18" ht="15" customHeight="1" x14ac:dyDescent="0.25">
      <c r="A3172" s="25" t="s">
        <v>736</v>
      </c>
      <c r="B3172" s="25" t="s">
        <v>18</v>
      </c>
      <c r="C3172" s="25" t="s">
        <v>314</v>
      </c>
      <c r="D3172" s="25" t="s">
        <v>86</v>
      </c>
      <c r="E3172" s="25" t="s">
        <v>87</v>
      </c>
      <c r="F3172" s="25" t="s">
        <v>88</v>
      </c>
      <c r="G3172" s="25" t="s">
        <v>315</v>
      </c>
      <c r="H3172" s="25" t="s">
        <v>23</v>
      </c>
      <c r="I3172" s="25" t="s">
        <v>813</v>
      </c>
      <c r="J3172" s="25" t="s">
        <v>814</v>
      </c>
      <c r="K3172" s="26">
        <v>1000</v>
      </c>
      <c r="L3172" s="26">
        <v>0</v>
      </c>
      <c r="M3172" s="26">
        <v>1000</v>
      </c>
      <c r="N3172" s="26">
        <v>0</v>
      </c>
      <c r="O3172" s="26">
        <v>1812.87</v>
      </c>
      <c r="P3172" s="26">
        <v>-812.87</v>
      </c>
      <c r="Q3172" s="26">
        <v>164.87</v>
      </c>
      <c r="R3172" s="25" t="s">
        <v>1525</v>
      </c>
    </row>
    <row r="3173" spans="1:18" ht="15" customHeight="1" x14ac:dyDescent="0.25">
      <c r="A3173" s="25" t="s">
        <v>736</v>
      </c>
      <c r="B3173" s="25" t="s">
        <v>18</v>
      </c>
      <c r="C3173" s="25" t="s">
        <v>314</v>
      </c>
      <c r="D3173" s="25" t="s">
        <v>86</v>
      </c>
      <c r="E3173" s="25" t="s">
        <v>87</v>
      </c>
      <c r="F3173" s="25" t="s">
        <v>88</v>
      </c>
      <c r="G3173" s="25" t="s">
        <v>315</v>
      </c>
      <c r="H3173" s="25" t="s">
        <v>23</v>
      </c>
      <c r="I3173" s="25" t="s">
        <v>1268</v>
      </c>
      <c r="J3173" s="25" t="s">
        <v>1269</v>
      </c>
      <c r="K3173" s="26">
        <v>30000</v>
      </c>
      <c r="L3173" s="26">
        <v>0</v>
      </c>
      <c r="M3173" s="26">
        <v>30000</v>
      </c>
      <c r="N3173" s="26">
        <v>11319</v>
      </c>
      <c r="O3173" s="26">
        <v>1670</v>
      </c>
      <c r="P3173" s="26">
        <v>17011</v>
      </c>
      <c r="Q3173" s="26">
        <v>0</v>
      </c>
      <c r="R3173" s="25" t="s">
        <v>1525</v>
      </c>
    </row>
    <row r="3174" spans="1:18" ht="15" customHeight="1" x14ac:dyDescent="0.25">
      <c r="A3174" s="25" t="s">
        <v>736</v>
      </c>
      <c r="B3174" s="25" t="s">
        <v>18</v>
      </c>
      <c r="C3174" s="25" t="s">
        <v>302</v>
      </c>
      <c r="D3174" s="25" t="s">
        <v>86</v>
      </c>
      <c r="E3174" s="25" t="s">
        <v>87</v>
      </c>
      <c r="F3174" s="25" t="s">
        <v>88</v>
      </c>
      <c r="G3174" s="25" t="s">
        <v>303</v>
      </c>
      <c r="H3174" s="25" t="s">
        <v>23</v>
      </c>
      <c r="I3174" s="25" t="s">
        <v>793</v>
      </c>
      <c r="J3174" s="25" t="s">
        <v>794</v>
      </c>
      <c r="K3174" s="26">
        <v>401476</v>
      </c>
      <c r="L3174" s="26">
        <v>0</v>
      </c>
      <c r="M3174" s="26">
        <v>401476</v>
      </c>
      <c r="N3174" s="26">
        <v>0</v>
      </c>
      <c r="O3174" s="26">
        <v>179662.39</v>
      </c>
      <c r="P3174" s="26">
        <v>221813.61</v>
      </c>
      <c r="Q3174" s="26">
        <v>55087.7</v>
      </c>
      <c r="R3174" s="25" t="s">
        <v>1526</v>
      </c>
    </row>
    <row r="3175" spans="1:18" ht="15" customHeight="1" x14ac:dyDescent="0.25">
      <c r="A3175" s="25" t="s">
        <v>736</v>
      </c>
      <c r="B3175" s="25" t="s">
        <v>18</v>
      </c>
      <c r="C3175" s="25" t="s">
        <v>302</v>
      </c>
      <c r="D3175" s="25" t="s">
        <v>86</v>
      </c>
      <c r="E3175" s="25" t="s">
        <v>87</v>
      </c>
      <c r="F3175" s="25" t="s">
        <v>88</v>
      </c>
      <c r="G3175" s="25" t="s">
        <v>303</v>
      </c>
      <c r="H3175" s="25" t="s">
        <v>23</v>
      </c>
      <c r="I3175" s="25" t="s">
        <v>777</v>
      </c>
      <c r="J3175" s="25" t="s">
        <v>778</v>
      </c>
      <c r="K3175" s="26">
        <v>11200</v>
      </c>
      <c r="L3175" s="26">
        <v>0</v>
      </c>
      <c r="M3175" s="26">
        <v>11200</v>
      </c>
      <c r="N3175" s="26">
        <v>0</v>
      </c>
      <c r="O3175" s="26">
        <v>8771</v>
      </c>
      <c r="P3175" s="26">
        <v>2429</v>
      </c>
      <c r="Q3175" s="26">
        <v>1981</v>
      </c>
      <c r="R3175" s="25" t="s">
        <v>1526</v>
      </c>
    </row>
    <row r="3176" spans="1:18" ht="15" customHeight="1" x14ac:dyDescent="0.25">
      <c r="A3176" s="25" t="s">
        <v>736</v>
      </c>
      <c r="B3176" s="25" t="s">
        <v>18</v>
      </c>
      <c r="C3176" s="25" t="s">
        <v>302</v>
      </c>
      <c r="D3176" s="25" t="s">
        <v>86</v>
      </c>
      <c r="E3176" s="25" t="s">
        <v>87</v>
      </c>
      <c r="F3176" s="25" t="s">
        <v>88</v>
      </c>
      <c r="G3176" s="25" t="s">
        <v>303</v>
      </c>
      <c r="H3176" s="25" t="s">
        <v>23</v>
      </c>
      <c r="I3176" s="25" t="s">
        <v>765</v>
      </c>
      <c r="J3176" s="25" t="s">
        <v>766</v>
      </c>
      <c r="K3176" s="26">
        <v>55000</v>
      </c>
      <c r="L3176" s="26">
        <v>0</v>
      </c>
      <c r="M3176" s="26">
        <v>55000</v>
      </c>
      <c r="N3176" s="26">
        <v>0</v>
      </c>
      <c r="O3176" s="26">
        <v>18278.61</v>
      </c>
      <c r="P3176" s="26">
        <v>36721.39</v>
      </c>
      <c r="Q3176" s="26">
        <v>2578.3000000000002</v>
      </c>
      <c r="R3176" s="25" t="s">
        <v>1526</v>
      </c>
    </row>
    <row r="3177" spans="1:18" ht="15" customHeight="1" x14ac:dyDescent="0.25">
      <c r="A3177" s="25" t="s">
        <v>736</v>
      </c>
      <c r="B3177" s="25" t="s">
        <v>18</v>
      </c>
      <c r="C3177" s="25" t="s">
        <v>302</v>
      </c>
      <c r="D3177" s="25" t="s">
        <v>86</v>
      </c>
      <c r="E3177" s="25" t="s">
        <v>87</v>
      </c>
      <c r="F3177" s="25" t="s">
        <v>88</v>
      </c>
      <c r="G3177" s="25" t="s">
        <v>303</v>
      </c>
      <c r="H3177" s="25" t="s">
        <v>23</v>
      </c>
      <c r="I3177" s="25" t="s">
        <v>888</v>
      </c>
      <c r="J3177" s="25" t="s">
        <v>889</v>
      </c>
      <c r="K3177" s="26">
        <v>0</v>
      </c>
      <c r="L3177" s="26">
        <v>0</v>
      </c>
      <c r="M3177" s="26">
        <v>0</v>
      </c>
      <c r="N3177" s="26">
        <v>0</v>
      </c>
      <c r="O3177" s="26">
        <v>0</v>
      </c>
      <c r="P3177" s="26">
        <v>0</v>
      </c>
      <c r="Q3177" s="26">
        <v>0</v>
      </c>
      <c r="R3177" s="25" t="s">
        <v>1526</v>
      </c>
    </row>
    <row r="3178" spans="1:18" ht="15" customHeight="1" x14ac:dyDescent="0.25">
      <c r="A3178" s="25" t="s">
        <v>736</v>
      </c>
      <c r="B3178" s="25" t="s">
        <v>18</v>
      </c>
      <c r="C3178" s="25" t="s">
        <v>302</v>
      </c>
      <c r="D3178" s="25" t="s">
        <v>86</v>
      </c>
      <c r="E3178" s="25" t="s">
        <v>87</v>
      </c>
      <c r="F3178" s="25" t="s">
        <v>88</v>
      </c>
      <c r="G3178" s="25" t="s">
        <v>303</v>
      </c>
      <c r="H3178" s="25" t="s">
        <v>23</v>
      </c>
      <c r="I3178" s="25" t="s">
        <v>773</v>
      </c>
      <c r="J3178" s="25" t="s">
        <v>774</v>
      </c>
      <c r="K3178" s="26">
        <v>17000</v>
      </c>
      <c r="L3178" s="26">
        <v>0</v>
      </c>
      <c r="M3178" s="26">
        <v>17000</v>
      </c>
      <c r="N3178" s="26">
        <v>0</v>
      </c>
      <c r="O3178" s="26">
        <v>3060</v>
      </c>
      <c r="P3178" s="26">
        <v>13940</v>
      </c>
      <c r="Q3178" s="26">
        <v>3060</v>
      </c>
      <c r="R3178" s="25" t="s">
        <v>1526</v>
      </c>
    </row>
    <row r="3179" spans="1:18" ht="15" customHeight="1" x14ac:dyDescent="0.25">
      <c r="A3179" s="25" t="s">
        <v>736</v>
      </c>
      <c r="B3179" s="25" t="s">
        <v>18</v>
      </c>
      <c r="C3179" s="25" t="s">
        <v>302</v>
      </c>
      <c r="D3179" s="25" t="s">
        <v>86</v>
      </c>
      <c r="E3179" s="25" t="s">
        <v>87</v>
      </c>
      <c r="F3179" s="25" t="s">
        <v>88</v>
      </c>
      <c r="G3179" s="25" t="s">
        <v>303</v>
      </c>
      <c r="H3179" s="25" t="s">
        <v>23</v>
      </c>
      <c r="I3179" s="25" t="s">
        <v>761</v>
      </c>
      <c r="J3179" s="25" t="s">
        <v>762</v>
      </c>
      <c r="K3179" s="26">
        <v>3500</v>
      </c>
      <c r="L3179" s="26">
        <v>0</v>
      </c>
      <c r="M3179" s="26">
        <v>3500</v>
      </c>
      <c r="N3179" s="26">
        <v>0</v>
      </c>
      <c r="O3179" s="26">
        <v>2296.71</v>
      </c>
      <c r="P3179" s="26">
        <v>1203.29</v>
      </c>
      <c r="Q3179" s="26">
        <v>726.05</v>
      </c>
      <c r="R3179" s="25" t="s">
        <v>1526</v>
      </c>
    </row>
    <row r="3180" spans="1:18" ht="15" customHeight="1" x14ac:dyDescent="0.25">
      <c r="A3180" s="25" t="s">
        <v>736</v>
      </c>
      <c r="B3180" s="25" t="s">
        <v>18</v>
      </c>
      <c r="C3180" s="25" t="s">
        <v>302</v>
      </c>
      <c r="D3180" s="25" t="s">
        <v>86</v>
      </c>
      <c r="E3180" s="25" t="s">
        <v>87</v>
      </c>
      <c r="F3180" s="25" t="s">
        <v>88</v>
      </c>
      <c r="G3180" s="25" t="s">
        <v>303</v>
      </c>
      <c r="H3180" s="25" t="s">
        <v>23</v>
      </c>
      <c r="I3180" s="25" t="s">
        <v>747</v>
      </c>
      <c r="J3180" s="25" t="s">
        <v>748</v>
      </c>
      <c r="K3180" s="26">
        <v>0</v>
      </c>
      <c r="L3180" s="26">
        <v>0</v>
      </c>
      <c r="M3180" s="26">
        <v>0</v>
      </c>
      <c r="N3180" s="26">
        <v>0</v>
      </c>
      <c r="O3180" s="26">
        <v>1035.05</v>
      </c>
      <c r="P3180" s="26">
        <v>-1035.05</v>
      </c>
      <c r="Q3180" s="26">
        <v>0</v>
      </c>
      <c r="R3180" s="25" t="s">
        <v>1526</v>
      </c>
    </row>
    <row r="3181" spans="1:18" ht="15" customHeight="1" x14ac:dyDescent="0.25">
      <c r="A3181" s="25" t="s">
        <v>736</v>
      </c>
      <c r="B3181" s="25" t="s">
        <v>18</v>
      </c>
      <c r="C3181" s="25" t="s">
        <v>302</v>
      </c>
      <c r="D3181" s="25" t="s">
        <v>86</v>
      </c>
      <c r="E3181" s="25" t="s">
        <v>87</v>
      </c>
      <c r="F3181" s="25" t="s">
        <v>88</v>
      </c>
      <c r="G3181" s="25" t="s">
        <v>303</v>
      </c>
      <c r="H3181" s="25" t="s">
        <v>23</v>
      </c>
      <c r="I3181" s="25" t="s">
        <v>751</v>
      </c>
      <c r="J3181" s="25" t="s">
        <v>752</v>
      </c>
      <c r="K3181" s="26">
        <v>37224</v>
      </c>
      <c r="L3181" s="26">
        <v>0</v>
      </c>
      <c r="M3181" s="26">
        <v>37224</v>
      </c>
      <c r="N3181" s="26">
        <v>0</v>
      </c>
      <c r="O3181" s="26">
        <v>15850.47</v>
      </c>
      <c r="P3181" s="26">
        <v>21373.53</v>
      </c>
      <c r="Q3181" s="26">
        <v>4717.29</v>
      </c>
      <c r="R3181" s="25" t="s">
        <v>1526</v>
      </c>
    </row>
    <row r="3182" spans="1:18" ht="15" customHeight="1" x14ac:dyDescent="0.25">
      <c r="A3182" s="25" t="s">
        <v>736</v>
      </c>
      <c r="B3182" s="25" t="s">
        <v>18</v>
      </c>
      <c r="C3182" s="25" t="s">
        <v>302</v>
      </c>
      <c r="D3182" s="25" t="s">
        <v>86</v>
      </c>
      <c r="E3182" s="25" t="s">
        <v>87</v>
      </c>
      <c r="F3182" s="25" t="s">
        <v>88</v>
      </c>
      <c r="G3182" s="25" t="s">
        <v>303</v>
      </c>
      <c r="H3182" s="25" t="s">
        <v>23</v>
      </c>
      <c r="I3182" s="25" t="s">
        <v>833</v>
      </c>
      <c r="J3182" s="25" t="s">
        <v>834</v>
      </c>
      <c r="K3182" s="26">
        <v>51985</v>
      </c>
      <c r="L3182" s="26">
        <v>0</v>
      </c>
      <c r="M3182" s="26">
        <v>51985</v>
      </c>
      <c r="N3182" s="26">
        <v>0</v>
      </c>
      <c r="O3182" s="26">
        <v>21066.720000000001</v>
      </c>
      <c r="P3182" s="26">
        <v>30918.28</v>
      </c>
      <c r="Q3182" s="26">
        <v>8158.58</v>
      </c>
      <c r="R3182" s="25" t="s">
        <v>1526</v>
      </c>
    </row>
    <row r="3183" spans="1:18" ht="15" customHeight="1" x14ac:dyDescent="0.25">
      <c r="A3183" s="25" t="s">
        <v>736</v>
      </c>
      <c r="B3183" s="25" t="s">
        <v>18</v>
      </c>
      <c r="C3183" s="25" t="s">
        <v>302</v>
      </c>
      <c r="D3183" s="25" t="s">
        <v>86</v>
      </c>
      <c r="E3183" s="25" t="s">
        <v>87</v>
      </c>
      <c r="F3183" s="25" t="s">
        <v>88</v>
      </c>
      <c r="G3183" s="25" t="s">
        <v>303</v>
      </c>
      <c r="H3183" s="25" t="s">
        <v>23</v>
      </c>
      <c r="I3183" s="25" t="s">
        <v>988</v>
      </c>
      <c r="J3183" s="25" t="s">
        <v>989</v>
      </c>
      <c r="K3183" s="26">
        <v>96000</v>
      </c>
      <c r="L3183" s="26">
        <v>0</v>
      </c>
      <c r="M3183" s="26">
        <v>96000</v>
      </c>
      <c r="N3183" s="26">
        <v>0</v>
      </c>
      <c r="O3183" s="26">
        <v>0</v>
      </c>
      <c r="P3183" s="26">
        <v>96000</v>
      </c>
      <c r="Q3183" s="26">
        <v>0</v>
      </c>
      <c r="R3183" s="25" t="s">
        <v>1526</v>
      </c>
    </row>
    <row r="3184" spans="1:18" ht="15" customHeight="1" x14ac:dyDescent="0.25">
      <c r="A3184" s="25" t="s">
        <v>736</v>
      </c>
      <c r="B3184" s="25" t="s">
        <v>18</v>
      </c>
      <c r="C3184" s="25" t="s">
        <v>302</v>
      </c>
      <c r="D3184" s="25" t="s">
        <v>86</v>
      </c>
      <c r="E3184" s="25" t="s">
        <v>87</v>
      </c>
      <c r="F3184" s="25" t="s">
        <v>88</v>
      </c>
      <c r="G3184" s="25" t="s">
        <v>303</v>
      </c>
      <c r="H3184" s="25" t="s">
        <v>23</v>
      </c>
      <c r="I3184" s="25" t="s">
        <v>737</v>
      </c>
      <c r="J3184" s="25" t="s">
        <v>738</v>
      </c>
      <c r="K3184" s="26">
        <v>5050</v>
      </c>
      <c r="L3184" s="26">
        <v>0</v>
      </c>
      <c r="M3184" s="26">
        <v>5050</v>
      </c>
      <c r="N3184" s="26">
        <v>0</v>
      </c>
      <c r="O3184" s="26">
        <v>2409.86</v>
      </c>
      <c r="P3184" s="26">
        <v>2640.14</v>
      </c>
      <c r="Q3184" s="26">
        <v>454.31</v>
      </c>
      <c r="R3184" s="25" t="s">
        <v>1526</v>
      </c>
    </row>
    <row r="3185" spans="1:18" ht="15" customHeight="1" x14ac:dyDescent="0.25">
      <c r="A3185" s="25" t="s">
        <v>736</v>
      </c>
      <c r="B3185" s="25" t="s">
        <v>18</v>
      </c>
      <c r="C3185" s="25" t="s">
        <v>302</v>
      </c>
      <c r="D3185" s="25" t="s">
        <v>86</v>
      </c>
      <c r="E3185" s="25" t="s">
        <v>87</v>
      </c>
      <c r="F3185" s="25" t="s">
        <v>88</v>
      </c>
      <c r="G3185" s="25" t="s">
        <v>303</v>
      </c>
      <c r="H3185" s="25" t="s">
        <v>23</v>
      </c>
      <c r="I3185" s="25" t="s">
        <v>743</v>
      </c>
      <c r="J3185" s="25" t="s">
        <v>744</v>
      </c>
      <c r="K3185" s="26">
        <v>820</v>
      </c>
      <c r="L3185" s="26">
        <v>0</v>
      </c>
      <c r="M3185" s="26">
        <v>820</v>
      </c>
      <c r="N3185" s="26">
        <v>0</v>
      </c>
      <c r="O3185" s="26">
        <v>1522.71</v>
      </c>
      <c r="P3185" s="26">
        <v>-702.71</v>
      </c>
      <c r="Q3185" s="26">
        <v>416.71</v>
      </c>
      <c r="R3185" s="25" t="s">
        <v>1526</v>
      </c>
    </row>
    <row r="3186" spans="1:18" ht="15" customHeight="1" x14ac:dyDescent="0.25">
      <c r="A3186" s="25" t="s">
        <v>736</v>
      </c>
      <c r="B3186" s="25" t="s">
        <v>18</v>
      </c>
      <c r="C3186" s="25" t="s">
        <v>302</v>
      </c>
      <c r="D3186" s="25" t="s">
        <v>86</v>
      </c>
      <c r="E3186" s="25" t="s">
        <v>87</v>
      </c>
      <c r="F3186" s="25" t="s">
        <v>88</v>
      </c>
      <c r="G3186" s="25" t="s">
        <v>303</v>
      </c>
      <c r="H3186" s="25" t="s">
        <v>23</v>
      </c>
      <c r="I3186" s="25" t="s">
        <v>825</v>
      </c>
      <c r="J3186" s="25" t="s">
        <v>826</v>
      </c>
      <c r="K3186" s="26">
        <v>0</v>
      </c>
      <c r="L3186" s="26">
        <v>0</v>
      </c>
      <c r="M3186" s="26">
        <v>0</v>
      </c>
      <c r="N3186" s="26">
        <v>0</v>
      </c>
      <c r="O3186" s="26">
        <v>148</v>
      </c>
      <c r="P3186" s="26">
        <v>-148</v>
      </c>
      <c r="Q3186" s="26">
        <v>0</v>
      </c>
      <c r="R3186" s="25" t="s">
        <v>1526</v>
      </c>
    </row>
    <row r="3187" spans="1:18" ht="15" customHeight="1" x14ac:dyDescent="0.25">
      <c r="A3187" s="25" t="s">
        <v>736</v>
      </c>
      <c r="B3187" s="25" t="s">
        <v>18</v>
      </c>
      <c r="C3187" s="25" t="s">
        <v>302</v>
      </c>
      <c r="D3187" s="25" t="s">
        <v>86</v>
      </c>
      <c r="E3187" s="25" t="s">
        <v>87</v>
      </c>
      <c r="F3187" s="25" t="s">
        <v>88</v>
      </c>
      <c r="G3187" s="25" t="s">
        <v>303</v>
      </c>
      <c r="H3187" s="25" t="s">
        <v>23</v>
      </c>
      <c r="I3187" s="25" t="s">
        <v>880</v>
      </c>
      <c r="J3187" s="25" t="s">
        <v>881</v>
      </c>
      <c r="K3187" s="26">
        <v>23000</v>
      </c>
      <c r="L3187" s="26">
        <v>0</v>
      </c>
      <c r="M3187" s="26">
        <v>23000</v>
      </c>
      <c r="N3187" s="26">
        <v>5082.4399999999996</v>
      </c>
      <c r="O3187" s="26">
        <v>9768.5400000000009</v>
      </c>
      <c r="P3187" s="26">
        <v>8149.02</v>
      </c>
      <c r="Q3187" s="26">
        <v>6882.63</v>
      </c>
      <c r="R3187" s="25" t="s">
        <v>1526</v>
      </c>
    </row>
    <row r="3188" spans="1:18" ht="15" customHeight="1" x14ac:dyDescent="0.25">
      <c r="A3188" s="25" t="s">
        <v>736</v>
      </c>
      <c r="B3188" s="25" t="s">
        <v>18</v>
      </c>
      <c r="C3188" s="25" t="s">
        <v>302</v>
      </c>
      <c r="D3188" s="25" t="s">
        <v>86</v>
      </c>
      <c r="E3188" s="25" t="s">
        <v>87</v>
      </c>
      <c r="F3188" s="25" t="s">
        <v>88</v>
      </c>
      <c r="G3188" s="25" t="s">
        <v>303</v>
      </c>
      <c r="H3188" s="25" t="s">
        <v>23</v>
      </c>
      <c r="I3188" s="25" t="s">
        <v>1045</v>
      </c>
      <c r="J3188" s="25" t="s">
        <v>1046</v>
      </c>
      <c r="K3188" s="26">
        <v>4000</v>
      </c>
      <c r="L3188" s="26">
        <v>0</v>
      </c>
      <c r="M3188" s="26">
        <v>4000</v>
      </c>
      <c r="N3188" s="26">
        <v>963.74</v>
      </c>
      <c r="O3188" s="26">
        <v>1020.63</v>
      </c>
      <c r="P3188" s="26">
        <v>2015.63</v>
      </c>
      <c r="Q3188" s="26">
        <v>286.26</v>
      </c>
      <c r="R3188" s="25" t="s">
        <v>1526</v>
      </c>
    </row>
    <row r="3189" spans="1:18" ht="15" customHeight="1" x14ac:dyDescent="0.25">
      <c r="A3189" s="25" t="s">
        <v>736</v>
      </c>
      <c r="B3189" s="25" t="s">
        <v>18</v>
      </c>
      <c r="C3189" s="25" t="s">
        <v>302</v>
      </c>
      <c r="D3189" s="25" t="s">
        <v>86</v>
      </c>
      <c r="E3189" s="25" t="s">
        <v>87</v>
      </c>
      <c r="F3189" s="25" t="s">
        <v>88</v>
      </c>
      <c r="G3189" s="25" t="s">
        <v>303</v>
      </c>
      <c r="H3189" s="25" t="s">
        <v>23</v>
      </c>
      <c r="I3189" s="25" t="s">
        <v>849</v>
      </c>
      <c r="J3189" s="25" t="s">
        <v>850</v>
      </c>
      <c r="K3189" s="26">
        <v>40000</v>
      </c>
      <c r="L3189" s="26">
        <v>0</v>
      </c>
      <c r="M3189" s="26">
        <v>40000</v>
      </c>
      <c r="N3189" s="26">
        <v>0</v>
      </c>
      <c r="O3189" s="26">
        <v>18407.41</v>
      </c>
      <c r="P3189" s="26">
        <v>21592.59</v>
      </c>
      <c r="Q3189" s="26">
        <v>3022.59</v>
      </c>
      <c r="R3189" s="25" t="s">
        <v>1526</v>
      </c>
    </row>
    <row r="3190" spans="1:18" ht="15" customHeight="1" x14ac:dyDescent="0.25">
      <c r="A3190" s="25" t="s">
        <v>736</v>
      </c>
      <c r="B3190" s="25" t="s">
        <v>18</v>
      </c>
      <c r="C3190" s="25" t="s">
        <v>302</v>
      </c>
      <c r="D3190" s="25" t="s">
        <v>86</v>
      </c>
      <c r="E3190" s="25" t="s">
        <v>87</v>
      </c>
      <c r="F3190" s="25" t="s">
        <v>88</v>
      </c>
      <c r="G3190" s="25" t="s">
        <v>303</v>
      </c>
      <c r="H3190" s="25" t="s">
        <v>23</v>
      </c>
      <c r="I3190" s="25" t="s">
        <v>779</v>
      </c>
      <c r="J3190" s="25" t="s">
        <v>780</v>
      </c>
      <c r="K3190" s="26">
        <v>4200</v>
      </c>
      <c r="L3190" s="26">
        <v>0</v>
      </c>
      <c r="M3190" s="26">
        <v>4200</v>
      </c>
      <c r="N3190" s="26">
        <v>0</v>
      </c>
      <c r="O3190" s="26">
        <v>1882.44</v>
      </c>
      <c r="P3190" s="26">
        <v>2317.56</v>
      </c>
      <c r="Q3190" s="26">
        <v>-36</v>
      </c>
      <c r="R3190" s="25" t="s">
        <v>1526</v>
      </c>
    </row>
    <row r="3191" spans="1:18" ht="15" customHeight="1" x14ac:dyDescent="0.25">
      <c r="A3191" s="25" t="s">
        <v>736</v>
      </c>
      <c r="B3191" s="25" t="s">
        <v>18</v>
      </c>
      <c r="C3191" s="25" t="s">
        <v>302</v>
      </c>
      <c r="D3191" s="25" t="s">
        <v>86</v>
      </c>
      <c r="E3191" s="25" t="s">
        <v>87</v>
      </c>
      <c r="F3191" s="25" t="s">
        <v>88</v>
      </c>
      <c r="G3191" s="25" t="s">
        <v>303</v>
      </c>
      <c r="H3191" s="25" t="s">
        <v>23</v>
      </c>
      <c r="I3191" s="25" t="s">
        <v>882</v>
      </c>
      <c r="J3191" s="25" t="s">
        <v>883</v>
      </c>
      <c r="K3191" s="26">
        <v>0</v>
      </c>
      <c r="L3191" s="26">
        <v>0</v>
      </c>
      <c r="M3191" s="26">
        <v>0</v>
      </c>
      <c r="N3191" s="26">
        <v>0</v>
      </c>
      <c r="O3191" s="26">
        <v>0</v>
      </c>
      <c r="P3191" s="26">
        <v>0</v>
      </c>
      <c r="Q3191" s="26">
        <v>0</v>
      </c>
      <c r="R3191" s="25" t="s">
        <v>1526</v>
      </c>
    </row>
    <row r="3192" spans="1:18" ht="15" customHeight="1" x14ac:dyDescent="0.25">
      <c r="A3192" s="25" t="s">
        <v>736</v>
      </c>
      <c r="B3192" s="25" t="s">
        <v>18</v>
      </c>
      <c r="C3192" s="25" t="s">
        <v>302</v>
      </c>
      <c r="D3192" s="25" t="s">
        <v>86</v>
      </c>
      <c r="E3192" s="25" t="s">
        <v>87</v>
      </c>
      <c r="F3192" s="25" t="s">
        <v>88</v>
      </c>
      <c r="G3192" s="25" t="s">
        <v>303</v>
      </c>
      <c r="H3192" s="25" t="s">
        <v>23</v>
      </c>
      <c r="I3192" s="25" t="s">
        <v>1067</v>
      </c>
      <c r="J3192" s="25" t="s">
        <v>1068</v>
      </c>
      <c r="K3192" s="26">
        <v>0</v>
      </c>
      <c r="L3192" s="26">
        <v>0</v>
      </c>
      <c r="M3192" s="26">
        <v>0</v>
      </c>
      <c r="N3192" s="26">
        <v>0</v>
      </c>
      <c r="O3192" s="26">
        <v>0</v>
      </c>
      <c r="P3192" s="26">
        <v>0</v>
      </c>
      <c r="Q3192" s="26">
        <v>0</v>
      </c>
      <c r="R3192" s="25" t="s">
        <v>1526</v>
      </c>
    </row>
    <row r="3193" spans="1:18" ht="15" customHeight="1" x14ac:dyDescent="0.25">
      <c r="A3193" s="25" t="s">
        <v>736</v>
      </c>
      <c r="B3193" s="25" t="s">
        <v>18</v>
      </c>
      <c r="C3193" s="25" t="s">
        <v>302</v>
      </c>
      <c r="D3193" s="25" t="s">
        <v>86</v>
      </c>
      <c r="E3193" s="25" t="s">
        <v>87</v>
      </c>
      <c r="F3193" s="25" t="s">
        <v>88</v>
      </c>
      <c r="G3193" s="25" t="s">
        <v>303</v>
      </c>
      <c r="H3193" s="25" t="s">
        <v>23</v>
      </c>
      <c r="I3193" s="25" t="s">
        <v>1282</v>
      </c>
      <c r="J3193" s="25" t="s">
        <v>1283</v>
      </c>
      <c r="K3193" s="26">
        <v>50000</v>
      </c>
      <c r="L3193" s="26">
        <v>0</v>
      </c>
      <c r="M3193" s="26">
        <v>50000</v>
      </c>
      <c r="N3193" s="26">
        <v>4647.16</v>
      </c>
      <c r="O3193" s="26">
        <v>30194.77</v>
      </c>
      <c r="P3193" s="26">
        <v>15158.07</v>
      </c>
      <c r="Q3193" s="26">
        <v>4545.6099999999997</v>
      </c>
      <c r="R3193" s="25" t="s">
        <v>1526</v>
      </c>
    </row>
    <row r="3194" spans="1:18" ht="15" customHeight="1" x14ac:dyDescent="0.25">
      <c r="A3194" s="25" t="s">
        <v>736</v>
      </c>
      <c r="B3194" s="25" t="s">
        <v>18</v>
      </c>
      <c r="C3194" s="25" t="s">
        <v>302</v>
      </c>
      <c r="D3194" s="25" t="s">
        <v>86</v>
      </c>
      <c r="E3194" s="25" t="s">
        <v>87</v>
      </c>
      <c r="F3194" s="25" t="s">
        <v>88</v>
      </c>
      <c r="G3194" s="25" t="s">
        <v>303</v>
      </c>
      <c r="H3194" s="25" t="s">
        <v>23</v>
      </c>
      <c r="I3194" s="25" t="s">
        <v>1280</v>
      </c>
      <c r="J3194" s="25" t="s">
        <v>1281</v>
      </c>
      <c r="K3194" s="26">
        <v>15000</v>
      </c>
      <c r="L3194" s="26">
        <v>0</v>
      </c>
      <c r="M3194" s="26">
        <v>15000</v>
      </c>
      <c r="N3194" s="26">
        <v>63</v>
      </c>
      <c r="O3194" s="26">
        <v>7214.61</v>
      </c>
      <c r="P3194" s="26">
        <v>7722.39</v>
      </c>
      <c r="Q3194" s="26">
        <v>1328.46</v>
      </c>
      <c r="R3194" s="25" t="s">
        <v>1526</v>
      </c>
    </row>
    <row r="3195" spans="1:18" ht="15" customHeight="1" x14ac:dyDescent="0.25">
      <c r="A3195" s="25" t="s">
        <v>736</v>
      </c>
      <c r="B3195" s="25" t="s">
        <v>18</v>
      </c>
      <c r="C3195" s="25" t="s">
        <v>302</v>
      </c>
      <c r="D3195" s="25" t="s">
        <v>86</v>
      </c>
      <c r="E3195" s="25" t="s">
        <v>87</v>
      </c>
      <c r="F3195" s="25" t="s">
        <v>88</v>
      </c>
      <c r="G3195" s="25" t="s">
        <v>303</v>
      </c>
      <c r="H3195" s="25" t="s">
        <v>23</v>
      </c>
      <c r="I3195" s="25" t="s">
        <v>1301</v>
      </c>
      <c r="J3195" s="25" t="s">
        <v>1302</v>
      </c>
      <c r="K3195" s="26">
        <v>85000</v>
      </c>
      <c r="L3195" s="26">
        <v>0</v>
      </c>
      <c r="M3195" s="26">
        <v>85000</v>
      </c>
      <c r="N3195" s="26">
        <v>259.68</v>
      </c>
      <c r="O3195" s="26">
        <v>48239.63</v>
      </c>
      <c r="P3195" s="26">
        <v>36500.69</v>
      </c>
      <c r="Q3195" s="26">
        <v>12177.48</v>
      </c>
      <c r="R3195" s="25" t="s">
        <v>1526</v>
      </c>
    </row>
    <row r="3196" spans="1:18" ht="15" customHeight="1" x14ac:dyDescent="0.25">
      <c r="A3196" s="25" t="s">
        <v>736</v>
      </c>
      <c r="B3196" s="25" t="s">
        <v>18</v>
      </c>
      <c r="C3196" s="25" t="s">
        <v>302</v>
      </c>
      <c r="D3196" s="25" t="s">
        <v>86</v>
      </c>
      <c r="E3196" s="25" t="s">
        <v>87</v>
      </c>
      <c r="F3196" s="25" t="s">
        <v>88</v>
      </c>
      <c r="G3196" s="25" t="s">
        <v>303</v>
      </c>
      <c r="H3196" s="25" t="s">
        <v>23</v>
      </c>
      <c r="I3196" s="25" t="s">
        <v>876</v>
      </c>
      <c r="J3196" s="25" t="s">
        <v>877</v>
      </c>
      <c r="K3196" s="26">
        <v>58000</v>
      </c>
      <c r="L3196" s="26">
        <v>0</v>
      </c>
      <c r="M3196" s="26">
        <v>58000</v>
      </c>
      <c r="N3196" s="26">
        <v>924.1</v>
      </c>
      <c r="O3196" s="26">
        <v>41060.01</v>
      </c>
      <c r="P3196" s="26">
        <v>16015.89</v>
      </c>
      <c r="Q3196" s="26">
        <v>4616.3100000000004</v>
      </c>
      <c r="R3196" s="25" t="s">
        <v>1526</v>
      </c>
    </row>
    <row r="3197" spans="1:18" ht="15" customHeight="1" x14ac:dyDescent="0.25">
      <c r="A3197" s="25" t="s">
        <v>736</v>
      </c>
      <c r="B3197" s="25" t="s">
        <v>18</v>
      </c>
      <c r="C3197" s="25" t="s">
        <v>302</v>
      </c>
      <c r="D3197" s="25" t="s">
        <v>86</v>
      </c>
      <c r="E3197" s="25" t="s">
        <v>87</v>
      </c>
      <c r="F3197" s="25" t="s">
        <v>88</v>
      </c>
      <c r="G3197" s="25" t="s">
        <v>303</v>
      </c>
      <c r="H3197" s="25" t="s">
        <v>23</v>
      </c>
      <c r="I3197" s="25" t="s">
        <v>1131</v>
      </c>
      <c r="J3197" s="25" t="s">
        <v>1132</v>
      </c>
      <c r="K3197" s="26">
        <v>25000</v>
      </c>
      <c r="L3197" s="26">
        <v>25000</v>
      </c>
      <c r="M3197" s="26">
        <v>50000</v>
      </c>
      <c r="N3197" s="26">
        <v>0</v>
      </c>
      <c r="O3197" s="26">
        <v>34069.730000000003</v>
      </c>
      <c r="P3197" s="26">
        <v>15930.27</v>
      </c>
      <c r="Q3197" s="26">
        <v>11532.1</v>
      </c>
      <c r="R3197" s="25" t="s">
        <v>1526</v>
      </c>
    </row>
    <row r="3198" spans="1:18" ht="15" customHeight="1" x14ac:dyDescent="0.25">
      <c r="A3198" s="25" t="s">
        <v>736</v>
      </c>
      <c r="B3198" s="25" t="s">
        <v>18</v>
      </c>
      <c r="C3198" s="25" t="s">
        <v>302</v>
      </c>
      <c r="D3198" s="25" t="s">
        <v>86</v>
      </c>
      <c r="E3198" s="25" t="s">
        <v>87</v>
      </c>
      <c r="F3198" s="25" t="s">
        <v>88</v>
      </c>
      <c r="G3198" s="25" t="s">
        <v>303</v>
      </c>
      <c r="H3198" s="25" t="s">
        <v>23</v>
      </c>
      <c r="I3198" s="25" t="s">
        <v>775</v>
      </c>
      <c r="J3198" s="25" t="s">
        <v>776</v>
      </c>
      <c r="K3198" s="26">
        <v>1000</v>
      </c>
      <c r="L3198" s="26">
        <v>0</v>
      </c>
      <c r="M3198" s="26">
        <v>1000</v>
      </c>
      <c r="N3198" s="26">
        <v>0</v>
      </c>
      <c r="O3198" s="26">
        <v>0</v>
      </c>
      <c r="P3198" s="26">
        <v>1000</v>
      </c>
      <c r="Q3198" s="26">
        <v>0</v>
      </c>
      <c r="R3198" s="25" t="s">
        <v>1526</v>
      </c>
    </row>
    <row r="3199" spans="1:18" ht="15" customHeight="1" x14ac:dyDescent="0.25">
      <c r="A3199" s="25" t="s">
        <v>736</v>
      </c>
      <c r="B3199" s="25" t="s">
        <v>18</v>
      </c>
      <c r="C3199" s="25" t="s">
        <v>302</v>
      </c>
      <c r="D3199" s="25" t="s">
        <v>86</v>
      </c>
      <c r="E3199" s="25" t="s">
        <v>87</v>
      </c>
      <c r="F3199" s="25" t="s">
        <v>88</v>
      </c>
      <c r="G3199" s="25" t="s">
        <v>303</v>
      </c>
      <c r="H3199" s="25" t="s">
        <v>23</v>
      </c>
      <c r="I3199" s="25" t="s">
        <v>845</v>
      </c>
      <c r="J3199" s="25" t="s">
        <v>846</v>
      </c>
      <c r="K3199" s="26">
        <v>1000</v>
      </c>
      <c r="L3199" s="26">
        <v>0</v>
      </c>
      <c r="M3199" s="26">
        <v>1000</v>
      </c>
      <c r="N3199" s="26">
        <v>360</v>
      </c>
      <c r="O3199" s="26">
        <v>829.65</v>
      </c>
      <c r="P3199" s="26">
        <v>-189.65</v>
      </c>
      <c r="Q3199" s="26">
        <v>137.97999999999999</v>
      </c>
      <c r="R3199" s="25" t="s">
        <v>1526</v>
      </c>
    </row>
    <row r="3200" spans="1:18" ht="15" customHeight="1" x14ac:dyDescent="0.25">
      <c r="A3200" s="25" t="s">
        <v>736</v>
      </c>
      <c r="B3200" s="25" t="s">
        <v>18</v>
      </c>
      <c r="C3200" s="25" t="s">
        <v>302</v>
      </c>
      <c r="D3200" s="25" t="s">
        <v>86</v>
      </c>
      <c r="E3200" s="25" t="s">
        <v>87</v>
      </c>
      <c r="F3200" s="25" t="s">
        <v>88</v>
      </c>
      <c r="G3200" s="25" t="s">
        <v>303</v>
      </c>
      <c r="H3200" s="25" t="s">
        <v>23</v>
      </c>
      <c r="I3200" s="25" t="s">
        <v>799</v>
      </c>
      <c r="J3200" s="25" t="s">
        <v>800</v>
      </c>
      <c r="K3200" s="26">
        <v>1100</v>
      </c>
      <c r="L3200" s="26">
        <v>0</v>
      </c>
      <c r="M3200" s="26">
        <v>1100</v>
      </c>
      <c r="N3200" s="26">
        <v>111.64</v>
      </c>
      <c r="O3200" s="26">
        <v>548.36</v>
      </c>
      <c r="P3200" s="26">
        <v>440</v>
      </c>
      <c r="Q3200" s="26">
        <v>109.74</v>
      </c>
      <c r="R3200" s="25" t="s">
        <v>1526</v>
      </c>
    </row>
    <row r="3201" spans="1:18" ht="15" customHeight="1" x14ac:dyDescent="0.25">
      <c r="A3201" s="25" t="s">
        <v>736</v>
      </c>
      <c r="B3201" s="25" t="s">
        <v>18</v>
      </c>
      <c r="C3201" s="25" t="s">
        <v>302</v>
      </c>
      <c r="D3201" s="25" t="s">
        <v>86</v>
      </c>
      <c r="E3201" s="25" t="s">
        <v>87</v>
      </c>
      <c r="F3201" s="25" t="s">
        <v>88</v>
      </c>
      <c r="G3201" s="25" t="s">
        <v>303</v>
      </c>
      <c r="H3201" s="25" t="s">
        <v>23</v>
      </c>
      <c r="I3201" s="25" t="s">
        <v>769</v>
      </c>
      <c r="J3201" s="25" t="s">
        <v>770</v>
      </c>
      <c r="K3201" s="26">
        <v>6000</v>
      </c>
      <c r="L3201" s="26">
        <v>0</v>
      </c>
      <c r="M3201" s="26">
        <v>6000</v>
      </c>
      <c r="N3201" s="26">
        <v>0</v>
      </c>
      <c r="O3201" s="26">
        <v>0</v>
      </c>
      <c r="P3201" s="26">
        <v>6000</v>
      </c>
      <c r="Q3201" s="26">
        <v>0</v>
      </c>
      <c r="R3201" s="25" t="s">
        <v>1526</v>
      </c>
    </row>
    <row r="3202" spans="1:18" ht="15" customHeight="1" x14ac:dyDescent="0.25">
      <c r="A3202" s="25" t="s">
        <v>736</v>
      </c>
      <c r="B3202" s="25" t="s">
        <v>18</v>
      </c>
      <c r="C3202" s="25" t="s">
        <v>302</v>
      </c>
      <c r="D3202" s="25" t="s">
        <v>86</v>
      </c>
      <c r="E3202" s="25" t="s">
        <v>87</v>
      </c>
      <c r="F3202" s="25" t="s">
        <v>88</v>
      </c>
      <c r="G3202" s="25" t="s">
        <v>303</v>
      </c>
      <c r="H3202" s="25" t="s">
        <v>23</v>
      </c>
      <c r="I3202" s="25" t="s">
        <v>884</v>
      </c>
      <c r="J3202" s="25" t="s">
        <v>885</v>
      </c>
      <c r="K3202" s="26">
        <v>1500</v>
      </c>
      <c r="L3202" s="26">
        <v>0</v>
      </c>
      <c r="M3202" s="26">
        <v>1500</v>
      </c>
      <c r="N3202" s="26">
        <v>70</v>
      </c>
      <c r="O3202" s="26">
        <v>485.55</v>
      </c>
      <c r="P3202" s="26">
        <v>944.45</v>
      </c>
      <c r="Q3202" s="26">
        <v>290</v>
      </c>
      <c r="R3202" s="25" t="s">
        <v>1526</v>
      </c>
    </row>
    <row r="3203" spans="1:18" ht="15" customHeight="1" x14ac:dyDescent="0.25">
      <c r="A3203" s="25" t="s">
        <v>736</v>
      </c>
      <c r="B3203" s="25" t="s">
        <v>18</v>
      </c>
      <c r="C3203" s="25" t="s">
        <v>302</v>
      </c>
      <c r="D3203" s="25" t="s">
        <v>86</v>
      </c>
      <c r="E3203" s="25" t="s">
        <v>87</v>
      </c>
      <c r="F3203" s="25" t="s">
        <v>88</v>
      </c>
      <c r="G3203" s="25" t="s">
        <v>303</v>
      </c>
      <c r="H3203" s="25" t="s">
        <v>23</v>
      </c>
      <c r="I3203" s="25" t="s">
        <v>1240</v>
      </c>
      <c r="J3203" s="25" t="s">
        <v>1241</v>
      </c>
      <c r="K3203" s="26">
        <v>160000</v>
      </c>
      <c r="L3203" s="26">
        <v>-25000</v>
      </c>
      <c r="M3203" s="26">
        <v>135000</v>
      </c>
      <c r="N3203" s="26">
        <v>0</v>
      </c>
      <c r="O3203" s="26">
        <v>0</v>
      </c>
      <c r="P3203" s="26">
        <v>135000</v>
      </c>
      <c r="Q3203" s="26">
        <v>0</v>
      </c>
      <c r="R3203" s="25" t="s">
        <v>1526</v>
      </c>
    </row>
    <row r="3204" spans="1:18" ht="15" customHeight="1" x14ac:dyDescent="0.25">
      <c r="A3204" s="25" t="s">
        <v>736</v>
      </c>
      <c r="B3204" s="25" t="s">
        <v>18</v>
      </c>
      <c r="C3204" s="25" t="s">
        <v>302</v>
      </c>
      <c r="D3204" s="25" t="s">
        <v>86</v>
      </c>
      <c r="E3204" s="25" t="s">
        <v>87</v>
      </c>
      <c r="F3204" s="25" t="s">
        <v>88</v>
      </c>
      <c r="G3204" s="25" t="s">
        <v>303</v>
      </c>
      <c r="H3204" s="25" t="s">
        <v>23</v>
      </c>
      <c r="I3204" s="25" t="s">
        <v>811</v>
      </c>
      <c r="J3204" s="25" t="s">
        <v>812</v>
      </c>
      <c r="K3204" s="26">
        <v>6000</v>
      </c>
      <c r="L3204" s="26">
        <v>0</v>
      </c>
      <c r="M3204" s="26">
        <v>6000</v>
      </c>
      <c r="N3204" s="26">
        <v>0</v>
      </c>
      <c r="O3204" s="26">
        <v>1000</v>
      </c>
      <c r="P3204" s="26">
        <v>5000</v>
      </c>
      <c r="Q3204" s="26">
        <v>0</v>
      </c>
      <c r="R3204" s="25" t="s">
        <v>1526</v>
      </c>
    </row>
    <row r="3205" spans="1:18" ht="15" customHeight="1" x14ac:dyDescent="0.25">
      <c r="A3205" s="25" t="s">
        <v>736</v>
      </c>
      <c r="B3205" s="25" t="s">
        <v>18</v>
      </c>
      <c r="C3205" s="25" t="s">
        <v>302</v>
      </c>
      <c r="D3205" s="25" t="s">
        <v>86</v>
      </c>
      <c r="E3205" s="25" t="s">
        <v>87</v>
      </c>
      <c r="F3205" s="25" t="s">
        <v>88</v>
      </c>
      <c r="G3205" s="25" t="s">
        <v>303</v>
      </c>
      <c r="H3205" s="25" t="s">
        <v>23</v>
      </c>
      <c r="I3205" s="25" t="s">
        <v>813</v>
      </c>
      <c r="J3205" s="25" t="s">
        <v>814</v>
      </c>
      <c r="K3205" s="26">
        <v>54000</v>
      </c>
      <c r="L3205" s="26">
        <v>0</v>
      </c>
      <c r="M3205" s="26">
        <v>54000</v>
      </c>
      <c r="N3205" s="26">
        <v>0</v>
      </c>
      <c r="O3205" s="26">
        <v>32041.8</v>
      </c>
      <c r="P3205" s="26">
        <v>21958.2</v>
      </c>
      <c r="Q3205" s="26">
        <v>3287.49</v>
      </c>
      <c r="R3205" s="25" t="s">
        <v>1526</v>
      </c>
    </row>
    <row r="3206" spans="1:18" ht="15" customHeight="1" x14ac:dyDescent="0.25">
      <c r="A3206" s="25" t="s">
        <v>736</v>
      </c>
      <c r="B3206" s="25" t="s">
        <v>18</v>
      </c>
      <c r="C3206" s="25" t="s">
        <v>302</v>
      </c>
      <c r="D3206" s="25" t="s">
        <v>86</v>
      </c>
      <c r="E3206" s="25" t="s">
        <v>87</v>
      </c>
      <c r="F3206" s="25" t="s">
        <v>88</v>
      </c>
      <c r="G3206" s="25" t="s">
        <v>303</v>
      </c>
      <c r="H3206" s="25" t="s">
        <v>23</v>
      </c>
      <c r="I3206" s="25" t="s">
        <v>1303</v>
      </c>
      <c r="J3206" s="25" t="s">
        <v>1304</v>
      </c>
      <c r="K3206" s="26">
        <v>91000</v>
      </c>
      <c r="L3206" s="26">
        <v>0</v>
      </c>
      <c r="M3206" s="26">
        <v>91000</v>
      </c>
      <c r="N3206" s="26">
        <v>0</v>
      </c>
      <c r="O3206" s="26">
        <v>23350.83</v>
      </c>
      <c r="P3206" s="26">
        <v>67649.17</v>
      </c>
      <c r="Q3206" s="26">
        <v>0</v>
      </c>
      <c r="R3206" s="25" t="s">
        <v>1526</v>
      </c>
    </row>
    <row r="3207" spans="1:18" ht="15" customHeight="1" x14ac:dyDescent="0.25">
      <c r="A3207" s="25" t="s">
        <v>736</v>
      </c>
      <c r="B3207" s="25" t="s">
        <v>18</v>
      </c>
      <c r="C3207" s="25" t="s">
        <v>302</v>
      </c>
      <c r="D3207" s="25" t="s">
        <v>86</v>
      </c>
      <c r="E3207" s="25" t="s">
        <v>87</v>
      </c>
      <c r="F3207" s="25" t="s">
        <v>88</v>
      </c>
      <c r="G3207" s="25" t="s">
        <v>303</v>
      </c>
      <c r="H3207" s="25" t="s">
        <v>23</v>
      </c>
      <c r="I3207" s="25" t="s">
        <v>1268</v>
      </c>
      <c r="J3207" s="25" t="s">
        <v>1269</v>
      </c>
      <c r="K3207" s="26">
        <v>200000</v>
      </c>
      <c r="L3207" s="26">
        <v>0</v>
      </c>
      <c r="M3207" s="26">
        <v>200000</v>
      </c>
      <c r="N3207" s="26">
        <v>96556</v>
      </c>
      <c r="O3207" s="26">
        <v>96611.26</v>
      </c>
      <c r="P3207" s="26">
        <v>6832.74</v>
      </c>
      <c r="Q3207" s="26">
        <v>75514</v>
      </c>
      <c r="R3207" s="25" t="s">
        <v>1526</v>
      </c>
    </row>
    <row r="3208" spans="1:18" ht="15" customHeight="1" x14ac:dyDescent="0.25">
      <c r="A3208" s="25" t="s">
        <v>736</v>
      </c>
      <c r="B3208" s="25" t="s">
        <v>18</v>
      </c>
      <c r="C3208" s="25" t="s">
        <v>298</v>
      </c>
      <c r="D3208" s="25" t="s">
        <v>86</v>
      </c>
      <c r="E3208" s="25" t="s">
        <v>87</v>
      </c>
      <c r="F3208" s="25" t="s">
        <v>88</v>
      </c>
      <c r="G3208" s="25" t="s">
        <v>299</v>
      </c>
      <c r="H3208" s="25" t="s">
        <v>23</v>
      </c>
      <c r="I3208" s="25" t="s">
        <v>793</v>
      </c>
      <c r="J3208" s="25" t="s">
        <v>794</v>
      </c>
      <c r="K3208" s="26">
        <v>155062</v>
      </c>
      <c r="L3208" s="26">
        <v>0</v>
      </c>
      <c r="M3208" s="26">
        <v>155062</v>
      </c>
      <c r="N3208" s="26">
        <v>0</v>
      </c>
      <c r="O3208" s="26">
        <v>77754.600000000006</v>
      </c>
      <c r="P3208" s="26">
        <v>77307.399999999994</v>
      </c>
      <c r="Q3208" s="26">
        <v>14770.01</v>
      </c>
      <c r="R3208" s="25" t="s">
        <v>1527</v>
      </c>
    </row>
    <row r="3209" spans="1:18" ht="15" customHeight="1" x14ac:dyDescent="0.25">
      <c r="A3209" s="25" t="s">
        <v>736</v>
      </c>
      <c r="B3209" s="25" t="s">
        <v>18</v>
      </c>
      <c r="C3209" s="25" t="s">
        <v>298</v>
      </c>
      <c r="D3209" s="25" t="s">
        <v>86</v>
      </c>
      <c r="E3209" s="25" t="s">
        <v>87</v>
      </c>
      <c r="F3209" s="25" t="s">
        <v>88</v>
      </c>
      <c r="G3209" s="25" t="s">
        <v>299</v>
      </c>
      <c r="H3209" s="25" t="s">
        <v>23</v>
      </c>
      <c r="I3209" s="25" t="s">
        <v>765</v>
      </c>
      <c r="J3209" s="25" t="s">
        <v>766</v>
      </c>
      <c r="K3209" s="26">
        <v>16000</v>
      </c>
      <c r="L3209" s="26">
        <v>0</v>
      </c>
      <c r="M3209" s="26">
        <v>16000</v>
      </c>
      <c r="N3209" s="26">
        <v>0</v>
      </c>
      <c r="O3209" s="26">
        <v>7020.47</v>
      </c>
      <c r="P3209" s="26">
        <v>8979.5300000000007</v>
      </c>
      <c r="Q3209" s="26">
        <v>926.27</v>
      </c>
      <c r="R3209" s="25" t="s">
        <v>1527</v>
      </c>
    </row>
    <row r="3210" spans="1:18" ht="15" customHeight="1" x14ac:dyDescent="0.25">
      <c r="A3210" s="25" t="s">
        <v>736</v>
      </c>
      <c r="B3210" s="25" t="s">
        <v>18</v>
      </c>
      <c r="C3210" s="25" t="s">
        <v>298</v>
      </c>
      <c r="D3210" s="25" t="s">
        <v>86</v>
      </c>
      <c r="E3210" s="25" t="s">
        <v>87</v>
      </c>
      <c r="F3210" s="25" t="s">
        <v>88</v>
      </c>
      <c r="G3210" s="25" t="s">
        <v>299</v>
      </c>
      <c r="H3210" s="25" t="s">
        <v>23</v>
      </c>
      <c r="I3210" s="25" t="s">
        <v>773</v>
      </c>
      <c r="J3210" s="25" t="s">
        <v>774</v>
      </c>
      <c r="K3210" s="26">
        <v>11500</v>
      </c>
      <c r="L3210" s="26">
        <v>0</v>
      </c>
      <c r="M3210" s="26">
        <v>11500</v>
      </c>
      <c r="N3210" s="26">
        <v>0</v>
      </c>
      <c r="O3210" s="26">
        <v>5700</v>
      </c>
      <c r="P3210" s="26">
        <v>5800</v>
      </c>
      <c r="Q3210" s="26">
        <v>1050</v>
      </c>
      <c r="R3210" s="25" t="s">
        <v>1527</v>
      </c>
    </row>
    <row r="3211" spans="1:18" ht="15" customHeight="1" x14ac:dyDescent="0.25">
      <c r="A3211" s="25" t="s">
        <v>736</v>
      </c>
      <c r="B3211" s="25" t="s">
        <v>18</v>
      </c>
      <c r="C3211" s="25" t="s">
        <v>298</v>
      </c>
      <c r="D3211" s="25" t="s">
        <v>86</v>
      </c>
      <c r="E3211" s="25" t="s">
        <v>87</v>
      </c>
      <c r="F3211" s="25" t="s">
        <v>88</v>
      </c>
      <c r="G3211" s="25" t="s">
        <v>299</v>
      </c>
      <c r="H3211" s="25" t="s">
        <v>23</v>
      </c>
      <c r="I3211" s="25" t="s">
        <v>761</v>
      </c>
      <c r="J3211" s="25" t="s">
        <v>762</v>
      </c>
      <c r="K3211" s="26">
        <v>2910</v>
      </c>
      <c r="L3211" s="26">
        <v>0</v>
      </c>
      <c r="M3211" s="26">
        <v>2910</v>
      </c>
      <c r="N3211" s="26">
        <v>0</v>
      </c>
      <c r="O3211" s="26">
        <v>1398.98</v>
      </c>
      <c r="P3211" s="26">
        <v>1511.02</v>
      </c>
      <c r="Q3211" s="26">
        <v>60</v>
      </c>
      <c r="R3211" s="25" t="s">
        <v>1527</v>
      </c>
    </row>
    <row r="3212" spans="1:18" ht="15" customHeight="1" x14ac:dyDescent="0.25">
      <c r="A3212" s="25" t="s">
        <v>736</v>
      </c>
      <c r="B3212" s="25" t="s">
        <v>18</v>
      </c>
      <c r="C3212" s="25" t="s">
        <v>298</v>
      </c>
      <c r="D3212" s="25" t="s">
        <v>86</v>
      </c>
      <c r="E3212" s="25" t="s">
        <v>87</v>
      </c>
      <c r="F3212" s="25" t="s">
        <v>88</v>
      </c>
      <c r="G3212" s="25" t="s">
        <v>299</v>
      </c>
      <c r="H3212" s="25" t="s">
        <v>23</v>
      </c>
      <c r="I3212" s="25" t="s">
        <v>747</v>
      </c>
      <c r="J3212" s="25" t="s">
        <v>748</v>
      </c>
      <c r="K3212" s="26">
        <v>0</v>
      </c>
      <c r="L3212" s="26">
        <v>0</v>
      </c>
      <c r="M3212" s="26">
        <v>0</v>
      </c>
      <c r="N3212" s="26">
        <v>0</v>
      </c>
      <c r="O3212" s="26">
        <v>1042</v>
      </c>
      <c r="P3212" s="26">
        <v>-1042</v>
      </c>
      <c r="Q3212" s="26">
        <v>0</v>
      </c>
      <c r="R3212" s="25" t="s">
        <v>1527</v>
      </c>
    </row>
    <row r="3213" spans="1:18" ht="15" customHeight="1" x14ac:dyDescent="0.25">
      <c r="A3213" s="25" t="s">
        <v>736</v>
      </c>
      <c r="B3213" s="25" t="s">
        <v>18</v>
      </c>
      <c r="C3213" s="25" t="s">
        <v>298</v>
      </c>
      <c r="D3213" s="25" t="s">
        <v>86</v>
      </c>
      <c r="E3213" s="25" t="s">
        <v>87</v>
      </c>
      <c r="F3213" s="25" t="s">
        <v>88</v>
      </c>
      <c r="G3213" s="25" t="s">
        <v>299</v>
      </c>
      <c r="H3213" s="25" t="s">
        <v>23</v>
      </c>
      <c r="I3213" s="25" t="s">
        <v>751</v>
      </c>
      <c r="J3213" s="25" t="s">
        <v>752</v>
      </c>
      <c r="K3213" s="26">
        <v>14190</v>
      </c>
      <c r="L3213" s="26">
        <v>0</v>
      </c>
      <c r="M3213" s="26">
        <v>14190</v>
      </c>
      <c r="N3213" s="26">
        <v>0</v>
      </c>
      <c r="O3213" s="26">
        <v>6982.35</v>
      </c>
      <c r="P3213" s="26">
        <v>7207.65</v>
      </c>
      <c r="Q3213" s="26">
        <v>1246.1600000000001</v>
      </c>
      <c r="R3213" s="25" t="s">
        <v>1527</v>
      </c>
    </row>
    <row r="3214" spans="1:18" ht="15" customHeight="1" x14ac:dyDescent="0.25">
      <c r="A3214" s="25" t="s">
        <v>736</v>
      </c>
      <c r="B3214" s="25" t="s">
        <v>18</v>
      </c>
      <c r="C3214" s="25" t="s">
        <v>298</v>
      </c>
      <c r="D3214" s="25" t="s">
        <v>86</v>
      </c>
      <c r="E3214" s="25" t="s">
        <v>87</v>
      </c>
      <c r="F3214" s="25" t="s">
        <v>88</v>
      </c>
      <c r="G3214" s="25" t="s">
        <v>299</v>
      </c>
      <c r="H3214" s="25" t="s">
        <v>23</v>
      </c>
      <c r="I3214" s="25" t="s">
        <v>833</v>
      </c>
      <c r="J3214" s="25" t="s">
        <v>834</v>
      </c>
      <c r="K3214" s="26">
        <v>20158</v>
      </c>
      <c r="L3214" s="26">
        <v>0</v>
      </c>
      <c r="M3214" s="26">
        <v>20158</v>
      </c>
      <c r="N3214" s="26">
        <v>0</v>
      </c>
      <c r="O3214" s="26">
        <v>9075.58</v>
      </c>
      <c r="P3214" s="26">
        <v>11082.42</v>
      </c>
      <c r="Q3214" s="26">
        <v>2187.4299999999998</v>
      </c>
      <c r="R3214" s="25" t="s">
        <v>1527</v>
      </c>
    </row>
    <row r="3215" spans="1:18" ht="15" customHeight="1" x14ac:dyDescent="0.25">
      <c r="A3215" s="25" t="s">
        <v>736</v>
      </c>
      <c r="B3215" s="25" t="s">
        <v>18</v>
      </c>
      <c r="C3215" s="25" t="s">
        <v>298</v>
      </c>
      <c r="D3215" s="25" t="s">
        <v>86</v>
      </c>
      <c r="E3215" s="25" t="s">
        <v>87</v>
      </c>
      <c r="F3215" s="25" t="s">
        <v>88</v>
      </c>
      <c r="G3215" s="25" t="s">
        <v>299</v>
      </c>
      <c r="H3215" s="25" t="s">
        <v>23</v>
      </c>
      <c r="I3215" s="25" t="s">
        <v>988</v>
      </c>
      <c r="J3215" s="25" t="s">
        <v>989</v>
      </c>
      <c r="K3215" s="26">
        <v>39000</v>
      </c>
      <c r="L3215" s="26">
        <v>0</v>
      </c>
      <c r="M3215" s="26">
        <v>39000</v>
      </c>
      <c r="N3215" s="26">
        <v>0</v>
      </c>
      <c r="O3215" s="26">
        <v>0</v>
      </c>
      <c r="P3215" s="26">
        <v>39000</v>
      </c>
      <c r="Q3215" s="26">
        <v>0</v>
      </c>
      <c r="R3215" s="25" t="s">
        <v>1527</v>
      </c>
    </row>
    <row r="3216" spans="1:18" ht="15" customHeight="1" x14ac:dyDescent="0.25">
      <c r="A3216" s="25" t="s">
        <v>736</v>
      </c>
      <c r="B3216" s="25" t="s">
        <v>18</v>
      </c>
      <c r="C3216" s="25" t="s">
        <v>298</v>
      </c>
      <c r="D3216" s="25" t="s">
        <v>86</v>
      </c>
      <c r="E3216" s="25" t="s">
        <v>87</v>
      </c>
      <c r="F3216" s="25" t="s">
        <v>88</v>
      </c>
      <c r="G3216" s="25" t="s">
        <v>299</v>
      </c>
      <c r="H3216" s="25" t="s">
        <v>23</v>
      </c>
      <c r="I3216" s="25" t="s">
        <v>737</v>
      </c>
      <c r="J3216" s="25" t="s">
        <v>738</v>
      </c>
      <c r="K3216" s="26">
        <v>2200</v>
      </c>
      <c r="L3216" s="26">
        <v>0</v>
      </c>
      <c r="M3216" s="26">
        <v>2200</v>
      </c>
      <c r="N3216" s="26">
        <v>0</v>
      </c>
      <c r="O3216" s="26">
        <v>1147.01</v>
      </c>
      <c r="P3216" s="26">
        <v>1052.99</v>
      </c>
      <c r="Q3216" s="26">
        <v>160.75</v>
      </c>
      <c r="R3216" s="25" t="s">
        <v>1527</v>
      </c>
    </row>
    <row r="3217" spans="1:18" ht="15" customHeight="1" x14ac:dyDescent="0.25">
      <c r="A3217" s="25" t="s">
        <v>736</v>
      </c>
      <c r="B3217" s="25" t="s">
        <v>18</v>
      </c>
      <c r="C3217" s="25" t="s">
        <v>298</v>
      </c>
      <c r="D3217" s="25" t="s">
        <v>86</v>
      </c>
      <c r="E3217" s="25" t="s">
        <v>87</v>
      </c>
      <c r="F3217" s="25" t="s">
        <v>88</v>
      </c>
      <c r="G3217" s="25" t="s">
        <v>299</v>
      </c>
      <c r="H3217" s="25" t="s">
        <v>23</v>
      </c>
      <c r="I3217" s="25" t="s">
        <v>743</v>
      </c>
      <c r="J3217" s="25" t="s">
        <v>744</v>
      </c>
      <c r="K3217" s="26">
        <v>314</v>
      </c>
      <c r="L3217" s="26">
        <v>0</v>
      </c>
      <c r="M3217" s="26">
        <v>314</v>
      </c>
      <c r="N3217" s="26">
        <v>0</v>
      </c>
      <c r="O3217" s="26">
        <v>638.03</v>
      </c>
      <c r="P3217" s="26">
        <v>-324.02999999999997</v>
      </c>
      <c r="Q3217" s="26">
        <v>116.03</v>
      </c>
      <c r="R3217" s="25" t="s">
        <v>1527</v>
      </c>
    </row>
    <row r="3218" spans="1:18" ht="15" customHeight="1" x14ac:dyDescent="0.25">
      <c r="A3218" s="25" t="s">
        <v>736</v>
      </c>
      <c r="B3218" s="25" t="s">
        <v>18</v>
      </c>
      <c r="C3218" s="25" t="s">
        <v>298</v>
      </c>
      <c r="D3218" s="25" t="s">
        <v>86</v>
      </c>
      <c r="E3218" s="25" t="s">
        <v>87</v>
      </c>
      <c r="F3218" s="25" t="s">
        <v>88</v>
      </c>
      <c r="G3218" s="25" t="s">
        <v>299</v>
      </c>
      <c r="H3218" s="25" t="s">
        <v>23</v>
      </c>
      <c r="I3218" s="25" t="s">
        <v>880</v>
      </c>
      <c r="J3218" s="25" t="s">
        <v>881</v>
      </c>
      <c r="K3218" s="26">
        <v>6500</v>
      </c>
      <c r="L3218" s="26">
        <v>0</v>
      </c>
      <c r="M3218" s="26">
        <v>6500</v>
      </c>
      <c r="N3218" s="26">
        <v>1004.01</v>
      </c>
      <c r="O3218" s="26">
        <v>1235.98</v>
      </c>
      <c r="P3218" s="26">
        <v>4260.01</v>
      </c>
      <c r="Q3218" s="26">
        <v>424.84</v>
      </c>
      <c r="R3218" s="25" t="s">
        <v>1527</v>
      </c>
    </row>
    <row r="3219" spans="1:18" ht="15" customHeight="1" x14ac:dyDescent="0.25">
      <c r="A3219" s="25" t="s">
        <v>736</v>
      </c>
      <c r="B3219" s="25" t="s">
        <v>18</v>
      </c>
      <c r="C3219" s="25" t="s">
        <v>298</v>
      </c>
      <c r="D3219" s="25" t="s">
        <v>86</v>
      </c>
      <c r="E3219" s="25" t="s">
        <v>87</v>
      </c>
      <c r="F3219" s="25" t="s">
        <v>88</v>
      </c>
      <c r="G3219" s="25" t="s">
        <v>299</v>
      </c>
      <c r="H3219" s="25" t="s">
        <v>23</v>
      </c>
      <c r="I3219" s="25" t="s">
        <v>849</v>
      </c>
      <c r="J3219" s="25" t="s">
        <v>850</v>
      </c>
      <c r="K3219" s="26">
        <v>9900</v>
      </c>
      <c r="L3219" s="26">
        <v>0</v>
      </c>
      <c r="M3219" s="26">
        <v>9900</v>
      </c>
      <c r="N3219" s="26">
        <v>0</v>
      </c>
      <c r="O3219" s="26">
        <v>2020.08</v>
      </c>
      <c r="P3219" s="26">
        <v>7879.92</v>
      </c>
      <c r="Q3219" s="26">
        <v>406.58</v>
      </c>
      <c r="R3219" s="25" t="s">
        <v>1527</v>
      </c>
    </row>
    <row r="3220" spans="1:18" ht="15" customHeight="1" x14ac:dyDescent="0.25">
      <c r="A3220" s="25" t="s">
        <v>736</v>
      </c>
      <c r="B3220" s="25" t="s">
        <v>18</v>
      </c>
      <c r="C3220" s="25" t="s">
        <v>298</v>
      </c>
      <c r="D3220" s="25" t="s">
        <v>86</v>
      </c>
      <c r="E3220" s="25" t="s">
        <v>87</v>
      </c>
      <c r="F3220" s="25" t="s">
        <v>88</v>
      </c>
      <c r="G3220" s="25" t="s">
        <v>299</v>
      </c>
      <c r="H3220" s="25" t="s">
        <v>23</v>
      </c>
      <c r="I3220" s="25" t="s">
        <v>779</v>
      </c>
      <c r="J3220" s="25" t="s">
        <v>780</v>
      </c>
      <c r="K3220" s="26">
        <v>1280</v>
      </c>
      <c r="L3220" s="26">
        <v>0</v>
      </c>
      <c r="M3220" s="26">
        <v>1280</v>
      </c>
      <c r="N3220" s="26">
        <v>0</v>
      </c>
      <c r="O3220" s="26">
        <v>338.26</v>
      </c>
      <c r="P3220" s="26">
        <v>941.74</v>
      </c>
      <c r="Q3220" s="26">
        <v>0</v>
      </c>
      <c r="R3220" s="25" t="s">
        <v>1527</v>
      </c>
    </row>
    <row r="3221" spans="1:18" ht="15" customHeight="1" x14ac:dyDescent="0.25">
      <c r="A3221" s="25" t="s">
        <v>736</v>
      </c>
      <c r="B3221" s="25" t="s">
        <v>18</v>
      </c>
      <c r="C3221" s="25" t="s">
        <v>298</v>
      </c>
      <c r="D3221" s="25" t="s">
        <v>86</v>
      </c>
      <c r="E3221" s="25" t="s">
        <v>87</v>
      </c>
      <c r="F3221" s="25" t="s">
        <v>88</v>
      </c>
      <c r="G3221" s="25" t="s">
        <v>299</v>
      </c>
      <c r="H3221" s="25" t="s">
        <v>23</v>
      </c>
      <c r="I3221" s="25" t="s">
        <v>1266</v>
      </c>
      <c r="J3221" s="25" t="s">
        <v>1267</v>
      </c>
      <c r="K3221" s="26">
        <v>12000</v>
      </c>
      <c r="L3221" s="26">
        <v>0</v>
      </c>
      <c r="M3221" s="26">
        <v>12000</v>
      </c>
      <c r="N3221" s="26">
        <v>4056.74</v>
      </c>
      <c r="O3221" s="26">
        <v>5619.46</v>
      </c>
      <c r="P3221" s="26">
        <v>2323.8000000000002</v>
      </c>
      <c r="Q3221" s="26">
        <v>3194.3</v>
      </c>
      <c r="R3221" s="25" t="s">
        <v>1527</v>
      </c>
    </row>
    <row r="3222" spans="1:18" ht="15" customHeight="1" x14ac:dyDescent="0.25">
      <c r="A3222" s="25" t="s">
        <v>736</v>
      </c>
      <c r="B3222" s="25" t="s">
        <v>18</v>
      </c>
      <c r="C3222" s="25" t="s">
        <v>298</v>
      </c>
      <c r="D3222" s="25" t="s">
        <v>86</v>
      </c>
      <c r="E3222" s="25" t="s">
        <v>87</v>
      </c>
      <c r="F3222" s="25" t="s">
        <v>88</v>
      </c>
      <c r="G3222" s="25" t="s">
        <v>299</v>
      </c>
      <c r="H3222" s="25" t="s">
        <v>23</v>
      </c>
      <c r="I3222" s="25" t="s">
        <v>799</v>
      </c>
      <c r="J3222" s="25" t="s">
        <v>800</v>
      </c>
      <c r="K3222" s="26">
        <v>2800</v>
      </c>
      <c r="L3222" s="26">
        <v>0</v>
      </c>
      <c r="M3222" s="26">
        <v>2800</v>
      </c>
      <c r="N3222" s="26">
        <v>192.12</v>
      </c>
      <c r="O3222" s="26">
        <v>646.62</v>
      </c>
      <c r="P3222" s="26">
        <v>1961.26</v>
      </c>
      <c r="Q3222" s="26">
        <v>129.12</v>
      </c>
      <c r="R3222" s="25" t="s">
        <v>1527</v>
      </c>
    </row>
    <row r="3223" spans="1:18" ht="15" customHeight="1" x14ac:dyDescent="0.25">
      <c r="A3223" s="25" t="s">
        <v>736</v>
      </c>
      <c r="B3223" s="25" t="s">
        <v>18</v>
      </c>
      <c r="C3223" s="25" t="s">
        <v>298</v>
      </c>
      <c r="D3223" s="25" t="s">
        <v>86</v>
      </c>
      <c r="E3223" s="25" t="s">
        <v>87</v>
      </c>
      <c r="F3223" s="25" t="s">
        <v>88</v>
      </c>
      <c r="G3223" s="25" t="s">
        <v>299</v>
      </c>
      <c r="H3223" s="25" t="s">
        <v>23</v>
      </c>
      <c r="I3223" s="25" t="s">
        <v>769</v>
      </c>
      <c r="J3223" s="25" t="s">
        <v>770</v>
      </c>
      <c r="K3223" s="26">
        <v>4500</v>
      </c>
      <c r="L3223" s="26">
        <v>0</v>
      </c>
      <c r="M3223" s="26">
        <v>4500</v>
      </c>
      <c r="N3223" s="26">
        <v>0</v>
      </c>
      <c r="O3223" s="26">
        <v>3729</v>
      </c>
      <c r="P3223" s="26">
        <v>771</v>
      </c>
      <c r="Q3223" s="26">
        <v>0</v>
      </c>
      <c r="R3223" s="25" t="s">
        <v>1527</v>
      </c>
    </row>
    <row r="3224" spans="1:18" ht="15" customHeight="1" x14ac:dyDescent="0.25">
      <c r="A3224" s="25" t="s">
        <v>736</v>
      </c>
      <c r="B3224" s="25" t="s">
        <v>18</v>
      </c>
      <c r="C3224" s="25" t="s">
        <v>298</v>
      </c>
      <c r="D3224" s="25" t="s">
        <v>86</v>
      </c>
      <c r="E3224" s="25" t="s">
        <v>87</v>
      </c>
      <c r="F3224" s="25" t="s">
        <v>88</v>
      </c>
      <c r="G3224" s="25" t="s">
        <v>299</v>
      </c>
      <c r="H3224" s="25" t="s">
        <v>23</v>
      </c>
      <c r="I3224" s="25" t="s">
        <v>884</v>
      </c>
      <c r="J3224" s="25" t="s">
        <v>885</v>
      </c>
      <c r="K3224" s="26">
        <v>1500</v>
      </c>
      <c r="L3224" s="26">
        <v>0</v>
      </c>
      <c r="M3224" s="26">
        <v>1500</v>
      </c>
      <c r="N3224" s="26">
        <v>0</v>
      </c>
      <c r="O3224" s="26">
        <v>0</v>
      </c>
      <c r="P3224" s="26">
        <v>1500</v>
      </c>
      <c r="Q3224" s="26">
        <v>0</v>
      </c>
      <c r="R3224" s="25" t="s">
        <v>1527</v>
      </c>
    </row>
    <row r="3225" spans="1:18" ht="15" customHeight="1" x14ac:dyDescent="0.25">
      <c r="A3225" s="25" t="s">
        <v>736</v>
      </c>
      <c r="B3225" s="25" t="s">
        <v>18</v>
      </c>
      <c r="C3225" s="25" t="s">
        <v>298</v>
      </c>
      <c r="D3225" s="25" t="s">
        <v>86</v>
      </c>
      <c r="E3225" s="25" t="s">
        <v>87</v>
      </c>
      <c r="F3225" s="25" t="s">
        <v>88</v>
      </c>
      <c r="G3225" s="25" t="s">
        <v>299</v>
      </c>
      <c r="H3225" s="25" t="s">
        <v>23</v>
      </c>
      <c r="I3225" s="25" t="s">
        <v>813</v>
      </c>
      <c r="J3225" s="25" t="s">
        <v>814</v>
      </c>
      <c r="K3225" s="26">
        <v>9000</v>
      </c>
      <c r="L3225" s="26">
        <v>0</v>
      </c>
      <c r="M3225" s="26">
        <v>9000</v>
      </c>
      <c r="N3225" s="26">
        <v>0</v>
      </c>
      <c r="O3225" s="26">
        <v>1752.28</v>
      </c>
      <c r="P3225" s="26">
        <v>7247.72</v>
      </c>
      <c r="Q3225" s="26">
        <v>222.1</v>
      </c>
      <c r="R3225" s="25" t="s">
        <v>1527</v>
      </c>
    </row>
    <row r="3226" spans="1:18" ht="15" customHeight="1" x14ac:dyDescent="0.25">
      <c r="A3226" s="25" t="s">
        <v>736</v>
      </c>
      <c r="B3226" s="25" t="s">
        <v>18</v>
      </c>
      <c r="C3226" s="25" t="s">
        <v>298</v>
      </c>
      <c r="D3226" s="25" t="s">
        <v>86</v>
      </c>
      <c r="E3226" s="25" t="s">
        <v>87</v>
      </c>
      <c r="F3226" s="25" t="s">
        <v>88</v>
      </c>
      <c r="G3226" s="25" t="s">
        <v>299</v>
      </c>
      <c r="H3226" s="25" t="s">
        <v>23</v>
      </c>
      <c r="I3226" s="25" t="s">
        <v>1268</v>
      </c>
      <c r="J3226" s="25" t="s">
        <v>1269</v>
      </c>
      <c r="K3226" s="26">
        <v>44000</v>
      </c>
      <c r="L3226" s="26">
        <v>0</v>
      </c>
      <c r="M3226" s="26">
        <v>44000</v>
      </c>
      <c r="N3226" s="26">
        <v>5454.94</v>
      </c>
      <c r="O3226" s="26">
        <v>22080.06</v>
      </c>
      <c r="P3226" s="26">
        <v>16465</v>
      </c>
      <c r="Q3226" s="26">
        <v>8479.18</v>
      </c>
      <c r="R3226" s="25" t="s">
        <v>1527</v>
      </c>
    </row>
    <row r="3227" spans="1:18" ht="15" customHeight="1" x14ac:dyDescent="0.25">
      <c r="A3227" s="25" t="s">
        <v>736</v>
      </c>
      <c r="B3227" s="25" t="s">
        <v>18</v>
      </c>
      <c r="C3227" s="25" t="s">
        <v>1270</v>
      </c>
      <c r="D3227" s="25" t="s">
        <v>86</v>
      </c>
      <c r="E3227" s="25" t="s">
        <v>87</v>
      </c>
      <c r="F3227" s="25" t="s">
        <v>88</v>
      </c>
      <c r="G3227" s="25" t="s">
        <v>1271</v>
      </c>
      <c r="H3227" s="25" t="s">
        <v>23</v>
      </c>
      <c r="I3227" s="25" t="s">
        <v>793</v>
      </c>
      <c r="J3227" s="25" t="s">
        <v>794</v>
      </c>
      <c r="K3227" s="26">
        <v>47048</v>
      </c>
      <c r="L3227" s="26">
        <v>0</v>
      </c>
      <c r="M3227" s="26">
        <v>47048</v>
      </c>
      <c r="N3227" s="26">
        <v>0</v>
      </c>
      <c r="O3227" s="26">
        <v>23524.560000000001</v>
      </c>
      <c r="P3227" s="26">
        <v>23523.439999999999</v>
      </c>
      <c r="Q3227" s="26">
        <v>4523.96</v>
      </c>
      <c r="R3227" s="25" t="s">
        <v>1528</v>
      </c>
    </row>
    <row r="3228" spans="1:18" ht="15" customHeight="1" x14ac:dyDescent="0.25">
      <c r="A3228" s="25" t="s">
        <v>736</v>
      </c>
      <c r="B3228" s="25" t="s">
        <v>18</v>
      </c>
      <c r="C3228" s="25" t="s">
        <v>1270</v>
      </c>
      <c r="D3228" s="25" t="s">
        <v>86</v>
      </c>
      <c r="E3228" s="25" t="s">
        <v>87</v>
      </c>
      <c r="F3228" s="25" t="s">
        <v>88</v>
      </c>
      <c r="G3228" s="25" t="s">
        <v>1271</v>
      </c>
      <c r="H3228" s="25" t="s">
        <v>23</v>
      </c>
      <c r="I3228" s="25" t="s">
        <v>765</v>
      </c>
      <c r="J3228" s="25" t="s">
        <v>766</v>
      </c>
      <c r="K3228" s="26">
        <v>500</v>
      </c>
      <c r="L3228" s="26">
        <v>0</v>
      </c>
      <c r="M3228" s="26">
        <v>500</v>
      </c>
      <c r="N3228" s="26">
        <v>0</v>
      </c>
      <c r="O3228" s="26">
        <v>349.21</v>
      </c>
      <c r="P3228" s="26">
        <v>150.79</v>
      </c>
      <c r="Q3228" s="26">
        <v>0</v>
      </c>
      <c r="R3228" s="25" t="s">
        <v>1528</v>
      </c>
    </row>
    <row r="3229" spans="1:18" ht="15" customHeight="1" x14ac:dyDescent="0.25">
      <c r="A3229" s="25" t="s">
        <v>736</v>
      </c>
      <c r="B3229" s="25" t="s">
        <v>18</v>
      </c>
      <c r="C3229" s="25" t="s">
        <v>1270</v>
      </c>
      <c r="D3229" s="25" t="s">
        <v>86</v>
      </c>
      <c r="E3229" s="25" t="s">
        <v>87</v>
      </c>
      <c r="F3229" s="25" t="s">
        <v>88</v>
      </c>
      <c r="G3229" s="25" t="s">
        <v>1271</v>
      </c>
      <c r="H3229" s="25" t="s">
        <v>23</v>
      </c>
      <c r="I3229" s="25" t="s">
        <v>761</v>
      </c>
      <c r="J3229" s="25" t="s">
        <v>762</v>
      </c>
      <c r="K3229" s="26">
        <v>780</v>
      </c>
      <c r="L3229" s="26">
        <v>0</v>
      </c>
      <c r="M3229" s="26">
        <v>780</v>
      </c>
      <c r="N3229" s="26">
        <v>0</v>
      </c>
      <c r="O3229" s="26">
        <v>390</v>
      </c>
      <c r="P3229" s="26">
        <v>390</v>
      </c>
      <c r="Q3229" s="26">
        <v>0</v>
      </c>
      <c r="R3229" s="25" t="s">
        <v>1528</v>
      </c>
    </row>
    <row r="3230" spans="1:18" ht="15" customHeight="1" x14ac:dyDescent="0.25">
      <c r="A3230" s="25" t="s">
        <v>736</v>
      </c>
      <c r="B3230" s="25" t="s">
        <v>18</v>
      </c>
      <c r="C3230" s="25" t="s">
        <v>1270</v>
      </c>
      <c r="D3230" s="25" t="s">
        <v>86</v>
      </c>
      <c r="E3230" s="25" t="s">
        <v>87</v>
      </c>
      <c r="F3230" s="25" t="s">
        <v>88</v>
      </c>
      <c r="G3230" s="25" t="s">
        <v>1271</v>
      </c>
      <c r="H3230" s="25" t="s">
        <v>23</v>
      </c>
      <c r="I3230" s="25" t="s">
        <v>747</v>
      </c>
      <c r="J3230" s="25" t="s">
        <v>748</v>
      </c>
      <c r="K3230" s="26">
        <v>0</v>
      </c>
      <c r="L3230" s="26">
        <v>0</v>
      </c>
      <c r="M3230" s="26">
        <v>0</v>
      </c>
      <c r="N3230" s="26">
        <v>0</v>
      </c>
      <c r="O3230" s="26">
        <v>425</v>
      </c>
      <c r="P3230" s="26">
        <v>-425</v>
      </c>
      <c r="Q3230" s="26">
        <v>0</v>
      </c>
      <c r="R3230" s="25" t="s">
        <v>1528</v>
      </c>
    </row>
    <row r="3231" spans="1:18" ht="15" customHeight="1" x14ac:dyDescent="0.25">
      <c r="A3231" s="25" t="s">
        <v>736</v>
      </c>
      <c r="B3231" s="25" t="s">
        <v>18</v>
      </c>
      <c r="C3231" s="25" t="s">
        <v>1270</v>
      </c>
      <c r="D3231" s="25" t="s">
        <v>86</v>
      </c>
      <c r="E3231" s="25" t="s">
        <v>87</v>
      </c>
      <c r="F3231" s="25" t="s">
        <v>88</v>
      </c>
      <c r="G3231" s="25" t="s">
        <v>1271</v>
      </c>
      <c r="H3231" s="25" t="s">
        <v>23</v>
      </c>
      <c r="I3231" s="25" t="s">
        <v>751</v>
      </c>
      <c r="J3231" s="25" t="s">
        <v>752</v>
      </c>
      <c r="K3231" s="26">
        <v>3697</v>
      </c>
      <c r="L3231" s="26">
        <v>0</v>
      </c>
      <c r="M3231" s="26">
        <v>3697</v>
      </c>
      <c r="N3231" s="26">
        <v>0</v>
      </c>
      <c r="O3231" s="26">
        <v>1825.34</v>
      </c>
      <c r="P3231" s="26">
        <v>1871.66</v>
      </c>
      <c r="Q3231" s="26">
        <v>333.6</v>
      </c>
      <c r="R3231" s="25" t="s">
        <v>1528</v>
      </c>
    </row>
    <row r="3232" spans="1:18" ht="15" customHeight="1" x14ac:dyDescent="0.25">
      <c r="A3232" s="25" t="s">
        <v>736</v>
      </c>
      <c r="B3232" s="25" t="s">
        <v>18</v>
      </c>
      <c r="C3232" s="25" t="s">
        <v>1270</v>
      </c>
      <c r="D3232" s="25" t="s">
        <v>86</v>
      </c>
      <c r="E3232" s="25" t="s">
        <v>87</v>
      </c>
      <c r="F3232" s="25" t="s">
        <v>88</v>
      </c>
      <c r="G3232" s="25" t="s">
        <v>1271</v>
      </c>
      <c r="H3232" s="25" t="s">
        <v>23</v>
      </c>
      <c r="I3232" s="25" t="s">
        <v>833</v>
      </c>
      <c r="J3232" s="25" t="s">
        <v>834</v>
      </c>
      <c r="K3232" s="26">
        <v>6116</v>
      </c>
      <c r="L3232" s="26">
        <v>0</v>
      </c>
      <c r="M3232" s="26">
        <v>6116</v>
      </c>
      <c r="N3232" s="26">
        <v>0</v>
      </c>
      <c r="O3232" s="26">
        <v>2716.45</v>
      </c>
      <c r="P3232" s="26">
        <v>3399.55</v>
      </c>
      <c r="Q3232" s="26">
        <v>670</v>
      </c>
      <c r="R3232" s="25" t="s">
        <v>1528</v>
      </c>
    </row>
    <row r="3233" spans="1:18" ht="15" customHeight="1" x14ac:dyDescent="0.25">
      <c r="A3233" s="25" t="s">
        <v>736</v>
      </c>
      <c r="B3233" s="25" t="s">
        <v>18</v>
      </c>
      <c r="C3233" s="25" t="s">
        <v>1270</v>
      </c>
      <c r="D3233" s="25" t="s">
        <v>86</v>
      </c>
      <c r="E3233" s="25" t="s">
        <v>87</v>
      </c>
      <c r="F3233" s="25" t="s">
        <v>88</v>
      </c>
      <c r="G3233" s="25" t="s">
        <v>1271</v>
      </c>
      <c r="H3233" s="25" t="s">
        <v>23</v>
      </c>
      <c r="I3233" s="25" t="s">
        <v>819</v>
      </c>
      <c r="J3233" s="25" t="s">
        <v>820</v>
      </c>
      <c r="K3233" s="26">
        <v>0</v>
      </c>
      <c r="L3233" s="26">
        <v>0</v>
      </c>
      <c r="M3233" s="26">
        <v>0</v>
      </c>
      <c r="N3233" s="26">
        <v>0</v>
      </c>
      <c r="O3233" s="26">
        <v>0</v>
      </c>
      <c r="P3233" s="26">
        <v>0</v>
      </c>
      <c r="Q3233" s="26">
        <v>0</v>
      </c>
      <c r="R3233" s="25" t="s">
        <v>1528</v>
      </c>
    </row>
    <row r="3234" spans="1:18" ht="15" customHeight="1" x14ac:dyDescent="0.25">
      <c r="A3234" s="25" t="s">
        <v>736</v>
      </c>
      <c r="B3234" s="25" t="s">
        <v>18</v>
      </c>
      <c r="C3234" s="25" t="s">
        <v>1270</v>
      </c>
      <c r="D3234" s="25" t="s">
        <v>86</v>
      </c>
      <c r="E3234" s="25" t="s">
        <v>87</v>
      </c>
      <c r="F3234" s="25" t="s">
        <v>88</v>
      </c>
      <c r="G3234" s="25" t="s">
        <v>1271</v>
      </c>
      <c r="H3234" s="25" t="s">
        <v>23</v>
      </c>
      <c r="I3234" s="25" t="s">
        <v>988</v>
      </c>
      <c r="J3234" s="25" t="s">
        <v>989</v>
      </c>
      <c r="K3234" s="26">
        <v>18149</v>
      </c>
      <c r="L3234" s="26">
        <v>0</v>
      </c>
      <c r="M3234" s="26">
        <v>18149</v>
      </c>
      <c r="N3234" s="26">
        <v>0</v>
      </c>
      <c r="O3234" s="26">
        <v>0</v>
      </c>
      <c r="P3234" s="26">
        <v>18149</v>
      </c>
      <c r="Q3234" s="26">
        <v>0</v>
      </c>
      <c r="R3234" s="25" t="s">
        <v>1528</v>
      </c>
    </row>
    <row r="3235" spans="1:18" ht="15" customHeight="1" x14ac:dyDescent="0.25">
      <c r="A3235" s="25" t="s">
        <v>736</v>
      </c>
      <c r="B3235" s="25" t="s">
        <v>18</v>
      </c>
      <c r="C3235" s="25" t="s">
        <v>1270</v>
      </c>
      <c r="D3235" s="25" t="s">
        <v>86</v>
      </c>
      <c r="E3235" s="25" t="s">
        <v>87</v>
      </c>
      <c r="F3235" s="25" t="s">
        <v>88</v>
      </c>
      <c r="G3235" s="25" t="s">
        <v>1271</v>
      </c>
      <c r="H3235" s="25" t="s">
        <v>23</v>
      </c>
      <c r="I3235" s="25" t="s">
        <v>737</v>
      </c>
      <c r="J3235" s="25" t="s">
        <v>738</v>
      </c>
      <c r="K3235" s="26">
        <v>1057</v>
      </c>
      <c r="L3235" s="26">
        <v>0</v>
      </c>
      <c r="M3235" s="26">
        <v>1057</v>
      </c>
      <c r="N3235" s="26">
        <v>0</v>
      </c>
      <c r="O3235" s="26">
        <v>518.14</v>
      </c>
      <c r="P3235" s="26">
        <v>538.86</v>
      </c>
      <c r="Q3235" s="26">
        <v>79.680000000000007</v>
      </c>
      <c r="R3235" s="25" t="s">
        <v>1528</v>
      </c>
    </row>
    <row r="3236" spans="1:18" ht="15" customHeight="1" x14ac:dyDescent="0.25">
      <c r="A3236" s="25" t="s">
        <v>736</v>
      </c>
      <c r="B3236" s="25" t="s">
        <v>18</v>
      </c>
      <c r="C3236" s="25" t="s">
        <v>1270</v>
      </c>
      <c r="D3236" s="25" t="s">
        <v>86</v>
      </c>
      <c r="E3236" s="25" t="s">
        <v>87</v>
      </c>
      <c r="F3236" s="25" t="s">
        <v>88</v>
      </c>
      <c r="G3236" s="25" t="s">
        <v>1271</v>
      </c>
      <c r="H3236" s="25" t="s">
        <v>23</v>
      </c>
      <c r="I3236" s="25" t="s">
        <v>743</v>
      </c>
      <c r="J3236" s="25" t="s">
        <v>744</v>
      </c>
      <c r="K3236" s="26">
        <v>105</v>
      </c>
      <c r="L3236" s="26">
        <v>0</v>
      </c>
      <c r="M3236" s="26">
        <v>105</v>
      </c>
      <c r="N3236" s="26">
        <v>0</v>
      </c>
      <c r="O3236" s="26">
        <v>209</v>
      </c>
      <c r="P3236" s="26">
        <v>-104</v>
      </c>
      <c r="Q3236" s="26">
        <v>40</v>
      </c>
      <c r="R3236" s="25" t="s">
        <v>1528</v>
      </c>
    </row>
    <row r="3237" spans="1:18" ht="15" customHeight="1" x14ac:dyDescent="0.25">
      <c r="A3237" s="25" t="s">
        <v>736</v>
      </c>
      <c r="B3237" s="25" t="s">
        <v>18</v>
      </c>
      <c r="C3237" s="25" t="s">
        <v>1270</v>
      </c>
      <c r="D3237" s="25" t="s">
        <v>86</v>
      </c>
      <c r="E3237" s="25" t="s">
        <v>87</v>
      </c>
      <c r="F3237" s="25" t="s">
        <v>88</v>
      </c>
      <c r="G3237" s="25" t="s">
        <v>1271</v>
      </c>
      <c r="H3237" s="25" t="s">
        <v>23</v>
      </c>
      <c r="I3237" s="25" t="s">
        <v>841</v>
      </c>
      <c r="J3237" s="25" t="s">
        <v>842</v>
      </c>
      <c r="K3237" s="26">
        <v>4000</v>
      </c>
      <c r="L3237" s="26">
        <v>-1500</v>
      </c>
      <c r="M3237" s="26">
        <v>2500</v>
      </c>
      <c r="N3237" s="26">
        <v>1423.78</v>
      </c>
      <c r="O3237" s="26">
        <v>584.07000000000005</v>
      </c>
      <c r="P3237" s="26">
        <v>492.15</v>
      </c>
      <c r="Q3237" s="26">
        <v>0</v>
      </c>
      <c r="R3237" s="25" t="s">
        <v>1528</v>
      </c>
    </row>
    <row r="3238" spans="1:18" ht="15" customHeight="1" x14ac:dyDescent="0.25">
      <c r="A3238" s="25" t="s">
        <v>736</v>
      </c>
      <c r="B3238" s="25" t="s">
        <v>18</v>
      </c>
      <c r="C3238" s="25" t="s">
        <v>1270</v>
      </c>
      <c r="D3238" s="25" t="s">
        <v>86</v>
      </c>
      <c r="E3238" s="25" t="s">
        <v>87</v>
      </c>
      <c r="F3238" s="25" t="s">
        <v>88</v>
      </c>
      <c r="G3238" s="25" t="s">
        <v>1271</v>
      </c>
      <c r="H3238" s="25" t="s">
        <v>23</v>
      </c>
      <c r="I3238" s="25" t="s">
        <v>866</v>
      </c>
      <c r="J3238" s="25" t="s">
        <v>867</v>
      </c>
      <c r="K3238" s="26">
        <v>55000</v>
      </c>
      <c r="L3238" s="26">
        <v>0</v>
      </c>
      <c r="M3238" s="26">
        <v>55000</v>
      </c>
      <c r="N3238" s="26">
        <v>2557.34</v>
      </c>
      <c r="O3238" s="26">
        <v>33866.97</v>
      </c>
      <c r="P3238" s="26">
        <v>18575.689999999999</v>
      </c>
      <c r="Q3238" s="26">
        <v>17563</v>
      </c>
      <c r="R3238" s="25" t="s">
        <v>1528</v>
      </c>
    </row>
    <row r="3239" spans="1:18" ht="15" customHeight="1" x14ac:dyDescent="0.25">
      <c r="A3239" s="25" t="s">
        <v>736</v>
      </c>
      <c r="B3239" s="25" t="s">
        <v>18</v>
      </c>
      <c r="C3239" s="25" t="s">
        <v>1270</v>
      </c>
      <c r="D3239" s="25" t="s">
        <v>86</v>
      </c>
      <c r="E3239" s="25" t="s">
        <v>87</v>
      </c>
      <c r="F3239" s="25" t="s">
        <v>88</v>
      </c>
      <c r="G3239" s="25" t="s">
        <v>1271</v>
      </c>
      <c r="H3239" s="25" t="s">
        <v>23</v>
      </c>
      <c r="I3239" s="25" t="s">
        <v>870</v>
      </c>
      <c r="J3239" s="25" t="s">
        <v>871</v>
      </c>
      <c r="K3239" s="26">
        <v>12000</v>
      </c>
      <c r="L3239" s="26">
        <v>0</v>
      </c>
      <c r="M3239" s="26">
        <v>12000</v>
      </c>
      <c r="N3239" s="26">
        <v>0</v>
      </c>
      <c r="O3239" s="26">
        <v>8653.08</v>
      </c>
      <c r="P3239" s="26">
        <v>3346.92</v>
      </c>
      <c r="Q3239" s="26">
        <v>584.48</v>
      </c>
      <c r="R3239" s="25" t="s">
        <v>1528</v>
      </c>
    </row>
    <row r="3240" spans="1:18" ht="15" customHeight="1" x14ac:dyDescent="0.25">
      <c r="A3240" s="25" t="s">
        <v>736</v>
      </c>
      <c r="B3240" s="25" t="s">
        <v>18</v>
      </c>
      <c r="C3240" s="25" t="s">
        <v>1270</v>
      </c>
      <c r="D3240" s="25" t="s">
        <v>86</v>
      </c>
      <c r="E3240" s="25" t="s">
        <v>87</v>
      </c>
      <c r="F3240" s="25" t="s">
        <v>88</v>
      </c>
      <c r="G3240" s="25" t="s">
        <v>1271</v>
      </c>
      <c r="H3240" s="25" t="s">
        <v>23</v>
      </c>
      <c r="I3240" s="25" t="s">
        <v>779</v>
      </c>
      <c r="J3240" s="25" t="s">
        <v>780</v>
      </c>
      <c r="K3240" s="26">
        <v>425</v>
      </c>
      <c r="L3240" s="26">
        <v>0</v>
      </c>
      <c r="M3240" s="26">
        <v>425</v>
      </c>
      <c r="N3240" s="26">
        <v>0</v>
      </c>
      <c r="O3240" s="26">
        <v>0</v>
      </c>
      <c r="P3240" s="26">
        <v>425</v>
      </c>
      <c r="Q3240" s="26">
        <v>0</v>
      </c>
      <c r="R3240" s="25" t="s">
        <v>1528</v>
      </c>
    </row>
    <row r="3241" spans="1:18" ht="15" customHeight="1" x14ac:dyDescent="0.25">
      <c r="A3241" s="25" t="s">
        <v>736</v>
      </c>
      <c r="B3241" s="25" t="s">
        <v>18</v>
      </c>
      <c r="C3241" s="25" t="s">
        <v>1270</v>
      </c>
      <c r="D3241" s="25" t="s">
        <v>86</v>
      </c>
      <c r="E3241" s="25" t="s">
        <v>87</v>
      </c>
      <c r="F3241" s="25" t="s">
        <v>88</v>
      </c>
      <c r="G3241" s="25" t="s">
        <v>1271</v>
      </c>
      <c r="H3241" s="25" t="s">
        <v>23</v>
      </c>
      <c r="I3241" s="25" t="s">
        <v>882</v>
      </c>
      <c r="J3241" s="25" t="s">
        <v>883</v>
      </c>
      <c r="K3241" s="26">
        <v>0</v>
      </c>
      <c r="L3241" s="26">
        <v>1500</v>
      </c>
      <c r="M3241" s="26">
        <v>1500</v>
      </c>
      <c r="N3241" s="26">
        <v>0</v>
      </c>
      <c r="O3241" s="26">
        <v>335.38</v>
      </c>
      <c r="P3241" s="26">
        <v>1164.6199999999999</v>
      </c>
      <c r="Q3241" s="26">
        <v>0</v>
      </c>
      <c r="R3241" s="25" t="s">
        <v>1528</v>
      </c>
    </row>
    <row r="3242" spans="1:18" ht="15" customHeight="1" x14ac:dyDescent="0.25">
      <c r="A3242" s="25" t="s">
        <v>736</v>
      </c>
      <c r="B3242" s="25" t="s">
        <v>18</v>
      </c>
      <c r="C3242" s="25" t="s">
        <v>1270</v>
      </c>
      <c r="D3242" s="25" t="s">
        <v>86</v>
      </c>
      <c r="E3242" s="25" t="s">
        <v>87</v>
      </c>
      <c r="F3242" s="25" t="s">
        <v>88</v>
      </c>
      <c r="G3242" s="25" t="s">
        <v>1271</v>
      </c>
      <c r="H3242" s="25" t="s">
        <v>23</v>
      </c>
      <c r="I3242" s="25" t="s">
        <v>769</v>
      </c>
      <c r="J3242" s="25" t="s">
        <v>770</v>
      </c>
      <c r="K3242" s="26">
        <v>6445</v>
      </c>
      <c r="L3242" s="26">
        <v>0</v>
      </c>
      <c r="M3242" s="26">
        <v>6445</v>
      </c>
      <c r="N3242" s="26">
        <v>4484.1899999999996</v>
      </c>
      <c r="O3242" s="26">
        <v>1955.81</v>
      </c>
      <c r="P3242" s="26">
        <v>5</v>
      </c>
      <c r="Q3242" s="26">
        <v>453.15</v>
      </c>
      <c r="R3242" s="25" t="s">
        <v>1528</v>
      </c>
    </row>
    <row r="3243" spans="1:18" ht="15" customHeight="1" x14ac:dyDescent="0.25">
      <c r="A3243" s="25" t="s">
        <v>736</v>
      </c>
      <c r="B3243" s="25" t="s">
        <v>18</v>
      </c>
      <c r="C3243" s="25" t="s">
        <v>1270</v>
      </c>
      <c r="D3243" s="25" t="s">
        <v>86</v>
      </c>
      <c r="E3243" s="25" t="s">
        <v>87</v>
      </c>
      <c r="F3243" s="25" t="s">
        <v>88</v>
      </c>
      <c r="G3243" s="25" t="s">
        <v>1271</v>
      </c>
      <c r="H3243" s="25" t="s">
        <v>23</v>
      </c>
      <c r="I3243" s="25" t="s">
        <v>884</v>
      </c>
      <c r="J3243" s="25" t="s">
        <v>885</v>
      </c>
      <c r="K3243" s="26">
        <v>500</v>
      </c>
      <c r="L3243" s="26">
        <v>0</v>
      </c>
      <c r="M3243" s="26">
        <v>500</v>
      </c>
      <c r="N3243" s="26">
        <v>0</v>
      </c>
      <c r="O3243" s="26">
        <v>0</v>
      </c>
      <c r="P3243" s="26">
        <v>500</v>
      </c>
      <c r="Q3243" s="26">
        <v>0</v>
      </c>
      <c r="R3243" s="25" t="s">
        <v>1528</v>
      </c>
    </row>
    <row r="3244" spans="1:18" ht="15" customHeight="1" x14ac:dyDescent="0.25">
      <c r="A3244" s="25" t="s">
        <v>736</v>
      </c>
      <c r="B3244" s="25" t="s">
        <v>18</v>
      </c>
      <c r="C3244" s="25" t="s">
        <v>1270</v>
      </c>
      <c r="D3244" s="25" t="s">
        <v>86</v>
      </c>
      <c r="E3244" s="25" t="s">
        <v>87</v>
      </c>
      <c r="F3244" s="25" t="s">
        <v>88</v>
      </c>
      <c r="G3244" s="25" t="s">
        <v>1271</v>
      </c>
      <c r="H3244" s="25" t="s">
        <v>23</v>
      </c>
      <c r="I3244" s="25" t="s">
        <v>924</v>
      </c>
      <c r="J3244" s="25" t="s">
        <v>925</v>
      </c>
      <c r="K3244" s="26">
        <v>0</v>
      </c>
      <c r="L3244" s="26">
        <v>0</v>
      </c>
      <c r="M3244" s="26">
        <v>0</v>
      </c>
      <c r="N3244" s="26">
        <v>0</v>
      </c>
      <c r="O3244" s="26">
        <v>9276.48</v>
      </c>
      <c r="P3244" s="26">
        <v>-9276.48</v>
      </c>
      <c r="Q3244" s="26">
        <v>1546.08</v>
      </c>
      <c r="R3244" s="25" t="s">
        <v>1528</v>
      </c>
    </row>
    <row r="3245" spans="1:18" ht="15" customHeight="1" x14ac:dyDescent="0.25">
      <c r="A3245" s="25" t="s">
        <v>736</v>
      </c>
      <c r="B3245" s="25" t="s">
        <v>18</v>
      </c>
      <c r="C3245" s="25" t="s">
        <v>1270</v>
      </c>
      <c r="D3245" s="25" t="s">
        <v>86</v>
      </c>
      <c r="E3245" s="25" t="s">
        <v>87</v>
      </c>
      <c r="F3245" s="25" t="s">
        <v>88</v>
      </c>
      <c r="G3245" s="25" t="s">
        <v>1271</v>
      </c>
      <c r="H3245" s="25" t="s">
        <v>23</v>
      </c>
      <c r="I3245" s="25" t="s">
        <v>912</v>
      </c>
      <c r="J3245" s="25" t="s">
        <v>913</v>
      </c>
      <c r="K3245" s="26">
        <v>3600</v>
      </c>
      <c r="L3245" s="26">
        <v>0</v>
      </c>
      <c r="M3245" s="26">
        <v>3600</v>
      </c>
      <c r="N3245" s="26">
        <v>0</v>
      </c>
      <c r="O3245" s="26">
        <v>1479</v>
      </c>
      <c r="P3245" s="26">
        <v>2121</v>
      </c>
      <c r="Q3245" s="26">
        <v>246.5</v>
      </c>
      <c r="R3245" s="25" t="s">
        <v>1528</v>
      </c>
    </row>
    <row r="3246" spans="1:18" ht="15" customHeight="1" x14ac:dyDescent="0.25">
      <c r="A3246" s="25" t="s">
        <v>736</v>
      </c>
      <c r="B3246" s="25" t="s">
        <v>18</v>
      </c>
      <c r="C3246" s="25" t="s">
        <v>1270</v>
      </c>
      <c r="D3246" s="25" t="s">
        <v>86</v>
      </c>
      <c r="E3246" s="25" t="s">
        <v>87</v>
      </c>
      <c r="F3246" s="25" t="s">
        <v>88</v>
      </c>
      <c r="G3246" s="25" t="s">
        <v>1271</v>
      </c>
      <c r="H3246" s="25" t="s">
        <v>23</v>
      </c>
      <c r="I3246" s="25" t="s">
        <v>1268</v>
      </c>
      <c r="J3246" s="25" t="s">
        <v>1269</v>
      </c>
      <c r="K3246" s="26">
        <v>15000</v>
      </c>
      <c r="L3246" s="26">
        <v>0</v>
      </c>
      <c r="M3246" s="26">
        <v>15000</v>
      </c>
      <c r="N3246" s="26">
        <v>0</v>
      </c>
      <c r="O3246" s="26">
        <v>3127.5</v>
      </c>
      <c r="P3246" s="26">
        <v>11872.5</v>
      </c>
      <c r="Q3246" s="26">
        <v>0</v>
      </c>
      <c r="R3246" s="25" t="s">
        <v>1528</v>
      </c>
    </row>
    <row r="3247" spans="1:18" ht="15" customHeight="1" x14ac:dyDescent="0.25">
      <c r="A3247" s="25" t="s">
        <v>736</v>
      </c>
      <c r="B3247" s="25" t="s">
        <v>18</v>
      </c>
      <c r="C3247" s="25" t="s">
        <v>691</v>
      </c>
      <c r="D3247" s="25" t="s">
        <v>656</v>
      </c>
      <c r="E3247" s="25" t="s">
        <v>87</v>
      </c>
      <c r="F3247" s="25" t="s">
        <v>692</v>
      </c>
      <c r="G3247" s="25" t="s">
        <v>22</v>
      </c>
      <c r="H3247" s="25" t="s">
        <v>23</v>
      </c>
      <c r="I3247" s="25" t="s">
        <v>793</v>
      </c>
      <c r="J3247" s="25" t="s">
        <v>794</v>
      </c>
      <c r="K3247" s="26">
        <v>100786</v>
      </c>
      <c r="L3247" s="26">
        <v>0</v>
      </c>
      <c r="M3247" s="26">
        <v>100786</v>
      </c>
      <c r="N3247" s="26">
        <v>0</v>
      </c>
      <c r="O3247" s="26">
        <v>49627.53</v>
      </c>
      <c r="P3247" s="26">
        <v>51158.47</v>
      </c>
      <c r="Q3247" s="26">
        <v>9581.89</v>
      </c>
      <c r="R3247" s="25" t="s">
        <v>1560</v>
      </c>
    </row>
    <row r="3248" spans="1:18" ht="15" customHeight="1" x14ac:dyDescent="0.25">
      <c r="A3248" s="25" t="s">
        <v>736</v>
      </c>
      <c r="B3248" s="25" t="s">
        <v>18</v>
      </c>
      <c r="C3248" s="25" t="s">
        <v>691</v>
      </c>
      <c r="D3248" s="25" t="s">
        <v>656</v>
      </c>
      <c r="E3248" s="25" t="s">
        <v>87</v>
      </c>
      <c r="F3248" s="25" t="s">
        <v>692</v>
      </c>
      <c r="G3248" s="25" t="s">
        <v>22</v>
      </c>
      <c r="H3248" s="25" t="s">
        <v>23</v>
      </c>
      <c r="I3248" s="25" t="s">
        <v>765</v>
      </c>
      <c r="J3248" s="25" t="s">
        <v>766</v>
      </c>
      <c r="K3248" s="26">
        <v>3800</v>
      </c>
      <c r="L3248" s="26">
        <v>0</v>
      </c>
      <c r="M3248" s="26">
        <v>3800</v>
      </c>
      <c r="N3248" s="26">
        <v>0</v>
      </c>
      <c r="O3248" s="26">
        <v>3102.88</v>
      </c>
      <c r="P3248" s="26">
        <v>697.12</v>
      </c>
      <c r="Q3248" s="26">
        <v>62.21</v>
      </c>
      <c r="R3248" s="25" t="s">
        <v>1560</v>
      </c>
    </row>
    <row r="3249" spans="1:18" ht="15" customHeight="1" x14ac:dyDescent="0.25">
      <c r="A3249" s="25" t="s">
        <v>736</v>
      </c>
      <c r="B3249" s="25" t="s">
        <v>18</v>
      </c>
      <c r="C3249" s="25" t="s">
        <v>691</v>
      </c>
      <c r="D3249" s="25" t="s">
        <v>656</v>
      </c>
      <c r="E3249" s="25" t="s">
        <v>87</v>
      </c>
      <c r="F3249" s="25" t="s">
        <v>692</v>
      </c>
      <c r="G3249" s="25" t="s">
        <v>22</v>
      </c>
      <c r="H3249" s="25" t="s">
        <v>23</v>
      </c>
      <c r="I3249" s="25" t="s">
        <v>761</v>
      </c>
      <c r="J3249" s="25" t="s">
        <v>762</v>
      </c>
      <c r="K3249" s="26">
        <v>500</v>
      </c>
      <c r="L3249" s="26">
        <v>0</v>
      </c>
      <c r="M3249" s="26">
        <v>500</v>
      </c>
      <c r="N3249" s="26">
        <v>0</v>
      </c>
      <c r="O3249" s="26">
        <v>75</v>
      </c>
      <c r="P3249" s="26">
        <v>425</v>
      </c>
      <c r="Q3249" s="26">
        <v>0</v>
      </c>
      <c r="R3249" s="25" t="s">
        <v>1560</v>
      </c>
    </row>
    <row r="3250" spans="1:18" ht="15" customHeight="1" x14ac:dyDescent="0.25">
      <c r="A3250" s="25" t="s">
        <v>736</v>
      </c>
      <c r="B3250" s="25" t="s">
        <v>18</v>
      </c>
      <c r="C3250" s="25" t="s">
        <v>691</v>
      </c>
      <c r="D3250" s="25" t="s">
        <v>656</v>
      </c>
      <c r="E3250" s="25" t="s">
        <v>87</v>
      </c>
      <c r="F3250" s="25" t="s">
        <v>692</v>
      </c>
      <c r="G3250" s="25" t="s">
        <v>22</v>
      </c>
      <c r="H3250" s="25" t="s">
        <v>23</v>
      </c>
      <c r="I3250" s="25" t="s">
        <v>747</v>
      </c>
      <c r="J3250" s="25" t="s">
        <v>748</v>
      </c>
      <c r="K3250" s="26">
        <v>0</v>
      </c>
      <c r="L3250" s="26">
        <v>0</v>
      </c>
      <c r="M3250" s="26">
        <v>0</v>
      </c>
      <c r="N3250" s="26">
        <v>0</v>
      </c>
      <c r="O3250" s="26">
        <v>850</v>
      </c>
      <c r="P3250" s="26">
        <v>-850</v>
      </c>
      <c r="Q3250" s="26">
        <v>0</v>
      </c>
      <c r="R3250" s="25" t="s">
        <v>1560</v>
      </c>
    </row>
    <row r="3251" spans="1:18" ht="15" customHeight="1" x14ac:dyDescent="0.25">
      <c r="A3251" s="25" t="s">
        <v>736</v>
      </c>
      <c r="B3251" s="25" t="s">
        <v>18</v>
      </c>
      <c r="C3251" s="25" t="s">
        <v>691</v>
      </c>
      <c r="D3251" s="25" t="s">
        <v>656</v>
      </c>
      <c r="E3251" s="25" t="s">
        <v>87</v>
      </c>
      <c r="F3251" s="25" t="s">
        <v>692</v>
      </c>
      <c r="G3251" s="25" t="s">
        <v>22</v>
      </c>
      <c r="H3251" s="25" t="s">
        <v>23</v>
      </c>
      <c r="I3251" s="25" t="s">
        <v>751</v>
      </c>
      <c r="J3251" s="25" t="s">
        <v>752</v>
      </c>
      <c r="K3251" s="26">
        <v>8039</v>
      </c>
      <c r="L3251" s="26">
        <v>0</v>
      </c>
      <c r="M3251" s="26">
        <v>8039</v>
      </c>
      <c r="N3251" s="26">
        <v>0</v>
      </c>
      <c r="O3251" s="26">
        <v>3951.05</v>
      </c>
      <c r="P3251" s="26">
        <v>4087.95</v>
      </c>
      <c r="Q3251" s="26">
        <v>707.49</v>
      </c>
      <c r="R3251" s="25" t="s">
        <v>1560</v>
      </c>
    </row>
    <row r="3252" spans="1:18" ht="15" customHeight="1" x14ac:dyDescent="0.25">
      <c r="A3252" s="25" t="s">
        <v>736</v>
      </c>
      <c r="B3252" s="25" t="s">
        <v>18</v>
      </c>
      <c r="C3252" s="25" t="s">
        <v>691</v>
      </c>
      <c r="D3252" s="25" t="s">
        <v>656</v>
      </c>
      <c r="E3252" s="25" t="s">
        <v>87</v>
      </c>
      <c r="F3252" s="25" t="s">
        <v>692</v>
      </c>
      <c r="G3252" s="25" t="s">
        <v>22</v>
      </c>
      <c r="H3252" s="25" t="s">
        <v>23</v>
      </c>
      <c r="I3252" s="25" t="s">
        <v>833</v>
      </c>
      <c r="J3252" s="25" t="s">
        <v>834</v>
      </c>
      <c r="K3252" s="26">
        <v>13102</v>
      </c>
      <c r="L3252" s="26">
        <v>0</v>
      </c>
      <c r="M3252" s="26">
        <v>13102</v>
      </c>
      <c r="N3252" s="26">
        <v>0</v>
      </c>
      <c r="O3252" s="26">
        <v>5731.94</v>
      </c>
      <c r="P3252" s="26">
        <v>7370.06</v>
      </c>
      <c r="Q3252" s="26">
        <v>1419.1</v>
      </c>
      <c r="R3252" s="25" t="s">
        <v>1560</v>
      </c>
    </row>
    <row r="3253" spans="1:18" ht="15" customHeight="1" x14ac:dyDescent="0.25">
      <c r="A3253" s="25" t="s">
        <v>736</v>
      </c>
      <c r="B3253" s="25" t="s">
        <v>18</v>
      </c>
      <c r="C3253" s="25" t="s">
        <v>691</v>
      </c>
      <c r="D3253" s="25" t="s">
        <v>656</v>
      </c>
      <c r="E3253" s="25" t="s">
        <v>87</v>
      </c>
      <c r="F3253" s="25" t="s">
        <v>692</v>
      </c>
      <c r="G3253" s="25" t="s">
        <v>22</v>
      </c>
      <c r="H3253" s="25" t="s">
        <v>23</v>
      </c>
      <c r="I3253" s="25" t="s">
        <v>819</v>
      </c>
      <c r="J3253" s="25" t="s">
        <v>820</v>
      </c>
      <c r="K3253" s="26">
        <v>23000</v>
      </c>
      <c r="L3253" s="26">
        <v>0</v>
      </c>
      <c r="M3253" s="26">
        <v>23000</v>
      </c>
      <c r="N3253" s="26">
        <v>0</v>
      </c>
      <c r="O3253" s="26">
        <v>14266.5</v>
      </c>
      <c r="P3253" s="26">
        <v>8733.5</v>
      </c>
      <c r="Q3253" s="26">
        <v>2377.75</v>
      </c>
      <c r="R3253" s="25" t="s">
        <v>1560</v>
      </c>
    </row>
    <row r="3254" spans="1:18" ht="15" customHeight="1" x14ac:dyDescent="0.25">
      <c r="A3254" s="25" t="s">
        <v>736</v>
      </c>
      <c r="B3254" s="25" t="s">
        <v>18</v>
      </c>
      <c r="C3254" s="25" t="s">
        <v>691</v>
      </c>
      <c r="D3254" s="25" t="s">
        <v>656</v>
      </c>
      <c r="E3254" s="25" t="s">
        <v>87</v>
      </c>
      <c r="F3254" s="25" t="s">
        <v>692</v>
      </c>
      <c r="G3254" s="25" t="s">
        <v>22</v>
      </c>
      <c r="H3254" s="25" t="s">
        <v>23</v>
      </c>
      <c r="I3254" s="25" t="s">
        <v>988</v>
      </c>
      <c r="J3254" s="25" t="s">
        <v>989</v>
      </c>
      <c r="K3254" s="26">
        <v>20000</v>
      </c>
      <c r="L3254" s="26">
        <v>0</v>
      </c>
      <c r="M3254" s="26">
        <v>20000</v>
      </c>
      <c r="N3254" s="26">
        <v>0</v>
      </c>
      <c r="O3254" s="26">
        <v>0</v>
      </c>
      <c r="P3254" s="26">
        <v>20000</v>
      </c>
      <c r="Q3254" s="26">
        <v>0</v>
      </c>
      <c r="R3254" s="25" t="s">
        <v>1560</v>
      </c>
    </row>
    <row r="3255" spans="1:18" ht="15" customHeight="1" x14ac:dyDescent="0.25">
      <c r="A3255" s="25" t="s">
        <v>736</v>
      </c>
      <c r="B3255" s="25" t="s">
        <v>18</v>
      </c>
      <c r="C3255" s="25" t="s">
        <v>691</v>
      </c>
      <c r="D3255" s="25" t="s">
        <v>656</v>
      </c>
      <c r="E3255" s="25" t="s">
        <v>87</v>
      </c>
      <c r="F3255" s="25" t="s">
        <v>692</v>
      </c>
      <c r="G3255" s="25" t="s">
        <v>22</v>
      </c>
      <c r="H3255" s="25" t="s">
        <v>23</v>
      </c>
      <c r="I3255" s="25" t="s">
        <v>737</v>
      </c>
      <c r="J3255" s="25" t="s">
        <v>738</v>
      </c>
      <c r="K3255" s="26">
        <v>1000</v>
      </c>
      <c r="L3255" s="26">
        <v>0</v>
      </c>
      <c r="M3255" s="26">
        <v>1000</v>
      </c>
      <c r="N3255" s="26">
        <v>0</v>
      </c>
      <c r="O3255" s="26">
        <v>616.67999999999995</v>
      </c>
      <c r="P3255" s="26">
        <v>383.32</v>
      </c>
      <c r="Q3255" s="26">
        <v>95.28</v>
      </c>
      <c r="R3255" s="25" t="s">
        <v>1560</v>
      </c>
    </row>
    <row r="3256" spans="1:18" ht="15" customHeight="1" x14ac:dyDescent="0.25">
      <c r="A3256" s="25" t="s">
        <v>736</v>
      </c>
      <c r="B3256" s="25" t="s">
        <v>18</v>
      </c>
      <c r="C3256" s="25" t="s">
        <v>691</v>
      </c>
      <c r="D3256" s="25" t="s">
        <v>656</v>
      </c>
      <c r="E3256" s="25" t="s">
        <v>87</v>
      </c>
      <c r="F3256" s="25" t="s">
        <v>692</v>
      </c>
      <c r="G3256" s="25" t="s">
        <v>22</v>
      </c>
      <c r="H3256" s="25" t="s">
        <v>23</v>
      </c>
      <c r="I3256" s="25" t="s">
        <v>743</v>
      </c>
      <c r="J3256" s="25" t="s">
        <v>744</v>
      </c>
      <c r="K3256" s="26">
        <v>210</v>
      </c>
      <c r="L3256" s="26">
        <v>0</v>
      </c>
      <c r="M3256" s="26">
        <v>210</v>
      </c>
      <c r="N3256" s="26">
        <v>0</v>
      </c>
      <c r="O3256" s="26">
        <v>418</v>
      </c>
      <c r="P3256" s="26">
        <v>-208</v>
      </c>
      <c r="Q3256" s="26">
        <v>80</v>
      </c>
      <c r="R3256" s="25" t="s">
        <v>1560</v>
      </c>
    </row>
    <row r="3257" spans="1:18" ht="15" customHeight="1" x14ac:dyDescent="0.25">
      <c r="A3257" s="25" t="s">
        <v>736</v>
      </c>
      <c r="B3257" s="25" t="s">
        <v>18</v>
      </c>
      <c r="C3257" s="25" t="s">
        <v>691</v>
      </c>
      <c r="D3257" s="25" t="s">
        <v>656</v>
      </c>
      <c r="E3257" s="25" t="s">
        <v>87</v>
      </c>
      <c r="F3257" s="25" t="s">
        <v>692</v>
      </c>
      <c r="G3257" s="25" t="s">
        <v>22</v>
      </c>
      <c r="H3257" s="25" t="s">
        <v>23</v>
      </c>
      <c r="I3257" s="25" t="s">
        <v>1028</v>
      </c>
      <c r="J3257" s="25" t="s">
        <v>1029</v>
      </c>
      <c r="K3257" s="26">
        <v>0</v>
      </c>
      <c r="L3257" s="26">
        <v>0</v>
      </c>
      <c r="M3257" s="26">
        <v>0</v>
      </c>
      <c r="N3257" s="26">
        <v>0</v>
      </c>
      <c r="O3257" s="26">
        <v>0</v>
      </c>
      <c r="P3257" s="26">
        <v>0</v>
      </c>
      <c r="Q3257" s="26">
        <v>0</v>
      </c>
      <c r="R3257" s="25" t="s">
        <v>1560</v>
      </c>
    </row>
    <row r="3258" spans="1:18" ht="15" customHeight="1" x14ac:dyDescent="0.25">
      <c r="A3258" s="25" t="s">
        <v>736</v>
      </c>
      <c r="B3258" s="25" t="s">
        <v>18</v>
      </c>
      <c r="C3258" s="25" t="s">
        <v>691</v>
      </c>
      <c r="D3258" s="25" t="s">
        <v>656</v>
      </c>
      <c r="E3258" s="25" t="s">
        <v>87</v>
      </c>
      <c r="F3258" s="25" t="s">
        <v>692</v>
      </c>
      <c r="G3258" s="25" t="s">
        <v>22</v>
      </c>
      <c r="H3258" s="25" t="s">
        <v>23</v>
      </c>
      <c r="I3258" s="25" t="s">
        <v>1736</v>
      </c>
      <c r="J3258" s="25" t="s">
        <v>1737</v>
      </c>
      <c r="K3258" s="26">
        <v>0</v>
      </c>
      <c r="L3258" s="26">
        <v>0</v>
      </c>
      <c r="M3258" s="26">
        <v>0</v>
      </c>
      <c r="N3258" s="26">
        <v>0</v>
      </c>
      <c r="O3258" s="26">
        <v>0</v>
      </c>
      <c r="P3258" s="26">
        <v>0</v>
      </c>
      <c r="Q3258" s="26">
        <v>0</v>
      </c>
      <c r="R3258" s="25" t="s">
        <v>1560</v>
      </c>
    </row>
    <row r="3259" spans="1:18" ht="15" customHeight="1" x14ac:dyDescent="0.25">
      <c r="A3259" s="25" t="s">
        <v>736</v>
      </c>
      <c r="B3259" s="25" t="s">
        <v>18</v>
      </c>
      <c r="C3259" s="25" t="s">
        <v>691</v>
      </c>
      <c r="D3259" s="25" t="s">
        <v>656</v>
      </c>
      <c r="E3259" s="25" t="s">
        <v>87</v>
      </c>
      <c r="F3259" s="25" t="s">
        <v>692</v>
      </c>
      <c r="G3259" s="25" t="s">
        <v>22</v>
      </c>
      <c r="H3259" s="25" t="s">
        <v>23</v>
      </c>
      <c r="I3259" s="25" t="s">
        <v>841</v>
      </c>
      <c r="J3259" s="25" t="s">
        <v>842</v>
      </c>
      <c r="K3259" s="26">
        <v>3000</v>
      </c>
      <c r="L3259" s="26">
        <v>0</v>
      </c>
      <c r="M3259" s="26">
        <v>3000</v>
      </c>
      <c r="N3259" s="26">
        <v>727.06</v>
      </c>
      <c r="O3259" s="26">
        <v>522.94000000000005</v>
      </c>
      <c r="P3259" s="26">
        <v>1750</v>
      </c>
      <c r="Q3259" s="26">
        <v>0</v>
      </c>
      <c r="R3259" s="25" t="s">
        <v>1560</v>
      </c>
    </row>
    <row r="3260" spans="1:18" ht="15" customHeight="1" x14ac:dyDescent="0.25">
      <c r="A3260" s="25" t="s">
        <v>736</v>
      </c>
      <c r="B3260" s="25" t="s">
        <v>18</v>
      </c>
      <c r="C3260" s="25" t="s">
        <v>691</v>
      </c>
      <c r="D3260" s="25" t="s">
        <v>656</v>
      </c>
      <c r="E3260" s="25" t="s">
        <v>87</v>
      </c>
      <c r="F3260" s="25" t="s">
        <v>692</v>
      </c>
      <c r="G3260" s="25" t="s">
        <v>22</v>
      </c>
      <c r="H3260" s="25" t="s">
        <v>23</v>
      </c>
      <c r="I3260" s="25" t="s">
        <v>797</v>
      </c>
      <c r="J3260" s="25" t="s">
        <v>798</v>
      </c>
      <c r="K3260" s="26">
        <v>4500</v>
      </c>
      <c r="L3260" s="26">
        <v>0</v>
      </c>
      <c r="M3260" s="26">
        <v>4500</v>
      </c>
      <c r="N3260" s="26">
        <v>0</v>
      </c>
      <c r="O3260" s="26">
        <v>0</v>
      </c>
      <c r="P3260" s="26">
        <v>4500</v>
      </c>
      <c r="Q3260" s="26">
        <v>0</v>
      </c>
      <c r="R3260" s="25" t="s">
        <v>1560</v>
      </c>
    </row>
    <row r="3261" spans="1:18" ht="15" customHeight="1" x14ac:dyDescent="0.25">
      <c r="A3261" s="25" t="s">
        <v>736</v>
      </c>
      <c r="B3261" s="25" t="s">
        <v>18</v>
      </c>
      <c r="C3261" s="25" t="s">
        <v>691</v>
      </c>
      <c r="D3261" s="25" t="s">
        <v>656</v>
      </c>
      <c r="E3261" s="25" t="s">
        <v>87</v>
      </c>
      <c r="F3261" s="25" t="s">
        <v>692</v>
      </c>
      <c r="G3261" s="25" t="s">
        <v>22</v>
      </c>
      <c r="H3261" s="25" t="s">
        <v>23</v>
      </c>
      <c r="I3261" s="25" t="s">
        <v>795</v>
      </c>
      <c r="J3261" s="25" t="s">
        <v>796</v>
      </c>
      <c r="K3261" s="26">
        <v>1000</v>
      </c>
      <c r="L3261" s="26">
        <v>0</v>
      </c>
      <c r="M3261" s="26">
        <v>1000</v>
      </c>
      <c r="N3261" s="26">
        <v>0</v>
      </c>
      <c r="O3261" s="26">
        <v>0</v>
      </c>
      <c r="P3261" s="26">
        <v>1000</v>
      </c>
      <c r="Q3261" s="26">
        <v>0</v>
      </c>
      <c r="R3261" s="25" t="s">
        <v>1560</v>
      </c>
    </row>
    <row r="3262" spans="1:18" ht="15" customHeight="1" x14ac:dyDescent="0.25">
      <c r="A3262" s="25" t="s">
        <v>736</v>
      </c>
      <c r="B3262" s="25" t="s">
        <v>18</v>
      </c>
      <c r="C3262" s="25" t="s">
        <v>691</v>
      </c>
      <c r="D3262" s="25" t="s">
        <v>656</v>
      </c>
      <c r="E3262" s="25" t="s">
        <v>87</v>
      </c>
      <c r="F3262" s="25" t="s">
        <v>692</v>
      </c>
      <c r="G3262" s="25" t="s">
        <v>22</v>
      </c>
      <c r="H3262" s="25" t="s">
        <v>23</v>
      </c>
      <c r="I3262" s="25" t="s">
        <v>870</v>
      </c>
      <c r="J3262" s="25" t="s">
        <v>871</v>
      </c>
      <c r="K3262" s="26">
        <v>500</v>
      </c>
      <c r="L3262" s="26">
        <v>0</v>
      </c>
      <c r="M3262" s="26">
        <v>500</v>
      </c>
      <c r="N3262" s="26">
        <v>0</v>
      </c>
      <c r="O3262" s="26">
        <v>0</v>
      </c>
      <c r="P3262" s="26">
        <v>500</v>
      </c>
      <c r="Q3262" s="26">
        <v>0</v>
      </c>
      <c r="R3262" s="25" t="s">
        <v>1560</v>
      </c>
    </row>
    <row r="3263" spans="1:18" ht="15" customHeight="1" x14ac:dyDescent="0.25">
      <c r="A3263" s="25" t="s">
        <v>736</v>
      </c>
      <c r="B3263" s="25" t="s">
        <v>18</v>
      </c>
      <c r="C3263" s="25" t="s">
        <v>691</v>
      </c>
      <c r="D3263" s="25" t="s">
        <v>656</v>
      </c>
      <c r="E3263" s="25" t="s">
        <v>87</v>
      </c>
      <c r="F3263" s="25" t="s">
        <v>692</v>
      </c>
      <c r="G3263" s="25" t="s">
        <v>22</v>
      </c>
      <c r="H3263" s="25" t="s">
        <v>23</v>
      </c>
      <c r="I3263" s="25" t="s">
        <v>781</v>
      </c>
      <c r="J3263" s="25" t="s">
        <v>782</v>
      </c>
      <c r="K3263" s="26">
        <v>0</v>
      </c>
      <c r="L3263" s="26">
        <v>0</v>
      </c>
      <c r="M3263" s="26">
        <v>0</v>
      </c>
      <c r="N3263" s="26">
        <v>0</v>
      </c>
      <c r="O3263" s="26">
        <v>0</v>
      </c>
      <c r="P3263" s="26">
        <v>0</v>
      </c>
      <c r="Q3263" s="26">
        <v>0</v>
      </c>
      <c r="R3263" s="25" t="s">
        <v>1560</v>
      </c>
    </row>
    <row r="3264" spans="1:18" ht="15" customHeight="1" x14ac:dyDescent="0.25">
      <c r="A3264" s="25" t="s">
        <v>736</v>
      </c>
      <c r="B3264" s="25" t="s">
        <v>18</v>
      </c>
      <c r="C3264" s="25" t="s">
        <v>691</v>
      </c>
      <c r="D3264" s="25" t="s">
        <v>656</v>
      </c>
      <c r="E3264" s="25" t="s">
        <v>87</v>
      </c>
      <c r="F3264" s="25" t="s">
        <v>692</v>
      </c>
      <c r="G3264" s="25" t="s">
        <v>22</v>
      </c>
      <c r="H3264" s="25" t="s">
        <v>23</v>
      </c>
      <c r="I3264" s="25" t="s">
        <v>779</v>
      </c>
      <c r="J3264" s="25" t="s">
        <v>780</v>
      </c>
      <c r="K3264" s="26">
        <v>850</v>
      </c>
      <c r="L3264" s="26">
        <v>0</v>
      </c>
      <c r="M3264" s="26">
        <v>850</v>
      </c>
      <c r="N3264" s="26">
        <v>0</v>
      </c>
      <c r="O3264" s="26">
        <v>0</v>
      </c>
      <c r="P3264" s="26">
        <v>850</v>
      </c>
      <c r="Q3264" s="26">
        <v>0</v>
      </c>
      <c r="R3264" s="25" t="s">
        <v>1560</v>
      </c>
    </row>
    <row r="3265" spans="1:18" ht="15" customHeight="1" x14ac:dyDescent="0.25">
      <c r="A3265" s="25" t="s">
        <v>736</v>
      </c>
      <c r="B3265" s="25" t="s">
        <v>18</v>
      </c>
      <c r="C3265" s="25" t="s">
        <v>691</v>
      </c>
      <c r="D3265" s="25" t="s">
        <v>656</v>
      </c>
      <c r="E3265" s="25" t="s">
        <v>87</v>
      </c>
      <c r="F3265" s="25" t="s">
        <v>692</v>
      </c>
      <c r="G3265" s="25" t="s">
        <v>22</v>
      </c>
      <c r="H3265" s="25" t="s">
        <v>23</v>
      </c>
      <c r="I3265" s="25" t="s">
        <v>1356</v>
      </c>
      <c r="J3265" s="25" t="s">
        <v>1357</v>
      </c>
      <c r="K3265" s="26">
        <v>150000</v>
      </c>
      <c r="L3265" s="26">
        <v>0</v>
      </c>
      <c r="M3265" s="26">
        <v>150000</v>
      </c>
      <c r="N3265" s="26">
        <v>0</v>
      </c>
      <c r="O3265" s="26">
        <v>37744.35</v>
      </c>
      <c r="P3265" s="26">
        <v>112255.65</v>
      </c>
      <c r="Q3265" s="26">
        <v>0</v>
      </c>
      <c r="R3265" s="25" t="s">
        <v>1560</v>
      </c>
    </row>
    <row r="3266" spans="1:18" ht="15" customHeight="1" x14ac:dyDescent="0.25">
      <c r="A3266" s="25" t="s">
        <v>736</v>
      </c>
      <c r="B3266" s="25" t="s">
        <v>18</v>
      </c>
      <c r="C3266" s="25" t="s">
        <v>691</v>
      </c>
      <c r="D3266" s="25" t="s">
        <v>656</v>
      </c>
      <c r="E3266" s="25" t="s">
        <v>87</v>
      </c>
      <c r="F3266" s="25" t="s">
        <v>692</v>
      </c>
      <c r="G3266" s="25" t="s">
        <v>22</v>
      </c>
      <c r="H3266" s="25" t="s">
        <v>23</v>
      </c>
      <c r="I3266" s="25" t="s">
        <v>876</v>
      </c>
      <c r="J3266" s="25" t="s">
        <v>877</v>
      </c>
      <c r="K3266" s="26">
        <v>10000</v>
      </c>
      <c r="L3266" s="26">
        <v>0</v>
      </c>
      <c r="M3266" s="26">
        <v>10000</v>
      </c>
      <c r="N3266" s="26">
        <v>1185</v>
      </c>
      <c r="O3266" s="26">
        <v>7238.99</v>
      </c>
      <c r="P3266" s="26">
        <v>1576.01</v>
      </c>
      <c r="Q3266" s="26">
        <v>2181.3000000000002</v>
      </c>
      <c r="R3266" s="25" t="s">
        <v>1560</v>
      </c>
    </row>
    <row r="3267" spans="1:18" ht="15" customHeight="1" x14ac:dyDescent="0.25">
      <c r="A3267" s="25" t="s">
        <v>736</v>
      </c>
      <c r="B3267" s="25" t="s">
        <v>18</v>
      </c>
      <c r="C3267" s="25" t="s">
        <v>691</v>
      </c>
      <c r="D3267" s="25" t="s">
        <v>656</v>
      </c>
      <c r="E3267" s="25" t="s">
        <v>87</v>
      </c>
      <c r="F3267" s="25" t="s">
        <v>692</v>
      </c>
      <c r="G3267" s="25" t="s">
        <v>22</v>
      </c>
      <c r="H3267" s="25" t="s">
        <v>23</v>
      </c>
      <c r="I3267" s="25" t="s">
        <v>775</v>
      </c>
      <c r="J3267" s="25" t="s">
        <v>776</v>
      </c>
      <c r="K3267" s="26">
        <v>500</v>
      </c>
      <c r="L3267" s="26">
        <v>0</v>
      </c>
      <c r="M3267" s="26">
        <v>500</v>
      </c>
      <c r="N3267" s="26">
        <v>0</v>
      </c>
      <c r="O3267" s="26">
        <v>0</v>
      </c>
      <c r="P3267" s="26">
        <v>500</v>
      </c>
      <c r="Q3267" s="26">
        <v>0</v>
      </c>
      <c r="R3267" s="25" t="s">
        <v>1560</v>
      </c>
    </row>
    <row r="3268" spans="1:18" ht="15" customHeight="1" x14ac:dyDescent="0.25">
      <c r="A3268" s="25" t="s">
        <v>736</v>
      </c>
      <c r="B3268" s="25" t="s">
        <v>18</v>
      </c>
      <c r="C3268" s="25" t="s">
        <v>691</v>
      </c>
      <c r="D3268" s="25" t="s">
        <v>656</v>
      </c>
      <c r="E3268" s="25" t="s">
        <v>87</v>
      </c>
      <c r="F3268" s="25" t="s">
        <v>692</v>
      </c>
      <c r="G3268" s="25" t="s">
        <v>22</v>
      </c>
      <c r="H3268" s="25" t="s">
        <v>23</v>
      </c>
      <c r="I3268" s="25" t="s">
        <v>837</v>
      </c>
      <c r="J3268" s="25" t="s">
        <v>838</v>
      </c>
      <c r="K3268" s="26">
        <v>5375</v>
      </c>
      <c r="L3268" s="26">
        <v>0</v>
      </c>
      <c r="M3268" s="26">
        <v>5375</v>
      </c>
      <c r="N3268" s="26">
        <v>0</v>
      </c>
      <c r="O3268" s="26">
        <v>2158.98</v>
      </c>
      <c r="P3268" s="26">
        <v>3216.02</v>
      </c>
      <c r="Q3268" s="26">
        <v>359.83</v>
      </c>
      <c r="R3268" s="25" t="s">
        <v>1560</v>
      </c>
    </row>
    <row r="3269" spans="1:18" ht="15" customHeight="1" x14ac:dyDescent="0.25">
      <c r="A3269" s="25" t="s">
        <v>736</v>
      </c>
      <c r="B3269" s="25" t="s">
        <v>18</v>
      </c>
      <c r="C3269" s="25" t="s">
        <v>691</v>
      </c>
      <c r="D3269" s="25" t="s">
        <v>656</v>
      </c>
      <c r="E3269" s="25" t="s">
        <v>87</v>
      </c>
      <c r="F3269" s="25" t="s">
        <v>692</v>
      </c>
      <c r="G3269" s="25" t="s">
        <v>22</v>
      </c>
      <c r="H3269" s="25" t="s">
        <v>23</v>
      </c>
      <c r="I3269" s="25" t="s">
        <v>845</v>
      </c>
      <c r="J3269" s="25" t="s">
        <v>846</v>
      </c>
      <c r="K3269" s="26">
        <v>68150</v>
      </c>
      <c r="L3269" s="26">
        <v>0</v>
      </c>
      <c r="M3269" s="26">
        <v>68150</v>
      </c>
      <c r="N3269" s="26">
        <v>314.10000000000002</v>
      </c>
      <c r="O3269" s="26">
        <v>34999.919999999998</v>
      </c>
      <c r="P3269" s="26">
        <v>32835.980000000003</v>
      </c>
      <c r="Q3269" s="26">
        <v>5829.8</v>
      </c>
      <c r="R3269" s="25" t="s">
        <v>1560</v>
      </c>
    </row>
    <row r="3270" spans="1:18" ht="15" customHeight="1" x14ac:dyDescent="0.25">
      <c r="A3270" s="25" t="s">
        <v>736</v>
      </c>
      <c r="B3270" s="25" t="s">
        <v>18</v>
      </c>
      <c r="C3270" s="25" t="s">
        <v>691</v>
      </c>
      <c r="D3270" s="25" t="s">
        <v>656</v>
      </c>
      <c r="E3270" s="25" t="s">
        <v>87</v>
      </c>
      <c r="F3270" s="25" t="s">
        <v>692</v>
      </c>
      <c r="G3270" s="25" t="s">
        <v>22</v>
      </c>
      <c r="H3270" s="25" t="s">
        <v>23</v>
      </c>
      <c r="I3270" s="25" t="s">
        <v>948</v>
      </c>
      <c r="J3270" s="25" t="s">
        <v>949</v>
      </c>
      <c r="K3270" s="26">
        <v>1000</v>
      </c>
      <c r="L3270" s="26">
        <v>0</v>
      </c>
      <c r="M3270" s="26">
        <v>1000</v>
      </c>
      <c r="N3270" s="26">
        <v>0</v>
      </c>
      <c r="O3270" s="26">
        <v>0</v>
      </c>
      <c r="P3270" s="26">
        <v>1000</v>
      </c>
      <c r="Q3270" s="26">
        <v>0</v>
      </c>
      <c r="R3270" s="25" t="s">
        <v>1560</v>
      </c>
    </row>
    <row r="3271" spans="1:18" ht="15" customHeight="1" x14ac:dyDescent="0.25">
      <c r="A3271" s="25" t="s">
        <v>736</v>
      </c>
      <c r="B3271" s="25" t="s">
        <v>18</v>
      </c>
      <c r="C3271" s="25" t="s">
        <v>691</v>
      </c>
      <c r="D3271" s="25" t="s">
        <v>656</v>
      </c>
      <c r="E3271" s="25" t="s">
        <v>87</v>
      </c>
      <c r="F3271" s="25" t="s">
        <v>692</v>
      </c>
      <c r="G3271" s="25" t="s">
        <v>22</v>
      </c>
      <c r="H3271" s="25" t="s">
        <v>23</v>
      </c>
      <c r="I3271" s="25" t="s">
        <v>950</v>
      </c>
      <c r="J3271" s="25" t="s">
        <v>951</v>
      </c>
      <c r="K3271" s="26">
        <v>13000</v>
      </c>
      <c r="L3271" s="26">
        <v>0</v>
      </c>
      <c r="M3271" s="26">
        <v>13000</v>
      </c>
      <c r="N3271" s="26">
        <v>0</v>
      </c>
      <c r="O3271" s="26">
        <v>0</v>
      </c>
      <c r="P3271" s="26">
        <v>13000</v>
      </c>
      <c r="Q3271" s="26">
        <v>0</v>
      </c>
      <c r="R3271" s="25" t="s">
        <v>1560</v>
      </c>
    </row>
    <row r="3272" spans="1:18" ht="15" customHeight="1" x14ac:dyDescent="0.25">
      <c r="A3272" s="25" t="s">
        <v>736</v>
      </c>
      <c r="B3272" s="25" t="s">
        <v>18</v>
      </c>
      <c r="C3272" s="25" t="s">
        <v>691</v>
      </c>
      <c r="D3272" s="25" t="s">
        <v>656</v>
      </c>
      <c r="E3272" s="25" t="s">
        <v>87</v>
      </c>
      <c r="F3272" s="25" t="s">
        <v>692</v>
      </c>
      <c r="G3272" s="25" t="s">
        <v>22</v>
      </c>
      <c r="H3272" s="25" t="s">
        <v>23</v>
      </c>
      <c r="I3272" s="25" t="s">
        <v>769</v>
      </c>
      <c r="J3272" s="25" t="s">
        <v>770</v>
      </c>
      <c r="K3272" s="26">
        <v>4000</v>
      </c>
      <c r="L3272" s="26">
        <v>0</v>
      </c>
      <c r="M3272" s="26">
        <v>4000</v>
      </c>
      <c r="N3272" s="26">
        <v>585</v>
      </c>
      <c r="O3272" s="26">
        <v>2894.32</v>
      </c>
      <c r="P3272" s="26">
        <v>520.67999999999995</v>
      </c>
      <c r="Q3272" s="26">
        <v>1333.34</v>
      </c>
      <c r="R3272" s="25" t="s">
        <v>1560</v>
      </c>
    </row>
    <row r="3273" spans="1:18" ht="15" customHeight="1" x14ac:dyDescent="0.25">
      <c r="A3273" s="25" t="s">
        <v>736</v>
      </c>
      <c r="B3273" s="25" t="s">
        <v>18</v>
      </c>
      <c r="C3273" s="25" t="s">
        <v>691</v>
      </c>
      <c r="D3273" s="25" t="s">
        <v>656</v>
      </c>
      <c r="E3273" s="25" t="s">
        <v>87</v>
      </c>
      <c r="F3273" s="25" t="s">
        <v>692</v>
      </c>
      <c r="G3273" s="25" t="s">
        <v>22</v>
      </c>
      <c r="H3273" s="25" t="s">
        <v>23</v>
      </c>
      <c r="I3273" s="25" t="s">
        <v>839</v>
      </c>
      <c r="J3273" s="25" t="s">
        <v>840</v>
      </c>
      <c r="K3273" s="26">
        <v>600</v>
      </c>
      <c r="L3273" s="26">
        <v>0</v>
      </c>
      <c r="M3273" s="26">
        <v>600</v>
      </c>
      <c r="N3273" s="26">
        <v>0</v>
      </c>
      <c r="O3273" s="26">
        <v>0</v>
      </c>
      <c r="P3273" s="26">
        <v>600</v>
      </c>
      <c r="Q3273" s="26">
        <v>0</v>
      </c>
      <c r="R3273" s="25" t="s">
        <v>1560</v>
      </c>
    </row>
    <row r="3274" spans="1:18" ht="15" customHeight="1" x14ac:dyDescent="0.25">
      <c r="A3274" s="25" t="s">
        <v>736</v>
      </c>
      <c r="B3274" s="25" t="s">
        <v>18</v>
      </c>
      <c r="C3274" s="25" t="s">
        <v>691</v>
      </c>
      <c r="D3274" s="25" t="s">
        <v>656</v>
      </c>
      <c r="E3274" s="25" t="s">
        <v>87</v>
      </c>
      <c r="F3274" s="25" t="s">
        <v>692</v>
      </c>
      <c r="G3274" s="25" t="s">
        <v>22</v>
      </c>
      <c r="H3274" s="25" t="s">
        <v>23</v>
      </c>
      <c r="I3274" s="25" t="s">
        <v>996</v>
      </c>
      <c r="J3274" s="25" t="s">
        <v>997</v>
      </c>
      <c r="K3274" s="26">
        <v>8000</v>
      </c>
      <c r="L3274" s="26">
        <v>0</v>
      </c>
      <c r="M3274" s="26">
        <v>8000</v>
      </c>
      <c r="N3274" s="26">
        <v>4150</v>
      </c>
      <c r="O3274" s="26">
        <v>2850</v>
      </c>
      <c r="P3274" s="26">
        <v>1000</v>
      </c>
      <c r="Q3274" s="26">
        <v>0</v>
      </c>
      <c r="R3274" s="25" t="s">
        <v>1560</v>
      </c>
    </row>
    <row r="3275" spans="1:18" ht="15" customHeight="1" x14ac:dyDescent="0.25">
      <c r="A3275" s="25" t="s">
        <v>736</v>
      </c>
      <c r="B3275" s="25" t="s">
        <v>18</v>
      </c>
      <c r="C3275" s="25" t="s">
        <v>691</v>
      </c>
      <c r="D3275" s="25" t="s">
        <v>656</v>
      </c>
      <c r="E3275" s="25" t="s">
        <v>87</v>
      </c>
      <c r="F3275" s="25" t="s">
        <v>692</v>
      </c>
      <c r="G3275" s="25" t="s">
        <v>22</v>
      </c>
      <c r="H3275" s="25" t="s">
        <v>23</v>
      </c>
      <c r="I3275" s="25" t="s">
        <v>1139</v>
      </c>
      <c r="J3275" s="25" t="s">
        <v>1140</v>
      </c>
      <c r="K3275" s="26">
        <v>0</v>
      </c>
      <c r="L3275" s="26">
        <v>0</v>
      </c>
      <c r="M3275" s="26">
        <v>0</v>
      </c>
      <c r="N3275" s="26">
        <v>0</v>
      </c>
      <c r="O3275" s="26">
        <v>0</v>
      </c>
      <c r="P3275" s="26">
        <v>0</v>
      </c>
      <c r="Q3275" s="26">
        <v>0</v>
      </c>
      <c r="R3275" s="25" t="s">
        <v>1560</v>
      </c>
    </row>
    <row r="3276" spans="1:18" ht="15" customHeight="1" x14ac:dyDescent="0.25">
      <c r="A3276" s="25" t="s">
        <v>736</v>
      </c>
      <c r="B3276" s="25" t="s">
        <v>18</v>
      </c>
      <c r="C3276" s="25" t="s">
        <v>691</v>
      </c>
      <c r="D3276" s="25" t="s">
        <v>656</v>
      </c>
      <c r="E3276" s="25" t="s">
        <v>87</v>
      </c>
      <c r="F3276" s="25" t="s">
        <v>692</v>
      </c>
      <c r="G3276" s="25" t="s">
        <v>22</v>
      </c>
      <c r="H3276" s="25" t="s">
        <v>23</v>
      </c>
      <c r="I3276" s="25" t="s">
        <v>1276</v>
      </c>
      <c r="J3276" s="25" t="s">
        <v>1277</v>
      </c>
      <c r="K3276" s="26">
        <v>1612984</v>
      </c>
      <c r="L3276" s="26">
        <v>0</v>
      </c>
      <c r="M3276" s="26">
        <v>1612984</v>
      </c>
      <c r="N3276" s="26">
        <v>0</v>
      </c>
      <c r="O3276" s="26">
        <v>0</v>
      </c>
      <c r="P3276" s="26">
        <v>1612984</v>
      </c>
      <c r="Q3276" s="26">
        <v>0</v>
      </c>
      <c r="R3276" s="25" t="s">
        <v>1560</v>
      </c>
    </row>
    <row r="3277" spans="1:18" ht="15" customHeight="1" x14ac:dyDescent="0.25">
      <c r="A3277" s="25" t="s">
        <v>736</v>
      </c>
      <c r="B3277" s="25" t="s">
        <v>18</v>
      </c>
      <c r="C3277" s="25" t="s">
        <v>691</v>
      </c>
      <c r="D3277" s="25" t="s">
        <v>656</v>
      </c>
      <c r="E3277" s="25" t="s">
        <v>87</v>
      </c>
      <c r="F3277" s="25" t="s">
        <v>692</v>
      </c>
      <c r="G3277" s="25" t="s">
        <v>22</v>
      </c>
      <c r="H3277" s="25" t="s">
        <v>23</v>
      </c>
      <c r="I3277" s="25" t="s">
        <v>922</v>
      </c>
      <c r="J3277" s="25" t="s">
        <v>923</v>
      </c>
      <c r="K3277" s="26">
        <v>47000</v>
      </c>
      <c r="L3277" s="26">
        <v>0</v>
      </c>
      <c r="M3277" s="26">
        <v>47000</v>
      </c>
      <c r="N3277" s="26">
        <v>0</v>
      </c>
      <c r="O3277" s="26">
        <v>39979.019999999997</v>
      </c>
      <c r="P3277" s="26">
        <v>7020.98</v>
      </c>
      <c r="Q3277" s="26">
        <v>6663.17</v>
      </c>
      <c r="R3277" s="25" t="s">
        <v>1560</v>
      </c>
    </row>
    <row r="3278" spans="1:18" ht="15" customHeight="1" x14ac:dyDescent="0.25">
      <c r="A3278" s="25" t="s">
        <v>736</v>
      </c>
      <c r="B3278" s="25" t="s">
        <v>18</v>
      </c>
      <c r="C3278" s="25" t="s">
        <v>691</v>
      </c>
      <c r="D3278" s="25" t="s">
        <v>656</v>
      </c>
      <c r="E3278" s="25" t="s">
        <v>87</v>
      </c>
      <c r="F3278" s="25" t="s">
        <v>692</v>
      </c>
      <c r="G3278" s="25" t="s">
        <v>22</v>
      </c>
      <c r="H3278" s="25" t="s">
        <v>23</v>
      </c>
      <c r="I3278" s="25" t="s">
        <v>924</v>
      </c>
      <c r="J3278" s="25" t="s">
        <v>925</v>
      </c>
      <c r="K3278" s="26">
        <v>7000</v>
      </c>
      <c r="L3278" s="26">
        <v>0</v>
      </c>
      <c r="M3278" s="26">
        <v>7000</v>
      </c>
      <c r="N3278" s="26">
        <v>0</v>
      </c>
      <c r="O3278" s="26">
        <v>7237.98</v>
      </c>
      <c r="P3278" s="26">
        <v>-237.98</v>
      </c>
      <c r="Q3278" s="26">
        <v>1206.33</v>
      </c>
      <c r="R3278" s="25" t="s">
        <v>1560</v>
      </c>
    </row>
    <row r="3279" spans="1:18" ht="15" customHeight="1" x14ac:dyDescent="0.25">
      <c r="A3279" s="25" t="s">
        <v>736</v>
      </c>
      <c r="B3279" s="25" t="s">
        <v>18</v>
      </c>
      <c r="C3279" s="25" t="s">
        <v>691</v>
      </c>
      <c r="D3279" s="25" t="s">
        <v>656</v>
      </c>
      <c r="E3279" s="25" t="s">
        <v>87</v>
      </c>
      <c r="F3279" s="25" t="s">
        <v>692</v>
      </c>
      <c r="G3279" s="25" t="s">
        <v>22</v>
      </c>
      <c r="H3279" s="25" t="s">
        <v>23</v>
      </c>
      <c r="I3279" s="25" t="s">
        <v>853</v>
      </c>
      <c r="J3279" s="25" t="s">
        <v>854</v>
      </c>
      <c r="K3279" s="26">
        <v>0</v>
      </c>
      <c r="L3279" s="26">
        <v>0</v>
      </c>
      <c r="M3279" s="26">
        <v>0</v>
      </c>
      <c r="N3279" s="26">
        <v>0</v>
      </c>
      <c r="O3279" s="26">
        <v>0</v>
      </c>
      <c r="P3279" s="26">
        <v>0</v>
      </c>
      <c r="Q3279" s="26">
        <v>0</v>
      </c>
      <c r="R3279" s="25" t="s">
        <v>1560</v>
      </c>
    </row>
    <row r="3280" spans="1:18" ht="15" customHeight="1" x14ac:dyDescent="0.25">
      <c r="A3280" s="25" t="s">
        <v>736</v>
      </c>
      <c r="B3280" s="25" t="s">
        <v>18</v>
      </c>
      <c r="C3280" s="25" t="s">
        <v>691</v>
      </c>
      <c r="D3280" s="25" t="s">
        <v>656</v>
      </c>
      <c r="E3280" s="25" t="s">
        <v>87</v>
      </c>
      <c r="F3280" s="25" t="s">
        <v>692</v>
      </c>
      <c r="G3280" s="25" t="s">
        <v>22</v>
      </c>
      <c r="H3280" s="25" t="s">
        <v>23</v>
      </c>
      <c r="I3280" s="25" t="s">
        <v>1370</v>
      </c>
      <c r="J3280" s="25" t="s">
        <v>1371</v>
      </c>
      <c r="K3280" s="26">
        <v>192680</v>
      </c>
      <c r="L3280" s="26">
        <v>0</v>
      </c>
      <c r="M3280" s="26">
        <v>192680</v>
      </c>
      <c r="N3280" s="26">
        <v>0</v>
      </c>
      <c r="O3280" s="26">
        <v>73378.679999999993</v>
      </c>
      <c r="P3280" s="26">
        <v>119301.32</v>
      </c>
      <c r="Q3280" s="26">
        <v>0</v>
      </c>
      <c r="R3280" s="25" t="s">
        <v>1560</v>
      </c>
    </row>
    <row r="3281" spans="1:18" ht="15" customHeight="1" x14ac:dyDescent="0.25">
      <c r="A3281" s="25" t="s">
        <v>736</v>
      </c>
      <c r="B3281" s="25" t="s">
        <v>18</v>
      </c>
      <c r="C3281" s="25" t="s">
        <v>691</v>
      </c>
      <c r="D3281" s="25" t="s">
        <v>656</v>
      </c>
      <c r="E3281" s="25" t="s">
        <v>87</v>
      </c>
      <c r="F3281" s="25" t="s">
        <v>692</v>
      </c>
      <c r="G3281" s="25" t="s">
        <v>22</v>
      </c>
      <c r="H3281" s="25" t="s">
        <v>23</v>
      </c>
      <c r="I3281" s="25" t="s">
        <v>1274</v>
      </c>
      <c r="J3281" s="25" t="s">
        <v>1275</v>
      </c>
      <c r="K3281" s="26">
        <v>24785</v>
      </c>
      <c r="L3281" s="26">
        <v>0</v>
      </c>
      <c r="M3281" s="26">
        <v>24785</v>
      </c>
      <c r="N3281" s="26">
        <v>0</v>
      </c>
      <c r="O3281" s="26">
        <v>17113.490000000002</v>
      </c>
      <c r="P3281" s="26">
        <v>7671.51</v>
      </c>
      <c r="Q3281" s="26">
        <v>7777.78</v>
      </c>
      <c r="R3281" s="25" t="s">
        <v>1560</v>
      </c>
    </row>
    <row r="3282" spans="1:18" ht="15" customHeight="1" x14ac:dyDescent="0.25">
      <c r="A3282" s="25" t="s">
        <v>736</v>
      </c>
      <c r="B3282" s="25" t="s">
        <v>18</v>
      </c>
      <c r="C3282" s="25" t="s">
        <v>691</v>
      </c>
      <c r="D3282" s="25" t="s">
        <v>656</v>
      </c>
      <c r="E3282" s="25" t="s">
        <v>87</v>
      </c>
      <c r="F3282" s="25" t="s">
        <v>692</v>
      </c>
      <c r="G3282" s="25" t="s">
        <v>22</v>
      </c>
      <c r="H3282" s="25" t="s">
        <v>23</v>
      </c>
      <c r="I3282" s="25" t="s">
        <v>1248</v>
      </c>
      <c r="J3282" s="25" t="s">
        <v>1249</v>
      </c>
      <c r="K3282" s="26">
        <v>377250</v>
      </c>
      <c r="L3282" s="26">
        <v>0</v>
      </c>
      <c r="M3282" s="26">
        <v>377250</v>
      </c>
      <c r="N3282" s="26">
        <v>0</v>
      </c>
      <c r="O3282" s="26">
        <v>360.77</v>
      </c>
      <c r="P3282" s="26">
        <v>376889.23</v>
      </c>
      <c r="Q3282" s="26">
        <v>287.64</v>
      </c>
      <c r="R3282" s="25" t="s">
        <v>1560</v>
      </c>
    </row>
    <row r="3283" spans="1:18" ht="15" customHeight="1" x14ac:dyDescent="0.25">
      <c r="A3283" s="25" t="s">
        <v>736</v>
      </c>
      <c r="B3283" s="25" t="s">
        <v>18</v>
      </c>
      <c r="C3283" s="25" t="s">
        <v>691</v>
      </c>
      <c r="D3283" s="25" t="s">
        <v>656</v>
      </c>
      <c r="E3283" s="25" t="s">
        <v>87</v>
      </c>
      <c r="F3283" s="25" t="s">
        <v>692</v>
      </c>
      <c r="G3283" s="25" t="s">
        <v>22</v>
      </c>
      <c r="H3283" s="25" t="s">
        <v>23</v>
      </c>
      <c r="I3283" s="25" t="s">
        <v>1368</v>
      </c>
      <c r="J3283" s="25" t="s">
        <v>1369</v>
      </c>
      <c r="K3283" s="26">
        <v>48120</v>
      </c>
      <c r="L3283" s="26">
        <v>0</v>
      </c>
      <c r="M3283" s="26">
        <v>48120</v>
      </c>
      <c r="N3283" s="26">
        <v>0</v>
      </c>
      <c r="O3283" s="26">
        <v>25379.360000000001</v>
      </c>
      <c r="P3283" s="26">
        <v>22740.639999999999</v>
      </c>
      <c r="Q3283" s="26">
        <v>0</v>
      </c>
      <c r="R3283" s="25" t="s">
        <v>1560</v>
      </c>
    </row>
    <row r="3284" spans="1:18" ht="15" customHeight="1" x14ac:dyDescent="0.25">
      <c r="A3284" s="25" t="s">
        <v>736</v>
      </c>
      <c r="B3284" s="25" t="s">
        <v>18</v>
      </c>
      <c r="C3284" s="25" t="s">
        <v>691</v>
      </c>
      <c r="D3284" s="25" t="s">
        <v>656</v>
      </c>
      <c r="E3284" s="25" t="s">
        <v>87</v>
      </c>
      <c r="F3284" s="25" t="s">
        <v>692</v>
      </c>
      <c r="G3284" s="25" t="s">
        <v>22</v>
      </c>
      <c r="H3284" s="25" t="s">
        <v>23</v>
      </c>
      <c r="I3284" s="25" t="s">
        <v>1044</v>
      </c>
      <c r="J3284" s="25" t="s">
        <v>311</v>
      </c>
      <c r="K3284" s="26">
        <v>182110</v>
      </c>
      <c r="L3284" s="26">
        <v>0</v>
      </c>
      <c r="M3284" s="26">
        <v>182110</v>
      </c>
      <c r="N3284" s="26">
        <v>0</v>
      </c>
      <c r="O3284" s="26">
        <v>61215.67</v>
      </c>
      <c r="P3284" s="26">
        <v>120894.33</v>
      </c>
      <c r="Q3284" s="26">
        <v>0</v>
      </c>
      <c r="R3284" s="25" t="s">
        <v>1560</v>
      </c>
    </row>
    <row r="3285" spans="1:18" ht="15" customHeight="1" x14ac:dyDescent="0.25">
      <c r="A3285" s="25" t="s">
        <v>736</v>
      </c>
      <c r="B3285" s="25" t="s">
        <v>18</v>
      </c>
      <c r="C3285" s="25" t="s">
        <v>691</v>
      </c>
      <c r="D3285" s="25" t="s">
        <v>656</v>
      </c>
      <c r="E3285" s="25" t="s">
        <v>87</v>
      </c>
      <c r="F3285" s="25" t="s">
        <v>692</v>
      </c>
      <c r="G3285" s="25" t="s">
        <v>22</v>
      </c>
      <c r="H3285" s="25" t="s">
        <v>23</v>
      </c>
      <c r="I3285" s="25" t="s">
        <v>862</v>
      </c>
      <c r="J3285" s="25" t="s">
        <v>863</v>
      </c>
      <c r="K3285" s="26">
        <v>130000</v>
      </c>
      <c r="L3285" s="26">
        <v>0</v>
      </c>
      <c r="M3285" s="26">
        <v>130000</v>
      </c>
      <c r="N3285" s="26">
        <v>0</v>
      </c>
      <c r="O3285" s="26">
        <v>88455.06</v>
      </c>
      <c r="P3285" s="26">
        <v>41544.94</v>
      </c>
      <c r="Q3285" s="26">
        <v>14742.51</v>
      </c>
      <c r="R3285" s="25" t="s">
        <v>1560</v>
      </c>
    </row>
    <row r="3286" spans="1:18" ht="15" customHeight="1" x14ac:dyDescent="0.25">
      <c r="A3286" s="25" t="s">
        <v>736</v>
      </c>
      <c r="B3286" s="25" t="s">
        <v>18</v>
      </c>
      <c r="C3286" s="25" t="s">
        <v>691</v>
      </c>
      <c r="D3286" s="25" t="s">
        <v>656</v>
      </c>
      <c r="E3286" s="25" t="s">
        <v>87</v>
      </c>
      <c r="F3286" s="25" t="s">
        <v>692</v>
      </c>
      <c r="G3286" s="25" t="s">
        <v>22</v>
      </c>
      <c r="H3286" s="25" t="s">
        <v>23</v>
      </c>
      <c r="I3286" s="25" t="s">
        <v>912</v>
      </c>
      <c r="J3286" s="25" t="s">
        <v>913</v>
      </c>
      <c r="K3286" s="26">
        <v>2300</v>
      </c>
      <c r="L3286" s="26">
        <v>0</v>
      </c>
      <c r="M3286" s="26">
        <v>2300</v>
      </c>
      <c r="N3286" s="26">
        <v>0</v>
      </c>
      <c r="O3286" s="26">
        <v>1008.48</v>
      </c>
      <c r="P3286" s="26">
        <v>1291.52</v>
      </c>
      <c r="Q3286" s="26">
        <v>168.08</v>
      </c>
      <c r="R3286" s="25" t="s">
        <v>1560</v>
      </c>
    </row>
    <row r="3287" spans="1:18" ht="15" customHeight="1" x14ac:dyDescent="0.25">
      <c r="A3287" s="25" t="s">
        <v>736</v>
      </c>
      <c r="B3287" s="25" t="s">
        <v>18</v>
      </c>
      <c r="C3287" s="25" t="s">
        <v>691</v>
      </c>
      <c r="D3287" s="25" t="s">
        <v>656</v>
      </c>
      <c r="E3287" s="25" t="s">
        <v>87</v>
      </c>
      <c r="F3287" s="25" t="s">
        <v>692</v>
      </c>
      <c r="G3287" s="25" t="s">
        <v>22</v>
      </c>
      <c r="H3287" s="25" t="s">
        <v>23</v>
      </c>
      <c r="I3287" s="25" t="s">
        <v>1358</v>
      </c>
      <c r="J3287" s="25" t="s">
        <v>1359</v>
      </c>
      <c r="K3287" s="26">
        <v>266293</v>
      </c>
      <c r="L3287" s="26">
        <v>0</v>
      </c>
      <c r="M3287" s="26">
        <v>266293</v>
      </c>
      <c r="N3287" s="26">
        <v>0</v>
      </c>
      <c r="O3287" s="26">
        <v>110489.91</v>
      </c>
      <c r="P3287" s="26">
        <v>155803.09</v>
      </c>
      <c r="Q3287" s="26">
        <v>0</v>
      </c>
      <c r="R3287" s="25" t="s">
        <v>1560</v>
      </c>
    </row>
    <row r="3288" spans="1:18" ht="15" customHeight="1" x14ac:dyDescent="0.25">
      <c r="A3288" s="25" t="s">
        <v>736</v>
      </c>
      <c r="B3288" s="25" t="s">
        <v>18</v>
      </c>
      <c r="C3288" s="25" t="s">
        <v>691</v>
      </c>
      <c r="D3288" s="25" t="s">
        <v>656</v>
      </c>
      <c r="E3288" s="25" t="s">
        <v>87</v>
      </c>
      <c r="F3288" s="25" t="s">
        <v>692</v>
      </c>
      <c r="G3288" s="25" t="s">
        <v>22</v>
      </c>
      <c r="H3288" s="25" t="s">
        <v>23</v>
      </c>
      <c r="I3288" s="25" t="s">
        <v>1303</v>
      </c>
      <c r="J3288" s="25" t="s">
        <v>1304</v>
      </c>
      <c r="K3288" s="26">
        <v>48000</v>
      </c>
      <c r="L3288" s="26">
        <v>0</v>
      </c>
      <c r="M3288" s="26">
        <v>48000</v>
      </c>
      <c r="N3288" s="26">
        <v>0</v>
      </c>
      <c r="O3288" s="26">
        <v>9879.0300000000007</v>
      </c>
      <c r="P3288" s="26">
        <v>38120.97</v>
      </c>
      <c r="Q3288" s="26">
        <v>0</v>
      </c>
      <c r="R3288" s="25" t="s">
        <v>1560</v>
      </c>
    </row>
    <row r="3289" spans="1:18" ht="15" customHeight="1" x14ac:dyDescent="0.25">
      <c r="A3289" s="25" t="s">
        <v>736</v>
      </c>
      <c r="B3289" s="25" t="s">
        <v>18</v>
      </c>
      <c r="C3289" s="25" t="s">
        <v>691</v>
      </c>
      <c r="D3289" s="25" t="s">
        <v>656</v>
      </c>
      <c r="E3289" s="25" t="s">
        <v>87</v>
      </c>
      <c r="F3289" s="25" t="s">
        <v>692</v>
      </c>
      <c r="G3289" s="25" t="s">
        <v>22</v>
      </c>
      <c r="H3289" s="25" t="s">
        <v>23</v>
      </c>
      <c r="I3289" s="25" t="s">
        <v>1312</v>
      </c>
      <c r="J3289" s="25" t="s">
        <v>1313</v>
      </c>
      <c r="K3289" s="26">
        <v>866545</v>
      </c>
      <c r="L3289" s="26">
        <v>0</v>
      </c>
      <c r="M3289" s="26">
        <v>866545</v>
      </c>
      <c r="N3289" s="26">
        <v>0</v>
      </c>
      <c r="O3289" s="26">
        <v>432432.38</v>
      </c>
      <c r="P3289" s="26">
        <v>434112.62</v>
      </c>
      <c r="Q3289" s="26">
        <v>0</v>
      </c>
      <c r="R3289" s="25" t="s">
        <v>1560</v>
      </c>
    </row>
    <row r="3290" spans="1:18" ht="15" customHeight="1" x14ac:dyDescent="0.25">
      <c r="A3290" s="25" t="s">
        <v>736</v>
      </c>
      <c r="B3290" s="25" t="s">
        <v>18</v>
      </c>
      <c r="C3290" s="25" t="s">
        <v>691</v>
      </c>
      <c r="D3290" s="25" t="s">
        <v>656</v>
      </c>
      <c r="E3290" s="25" t="s">
        <v>87</v>
      </c>
      <c r="F3290" s="25" t="s">
        <v>692</v>
      </c>
      <c r="G3290" s="25" t="s">
        <v>22</v>
      </c>
      <c r="H3290" s="25" t="s">
        <v>23</v>
      </c>
      <c r="I3290" s="25" t="s">
        <v>886</v>
      </c>
      <c r="J3290" s="25" t="s">
        <v>887</v>
      </c>
      <c r="K3290" s="26">
        <v>63921</v>
      </c>
      <c r="L3290" s="26">
        <v>0</v>
      </c>
      <c r="M3290" s="26">
        <v>63921</v>
      </c>
      <c r="N3290" s="26">
        <v>0</v>
      </c>
      <c r="O3290" s="26">
        <v>31960.5</v>
      </c>
      <c r="P3290" s="26">
        <v>31960.5</v>
      </c>
      <c r="Q3290" s="26">
        <v>5326.75</v>
      </c>
      <c r="R3290" s="25" t="s">
        <v>1560</v>
      </c>
    </row>
    <row r="3291" spans="1:18" ht="15" customHeight="1" x14ac:dyDescent="0.25">
      <c r="A3291" s="25" t="s">
        <v>736</v>
      </c>
      <c r="B3291" s="25" t="s">
        <v>18</v>
      </c>
      <c r="C3291" s="25" t="s">
        <v>691</v>
      </c>
      <c r="D3291" s="25" t="s">
        <v>656</v>
      </c>
      <c r="E3291" s="25" t="s">
        <v>87</v>
      </c>
      <c r="F3291" s="25" t="s">
        <v>692</v>
      </c>
      <c r="G3291" s="25" t="s">
        <v>22</v>
      </c>
      <c r="H3291" s="25" t="s">
        <v>23</v>
      </c>
      <c r="I3291" s="25" t="s">
        <v>1070</v>
      </c>
      <c r="J3291" s="25" t="s">
        <v>1071</v>
      </c>
      <c r="K3291" s="26">
        <v>34515</v>
      </c>
      <c r="L3291" s="26">
        <v>0</v>
      </c>
      <c r="M3291" s="26">
        <v>34515</v>
      </c>
      <c r="N3291" s="26">
        <v>0</v>
      </c>
      <c r="O3291" s="26">
        <v>12032.7</v>
      </c>
      <c r="P3291" s="26">
        <v>22482.3</v>
      </c>
      <c r="Q3291" s="26">
        <v>0</v>
      </c>
      <c r="R3291" s="25" t="s">
        <v>1560</v>
      </c>
    </row>
    <row r="3292" spans="1:18" ht="15" customHeight="1" x14ac:dyDescent="0.25">
      <c r="A3292" s="25" t="s">
        <v>736</v>
      </c>
      <c r="B3292" s="25" t="s">
        <v>18</v>
      </c>
      <c r="C3292" s="25" t="s">
        <v>691</v>
      </c>
      <c r="D3292" s="25" t="s">
        <v>656</v>
      </c>
      <c r="E3292" s="25" t="s">
        <v>87</v>
      </c>
      <c r="F3292" s="25" t="s">
        <v>692</v>
      </c>
      <c r="G3292" s="25" t="s">
        <v>22</v>
      </c>
      <c r="H3292" s="25" t="s">
        <v>23</v>
      </c>
      <c r="I3292" s="25" t="s">
        <v>910</v>
      </c>
      <c r="J3292" s="25" t="s">
        <v>911</v>
      </c>
      <c r="K3292" s="26">
        <v>8266</v>
      </c>
      <c r="L3292" s="26">
        <v>0</v>
      </c>
      <c r="M3292" s="26">
        <v>8266</v>
      </c>
      <c r="N3292" s="26">
        <v>0</v>
      </c>
      <c r="O3292" s="26">
        <v>4133.16</v>
      </c>
      <c r="P3292" s="26">
        <v>4132.84</v>
      </c>
      <c r="Q3292" s="26">
        <v>688.86</v>
      </c>
      <c r="R3292" s="25" t="s">
        <v>1560</v>
      </c>
    </row>
    <row r="3293" spans="1:18" ht="15" customHeight="1" x14ac:dyDescent="0.25">
      <c r="A3293" s="25" t="s">
        <v>736</v>
      </c>
      <c r="B3293" s="25" t="s">
        <v>18</v>
      </c>
      <c r="C3293" s="25" t="s">
        <v>691</v>
      </c>
      <c r="D3293" s="25" t="s">
        <v>656</v>
      </c>
      <c r="E3293" s="25" t="s">
        <v>87</v>
      </c>
      <c r="F3293" s="25" t="s">
        <v>692</v>
      </c>
      <c r="G3293" s="25" t="s">
        <v>22</v>
      </c>
      <c r="H3293" s="25" t="s">
        <v>23</v>
      </c>
      <c r="I3293" s="25" t="s">
        <v>1184</v>
      </c>
      <c r="J3293" s="25" t="s">
        <v>1185</v>
      </c>
      <c r="K3293" s="26">
        <v>30000</v>
      </c>
      <c r="L3293" s="26">
        <v>0</v>
      </c>
      <c r="M3293" s="26">
        <v>30000</v>
      </c>
      <c r="N3293" s="26">
        <v>0</v>
      </c>
      <c r="O3293" s="26">
        <v>0</v>
      </c>
      <c r="P3293" s="26">
        <v>30000</v>
      </c>
      <c r="Q3293" s="26">
        <v>0</v>
      </c>
      <c r="R3293" s="25" t="s">
        <v>1560</v>
      </c>
    </row>
    <row r="3294" spans="1:18" ht="15" customHeight="1" x14ac:dyDescent="0.25">
      <c r="A3294" s="25" t="s">
        <v>736</v>
      </c>
      <c r="B3294" s="25" t="s">
        <v>18</v>
      </c>
      <c r="C3294" s="25" t="s">
        <v>691</v>
      </c>
      <c r="D3294" s="25" t="s">
        <v>656</v>
      </c>
      <c r="E3294" s="25" t="s">
        <v>87</v>
      </c>
      <c r="F3294" s="25" t="s">
        <v>692</v>
      </c>
      <c r="G3294" s="25" t="s">
        <v>22</v>
      </c>
      <c r="H3294" s="25" t="s">
        <v>23</v>
      </c>
      <c r="I3294" s="25" t="s">
        <v>1268</v>
      </c>
      <c r="J3294" s="25" t="s">
        <v>1269</v>
      </c>
      <c r="K3294" s="26">
        <v>0</v>
      </c>
      <c r="L3294" s="26">
        <v>0</v>
      </c>
      <c r="M3294" s="26">
        <v>0</v>
      </c>
      <c r="N3294" s="26">
        <v>0</v>
      </c>
      <c r="O3294" s="26">
        <v>0</v>
      </c>
      <c r="P3294" s="26">
        <v>0</v>
      </c>
      <c r="Q3294" s="26">
        <v>0</v>
      </c>
      <c r="R3294" s="25" t="s">
        <v>1560</v>
      </c>
    </row>
    <row r="3295" spans="1:18" ht="15" customHeight="1" x14ac:dyDescent="0.25">
      <c r="A3295" s="25" t="s">
        <v>736</v>
      </c>
      <c r="B3295" s="25" t="s">
        <v>18</v>
      </c>
      <c r="C3295" s="25" t="s">
        <v>729</v>
      </c>
      <c r="D3295" s="25" t="s">
        <v>656</v>
      </c>
      <c r="E3295" s="25" t="s">
        <v>87</v>
      </c>
      <c r="F3295" s="25" t="s">
        <v>692</v>
      </c>
      <c r="G3295" s="25" t="s">
        <v>255</v>
      </c>
      <c r="H3295" s="25" t="s">
        <v>23</v>
      </c>
      <c r="I3295" s="25" t="s">
        <v>793</v>
      </c>
      <c r="J3295" s="25" t="s">
        <v>794</v>
      </c>
      <c r="K3295" s="26">
        <v>408970</v>
      </c>
      <c r="L3295" s="26">
        <v>0</v>
      </c>
      <c r="M3295" s="26">
        <v>408970</v>
      </c>
      <c r="N3295" s="26">
        <v>0</v>
      </c>
      <c r="O3295" s="26">
        <v>201477.22</v>
      </c>
      <c r="P3295" s="26">
        <v>207492.78</v>
      </c>
      <c r="Q3295" s="26">
        <v>37977.43</v>
      </c>
      <c r="R3295" s="25" t="s">
        <v>1561</v>
      </c>
    </row>
    <row r="3296" spans="1:18" ht="15" customHeight="1" x14ac:dyDescent="0.25">
      <c r="A3296" s="25" t="s">
        <v>736</v>
      </c>
      <c r="B3296" s="25" t="s">
        <v>18</v>
      </c>
      <c r="C3296" s="25" t="s">
        <v>729</v>
      </c>
      <c r="D3296" s="25" t="s">
        <v>656</v>
      </c>
      <c r="E3296" s="25" t="s">
        <v>87</v>
      </c>
      <c r="F3296" s="25" t="s">
        <v>692</v>
      </c>
      <c r="G3296" s="25" t="s">
        <v>255</v>
      </c>
      <c r="H3296" s="25" t="s">
        <v>23</v>
      </c>
      <c r="I3296" s="25" t="s">
        <v>765</v>
      </c>
      <c r="J3296" s="25" t="s">
        <v>766</v>
      </c>
      <c r="K3296" s="26">
        <v>30000</v>
      </c>
      <c r="L3296" s="26">
        <v>0</v>
      </c>
      <c r="M3296" s="26">
        <v>30000</v>
      </c>
      <c r="N3296" s="26">
        <v>0</v>
      </c>
      <c r="O3296" s="26">
        <v>13054.01</v>
      </c>
      <c r="P3296" s="26">
        <v>16945.990000000002</v>
      </c>
      <c r="Q3296" s="26">
        <v>1327.33</v>
      </c>
      <c r="R3296" s="25" t="s">
        <v>1561</v>
      </c>
    </row>
    <row r="3297" spans="1:18" ht="15" customHeight="1" x14ac:dyDescent="0.25">
      <c r="A3297" s="25" t="s">
        <v>736</v>
      </c>
      <c r="B3297" s="25" t="s">
        <v>18</v>
      </c>
      <c r="C3297" s="25" t="s">
        <v>729</v>
      </c>
      <c r="D3297" s="25" t="s">
        <v>656</v>
      </c>
      <c r="E3297" s="25" t="s">
        <v>87</v>
      </c>
      <c r="F3297" s="25" t="s">
        <v>692</v>
      </c>
      <c r="G3297" s="25" t="s">
        <v>255</v>
      </c>
      <c r="H3297" s="25" t="s">
        <v>23</v>
      </c>
      <c r="I3297" s="25" t="s">
        <v>773</v>
      </c>
      <c r="J3297" s="25" t="s">
        <v>774</v>
      </c>
      <c r="K3297" s="26">
        <v>12000</v>
      </c>
      <c r="L3297" s="26">
        <v>0</v>
      </c>
      <c r="M3297" s="26">
        <v>12000</v>
      </c>
      <c r="N3297" s="26">
        <v>0</v>
      </c>
      <c r="O3297" s="26">
        <v>5520</v>
      </c>
      <c r="P3297" s="26">
        <v>6480</v>
      </c>
      <c r="Q3297" s="26">
        <v>960</v>
      </c>
      <c r="R3297" s="25" t="s">
        <v>1561</v>
      </c>
    </row>
    <row r="3298" spans="1:18" ht="15" customHeight="1" x14ac:dyDescent="0.25">
      <c r="A3298" s="25" t="s">
        <v>736</v>
      </c>
      <c r="B3298" s="25" t="s">
        <v>18</v>
      </c>
      <c r="C3298" s="25" t="s">
        <v>729</v>
      </c>
      <c r="D3298" s="25" t="s">
        <v>656</v>
      </c>
      <c r="E3298" s="25" t="s">
        <v>87</v>
      </c>
      <c r="F3298" s="25" t="s">
        <v>692</v>
      </c>
      <c r="G3298" s="25" t="s">
        <v>255</v>
      </c>
      <c r="H3298" s="25" t="s">
        <v>23</v>
      </c>
      <c r="I3298" s="25" t="s">
        <v>761</v>
      </c>
      <c r="J3298" s="25" t="s">
        <v>762</v>
      </c>
      <c r="K3298" s="26">
        <v>5870</v>
      </c>
      <c r="L3298" s="26">
        <v>0</v>
      </c>
      <c r="M3298" s="26">
        <v>5870</v>
      </c>
      <c r="N3298" s="26">
        <v>0</v>
      </c>
      <c r="O3298" s="26">
        <v>3745.18</v>
      </c>
      <c r="P3298" s="26">
        <v>2124.8200000000002</v>
      </c>
      <c r="Q3298" s="26">
        <v>272.58999999999997</v>
      </c>
      <c r="R3298" s="25" t="s">
        <v>1561</v>
      </c>
    </row>
    <row r="3299" spans="1:18" ht="15" customHeight="1" x14ac:dyDescent="0.25">
      <c r="A3299" s="25" t="s">
        <v>736</v>
      </c>
      <c r="B3299" s="25" t="s">
        <v>18</v>
      </c>
      <c r="C3299" s="25" t="s">
        <v>729</v>
      </c>
      <c r="D3299" s="25" t="s">
        <v>656</v>
      </c>
      <c r="E3299" s="25" t="s">
        <v>87</v>
      </c>
      <c r="F3299" s="25" t="s">
        <v>692</v>
      </c>
      <c r="G3299" s="25" t="s">
        <v>255</v>
      </c>
      <c r="H3299" s="25" t="s">
        <v>23</v>
      </c>
      <c r="I3299" s="25" t="s">
        <v>747</v>
      </c>
      <c r="J3299" s="25" t="s">
        <v>748</v>
      </c>
      <c r="K3299" s="26">
        <v>0</v>
      </c>
      <c r="L3299" s="26">
        <v>0</v>
      </c>
      <c r="M3299" s="26">
        <v>0</v>
      </c>
      <c r="N3299" s="26">
        <v>0</v>
      </c>
      <c r="O3299" s="26">
        <v>2687</v>
      </c>
      <c r="P3299" s="26">
        <v>-2687</v>
      </c>
      <c r="Q3299" s="26">
        <v>0</v>
      </c>
      <c r="R3299" s="25" t="s">
        <v>1561</v>
      </c>
    </row>
    <row r="3300" spans="1:18" ht="15" customHeight="1" x14ac:dyDescent="0.25">
      <c r="A3300" s="25" t="s">
        <v>736</v>
      </c>
      <c r="B3300" s="25" t="s">
        <v>18</v>
      </c>
      <c r="C3300" s="25" t="s">
        <v>729</v>
      </c>
      <c r="D3300" s="25" t="s">
        <v>656</v>
      </c>
      <c r="E3300" s="25" t="s">
        <v>87</v>
      </c>
      <c r="F3300" s="25" t="s">
        <v>692</v>
      </c>
      <c r="G3300" s="25" t="s">
        <v>255</v>
      </c>
      <c r="H3300" s="25" t="s">
        <v>23</v>
      </c>
      <c r="I3300" s="25" t="s">
        <v>751</v>
      </c>
      <c r="J3300" s="25" t="s">
        <v>752</v>
      </c>
      <c r="K3300" s="26">
        <v>35001</v>
      </c>
      <c r="L3300" s="26">
        <v>0</v>
      </c>
      <c r="M3300" s="26">
        <v>35001</v>
      </c>
      <c r="N3300" s="26">
        <v>0</v>
      </c>
      <c r="O3300" s="26">
        <v>16658.310000000001</v>
      </c>
      <c r="P3300" s="26">
        <v>18342.689999999999</v>
      </c>
      <c r="Q3300" s="26">
        <v>2972.26</v>
      </c>
      <c r="R3300" s="25" t="s">
        <v>1561</v>
      </c>
    </row>
    <row r="3301" spans="1:18" ht="15" customHeight="1" x14ac:dyDescent="0.25">
      <c r="A3301" s="25" t="s">
        <v>736</v>
      </c>
      <c r="B3301" s="25" t="s">
        <v>18</v>
      </c>
      <c r="C3301" s="25" t="s">
        <v>729</v>
      </c>
      <c r="D3301" s="25" t="s">
        <v>656</v>
      </c>
      <c r="E3301" s="25" t="s">
        <v>87</v>
      </c>
      <c r="F3301" s="25" t="s">
        <v>692</v>
      </c>
      <c r="G3301" s="25" t="s">
        <v>255</v>
      </c>
      <c r="H3301" s="25" t="s">
        <v>23</v>
      </c>
      <c r="I3301" s="25" t="s">
        <v>833</v>
      </c>
      <c r="J3301" s="25" t="s">
        <v>834</v>
      </c>
      <c r="K3301" s="26">
        <v>53256</v>
      </c>
      <c r="L3301" s="26">
        <v>0</v>
      </c>
      <c r="M3301" s="26">
        <v>53256</v>
      </c>
      <c r="N3301" s="26">
        <v>0</v>
      </c>
      <c r="O3301" s="26">
        <v>19906.060000000001</v>
      </c>
      <c r="P3301" s="26">
        <v>33349.94</v>
      </c>
      <c r="Q3301" s="26">
        <v>4817.03</v>
      </c>
      <c r="R3301" s="25" t="s">
        <v>1561</v>
      </c>
    </row>
    <row r="3302" spans="1:18" ht="15" customHeight="1" x14ac:dyDescent="0.25">
      <c r="A3302" s="25" t="s">
        <v>736</v>
      </c>
      <c r="B3302" s="25" t="s">
        <v>18</v>
      </c>
      <c r="C3302" s="25" t="s">
        <v>729</v>
      </c>
      <c r="D3302" s="25" t="s">
        <v>656</v>
      </c>
      <c r="E3302" s="25" t="s">
        <v>87</v>
      </c>
      <c r="F3302" s="25" t="s">
        <v>692</v>
      </c>
      <c r="G3302" s="25" t="s">
        <v>255</v>
      </c>
      <c r="H3302" s="25" t="s">
        <v>23</v>
      </c>
      <c r="I3302" s="25" t="s">
        <v>988</v>
      </c>
      <c r="J3302" s="25" t="s">
        <v>989</v>
      </c>
      <c r="K3302" s="26">
        <v>94000</v>
      </c>
      <c r="L3302" s="26">
        <v>0</v>
      </c>
      <c r="M3302" s="26">
        <v>94000</v>
      </c>
      <c r="N3302" s="26">
        <v>0</v>
      </c>
      <c r="O3302" s="26">
        <v>0</v>
      </c>
      <c r="P3302" s="26">
        <v>94000</v>
      </c>
      <c r="Q3302" s="26">
        <v>0</v>
      </c>
      <c r="R3302" s="25" t="s">
        <v>1561</v>
      </c>
    </row>
    <row r="3303" spans="1:18" ht="15" customHeight="1" x14ac:dyDescent="0.25">
      <c r="A3303" s="25" t="s">
        <v>736</v>
      </c>
      <c r="B3303" s="25" t="s">
        <v>18</v>
      </c>
      <c r="C3303" s="25" t="s">
        <v>729</v>
      </c>
      <c r="D3303" s="25" t="s">
        <v>656</v>
      </c>
      <c r="E3303" s="25" t="s">
        <v>87</v>
      </c>
      <c r="F3303" s="25" t="s">
        <v>692</v>
      </c>
      <c r="G3303" s="25" t="s">
        <v>255</v>
      </c>
      <c r="H3303" s="25" t="s">
        <v>23</v>
      </c>
      <c r="I3303" s="25" t="s">
        <v>737</v>
      </c>
      <c r="J3303" s="25" t="s">
        <v>738</v>
      </c>
      <c r="K3303" s="26">
        <v>5115</v>
      </c>
      <c r="L3303" s="26">
        <v>0</v>
      </c>
      <c r="M3303" s="26">
        <v>5115</v>
      </c>
      <c r="N3303" s="26">
        <v>0</v>
      </c>
      <c r="O3303" s="26">
        <v>2417.02</v>
      </c>
      <c r="P3303" s="26">
        <v>2697.98</v>
      </c>
      <c r="Q3303" s="26">
        <v>355.19</v>
      </c>
      <c r="R3303" s="25" t="s">
        <v>1561</v>
      </c>
    </row>
    <row r="3304" spans="1:18" ht="15" customHeight="1" x14ac:dyDescent="0.25">
      <c r="A3304" s="25" t="s">
        <v>736</v>
      </c>
      <c r="B3304" s="25" t="s">
        <v>18</v>
      </c>
      <c r="C3304" s="25" t="s">
        <v>729</v>
      </c>
      <c r="D3304" s="25" t="s">
        <v>656</v>
      </c>
      <c r="E3304" s="25" t="s">
        <v>87</v>
      </c>
      <c r="F3304" s="25" t="s">
        <v>692</v>
      </c>
      <c r="G3304" s="25" t="s">
        <v>255</v>
      </c>
      <c r="H3304" s="25" t="s">
        <v>23</v>
      </c>
      <c r="I3304" s="25" t="s">
        <v>743</v>
      </c>
      <c r="J3304" s="25" t="s">
        <v>744</v>
      </c>
      <c r="K3304" s="26">
        <v>690</v>
      </c>
      <c r="L3304" s="26">
        <v>0</v>
      </c>
      <c r="M3304" s="26">
        <v>690</v>
      </c>
      <c r="N3304" s="26">
        <v>0</v>
      </c>
      <c r="O3304" s="26">
        <v>1352.04</v>
      </c>
      <c r="P3304" s="26">
        <v>-662.04</v>
      </c>
      <c r="Q3304" s="26">
        <v>253.58</v>
      </c>
      <c r="R3304" s="25" t="s">
        <v>1561</v>
      </c>
    </row>
    <row r="3305" spans="1:18" ht="15" customHeight="1" x14ac:dyDescent="0.25">
      <c r="A3305" s="25" t="s">
        <v>736</v>
      </c>
      <c r="B3305" s="25" t="s">
        <v>18</v>
      </c>
      <c r="C3305" s="25" t="s">
        <v>729</v>
      </c>
      <c r="D3305" s="25" t="s">
        <v>656</v>
      </c>
      <c r="E3305" s="25" t="s">
        <v>87</v>
      </c>
      <c r="F3305" s="25" t="s">
        <v>692</v>
      </c>
      <c r="G3305" s="25" t="s">
        <v>255</v>
      </c>
      <c r="H3305" s="25" t="s">
        <v>23</v>
      </c>
      <c r="I3305" s="25" t="s">
        <v>868</v>
      </c>
      <c r="J3305" s="25" t="s">
        <v>869</v>
      </c>
      <c r="K3305" s="26">
        <v>2000</v>
      </c>
      <c r="L3305" s="26">
        <v>0</v>
      </c>
      <c r="M3305" s="26">
        <v>2000</v>
      </c>
      <c r="N3305" s="26">
        <v>156.69999999999999</v>
      </c>
      <c r="O3305" s="26">
        <v>661.66</v>
      </c>
      <c r="P3305" s="26">
        <v>1181.6400000000001</v>
      </c>
      <c r="Q3305" s="26">
        <v>238.36</v>
      </c>
      <c r="R3305" s="25" t="s">
        <v>1561</v>
      </c>
    </row>
    <row r="3306" spans="1:18" ht="15" customHeight="1" x14ac:dyDescent="0.25">
      <c r="A3306" s="25" t="s">
        <v>736</v>
      </c>
      <c r="B3306" s="25" t="s">
        <v>18</v>
      </c>
      <c r="C3306" s="25" t="s">
        <v>729</v>
      </c>
      <c r="D3306" s="25" t="s">
        <v>656</v>
      </c>
      <c r="E3306" s="25" t="s">
        <v>87</v>
      </c>
      <c r="F3306" s="25" t="s">
        <v>692</v>
      </c>
      <c r="G3306" s="25" t="s">
        <v>255</v>
      </c>
      <c r="H3306" s="25" t="s">
        <v>23</v>
      </c>
      <c r="I3306" s="25" t="s">
        <v>872</v>
      </c>
      <c r="J3306" s="25" t="s">
        <v>873</v>
      </c>
      <c r="K3306" s="26">
        <v>1000</v>
      </c>
      <c r="L3306" s="26">
        <v>0</v>
      </c>
      <c r="M3306" s="26">
        <v>1000</v>
      </c>
      <c r="N3306" s="26">
        <v>455</v>
      </c>
      <c r="O3306" s="26">
        <v>319</v>
      </c>
      <c r="P3306" s="26">
        <v>226</v>
      </c>
      <c r="Q3306" s="26">
        <v>0</v>
      </c>
      <c r="R3306" s="25" t="s">
        <v>1561</v>
      </c>
    </row>
    <row r="3307" spans="1:18" ht="15" customHeight="1" x14ac:dyDescent="0.25">
      <c r="A3307" s="25" t="s">
        <v>736</v>
      </c>
      <c r="B3307" s="25" t="s">
        <v>18</v>
      </c>
      <c r="C3307" s="25" t="s">
        <v>729</v>
      </c>
      <c r="D3307" s="25" t="s">
        <v>656</v>
      </c>
      <c r="E3307" s="25" t="s">
        <v>87</v>
      </c>
      <c r="F3307" s="25" t="s">
        <v>692</v>
      </c>
      <c r="G3307" s="25" t="s">
        <v>255</v>
      </c>
      <c r="H3307" s="25" t="s">
        <v>23</v>
      </c>
      <c r="I3307" s="25" t="s">
        <v>781</v>
      </c>
      <c r="J3307" s="25" t="s">
        <v>782</v>
      </c>
      <c r="K3307" s="26">
        <v>8000</v>
      </c>
      <c r="L3307" s="26">
        <v>0</v>
      </c>
      <c r="M3307" s="26">
        <v>8000</v>
      </c>
      <c r="N3307" s="26">
        <v>845.16</v>
      </c>
      <c r="O3307" s="26">
        <v>2993.84</v>
      </c>
      <c r="P3307" s="26">
        <v>4161</v>
      </c>
      <c r="Q3307" s="26">
        <v>630.22</v>
      </c>
      <c r="R3307" s="25" t="s">
        <v>1561</v>
      </c>
    </row>
    <row r="3308" spans="1:18" ht="15" customHeight="1" x14ac:dyDescent="0.25">
      <c r="A3308" s="25" t="s">
        <v>736</v>
      </c>
      <c r="B3308" s="25" t="s">
        <v>18</v>
      </c>
      <c r="C3308" s="25" t="s">
        <v>729</v>
      </c>
      <c r="D3308" s="25" t="s">
        <v>656</v>
      </c>
      <c r="E3308" s="25" t="s">
        <v>87</v>
      </c>
      <c r="F3308" s="25" t="s">
        <v>692</v>
      </c>
      <c r="G3308" s="25" t="s">
        <v>255</v>
      </c>
      <c r="H3308" s="25" t="s">
        <v>23</v>
      </c>
      <c r="I3308" s="25" t="s">
        <v>880</v>
      </c>
      <c r="J3308" s="25" t="s">
        <v>881</v>
      </c>
      <c r="K3308" s="26">
        <v>800</v>
      </c>
      <c r="L3308" s="26">
        <v>0</v>
      </c>
      <c r="M3308" s="26">
        <v>800</v>
      </c>
      <c r="N3308" s="26">
        <v>200</v>
      </c>
      <c r="O3308" s="26">
        <v>479.43</v>
      </c>
      <c r="P3308" s="26">
        <v>120.57</v>
      </c>
      <c r="Q3308" s="26">
        <v>0</v>
      </c>
      <c r="R3308" s="25" t="s">
        <v>1561</v>
      </c>
    </row>
    <row r="3309" spans="1:18" ht="15" customHeight="1" x14ac:dyDescent="0.25">
      <c r="A3309" s="25" t="s">
        <v>736</v>
      </c>
      <c r="B3309" s="25" t="s">
        <v>18</v>
      </c>
      <c r="C3309" s="25" t="s">
        <v>729</v>
      </c>
      <c r="D3309" s="25" t="s">
        <v>656</v>
      </c>
      <c r="E3309" s="25" t="s">
        <v>87</v>
      </c>
      <c r="F3309" s="25" t="s">
        <v>692</v>
      </c>
      <c r="G3309" s="25" t="s">
        <v>255</v>
      </c>
      <c r="H3309" s="25" t="s">
        <v>23</v>
      </c>
      <c r="I3309" s="25" t="s">
        <v>849</v>
      </c>
      <c r="J3309" s="25" t="s">
        <v>850</v>
      </c>
      <c r="K3309" s="26">
        <v>12200</v>
      </c>
      <c r="L3309" s="26">
        <v>0</v>
      </c>
      <c r="M3309" s="26">
        <v>12200</v>
      </c>
      <c r="N3309" s="26">
        <v>0</v>
      </c>
      <c r="O3309" s="26">
        <v>6922.13</v>
      </c>
      <c r="P3309" s="26">
        <v>5277.87</v>
      </c>
      <c r="Q3309" s="26">
        <v>536.74</v>
      </c>
      <c r="R3309" s="25" t="s">
        <v>1561</v>
      </c>
    </row>
    <row r="3310" spans="1:18" ht="15" customHeight="1" x14ac:dyDescent="0.25">
      <c r="A3310" s="25" t="s">
        <v>736</v>
      </c>
      <c r="B3310" s="25" t="s">
        <v>18</v>
      </c>
      <c r="C3310" s="25" t="s">
        <v>729</v>
      </c>
      <c r="D3310" s="25" t="s">
        <v>656</v>
      </c>
      <c r="E3310" s="25" t="s">
        <v>87</v>
      </c>
      <c r="F3310" s="25" t="s">
        <v>692</v>
      </c>
      <c r="G3310" s="25" t="s">
        <v>255</v>
      </c>
      <c r="H3310" s="25" t="s">
        <v>23</v>
      </c>
      <c r="I3310" s="25" t="s">
        <v>779</v>
      </c>
      <c r="J3310" s="25" t="s">
        <v>780</v>
      </c>
      <c r="K3310" s="26">
        <v>2980</v>
      </c>
      <c r="L3310" s="26">
        <v>0</v>
      </c>
      <c r="M3310" s="26">
        <v>2980</v>
      </c>
      <c r="N3310" s="26">
        <v>0</v>
      </c>
      <c r="O3310" s="26">
        <v>288</v>
      </c>
      <c r="P3310" s="26">
        <v>2692</v>
      </c>
      <c r="Q3310" s="26">
        <v>0</v>
      </c>
      <c r="R3310" s="25" t="s">
        <v>1561</v>
      </c>
    </row>
    <row r="3311" spans="1:18" ht="15" customHeight="1" x14ac:dyDescent="0.25">
      <c r="A3311" s="25" t="s">
        <v>736</v>
      </c>
      <c r="B3311" s="25" t="s">
        <v>18</v>
      </c>
      <c r="C3311" s="25" t="s">
        <v>729</v>
      </c>
      <c r="D3311" s="25" t="s">
        <v>656</v>
      </c>
      <c r="E3311" s="25" t="s">
        <v>87</v>
      </c>
      <c r="F3311" s="25" t="s">
        <v>692</v>
      </c>
      <c r="G3311" s="25" t="s">
        <v>255</v>
      </c>
      <c r="H3311" s="25" t="s">
        <v>23</v>
      </c>
      <c r="I3311" s="25" t="s">
        <v>1376</v>
      </c>
      <c r="J3311" s="25" t="s">
        <v>1377</v>
      </c>
      <c r="K3311" s="26">
        <v>15000</v>
      </c>
      <c r="L3311" s="26">
        <v>0</v>
      </c>
      <c r="M3311" s="26">
        <v>15000</v>
      </c>
      <c r="N3311" s="26">
        <v>4531.6000000000004</v>
      </c>
      <c r="O3311" s="26">
        <v>5468.4</v>
      </c>
      <c r="P3311" s="26">
        <v>5000</v>
      </c>
      <c r="Q3311" s="26">
        <v>0</v>
      </c>
      <c r="R3311" s="25" t="s">
        <v>1561</v>
      </c>
    </row>
    <row r="3312" spans="1:18" ht="15" customHeight="1" x14ac:dyDescent="0.25">
      <c r="A3312" s="25" t="s">
        <v>736</v>
      </c>
      <c r="B3312" s="25" t="s">
        <v>18</v>
      </c>
      <c r="C3312" s="25" t="s">
        <v>729</v>
      </c>
      <c r="D3312" s="25" t="s">
        <v>656</v>
      </c>
      <c r="E3312" s="25" t="s">
        <v>87</v>
      </c>
      <c r="F3312" s="25" t="s">
        <v>692</v>
      </c>
      <c r="G3312" s="25" t="s">
        <v>255</v>
      </c>
      <c r="H3312" s="25" t="s">
        <v>23</v>
      </c>
      <c r="I3312" s="25" t="s">
        <v>1354</v>
      </c>
      <c r="J3312" s="25" t="s">
        <v>1355</v>
      </c>
      <c r="K3312" s="26">
        <v>68000</v>
      </c>
      <c r="L3312" s="26">
        <v>0</v>
      </c>
      <c r="M3312" s="26">
        <v>68000</v>
      </c>
      <c r="N3312" s="26">
        <v>5064.87</v>
      </c>
      <c r="O3312" s="26">
        <v>24935.13</v>
      </c>
      <c r="P3312" s="26">
        <v>38000</v>
      </c>
      <c r="Q3312" s="26">
        <v>6228.83</v>
      </c>
      <c r="R3312" s="25" t="s">
        <v>1561</v>
      </c>
    </row>
    <row r="3313" spans="1:18" ht="15" customHeight="1" x14ac:dyDescent="0.25">
      <c r="A3313" s="25" t="s">
        <v>736</v>
      </c>
      <c r="B3313" s="25" t="s">
        <v>18</v>
      </c>
      <c r="C3313" s="25" t="s">
        <v>729</v>
      </c>
      <c r="D3313" s="25" t="s">
        <v>656</v>
      </c>
      <c r="E3313" s="25" t="s">
        <v>87</v>
      </c>
      <c r="F3313" s="25" t="s">
        <v>692</v>
      </c>
      <c r="G3313" s="25" t="s">
        <v>255</v>
      </c>
      <c r="H3313" s="25" t="s">
        <v>23</v>
      </c>
      <c r="I3313" s="25" t="s">
        <v>1352</v>
      </c>
      <c r="J3313" s="25" t="s">
        <v>1353</v>
      </c>
      <c r="K3313" s="26">
        <v>30000</v>
      </c>
      <c r="L3313" s="26">
        <v>0</v>
      </c>
      <c r="M3313" s="26">
        <v>30000</v>
      </c>
      <c r="N3313" s="26">
        <v>5162.96</v>
      </c>
      <c r="O3313" s="26">
        <v>12337.04</v>
      </c>
      <c r="P3313" s="26">
        <v>12500</v>
      </c>
      <c r="Q3313" s="26">
        <v>0</v>
      </c>
      <c r="R3313" s="25" t="s">
        <v>1561</v>
      </c>
    </row>
    <row r="3314" spans="1:18" ht="15" customHeight="1" x14ac:dyDescent="0.25">
      <c r="A3314" s="25" t="s">
        <v>736</v>
      </c>
      <c r="B3314" s="25" t="s">
        <v>18</v>
      </c>
      <c r="C3314" s="25" t="s">
        <v>729</v>
      </c>
      <c r="D3314" s="25" t="s">
        <v>656</v>
      </c>
      <c r="E3314" s="25" t="s">
        <v>87</v>
      </c>
      <c r="F3314" s="25" t="s">
        <v>692</v>
      </c>
      <c r="G3314" s="25" t="s">
        <v>255</v>
      </c>
      <c r="H3314" s="25" t="s">
        <v>23</v>
      </c>
      <c r="I3314" s="25" t="s">
        <v>1362</v>
      </c>
      <c r="J3314" s="25" t="s">
        <v>1363</v>
      </c>
      <c r="K3314" s="26">
        <v>32000</v>
      </c>
      <c r="L3314" s="26">
        <v>0</v>
      </c>
      <c r="M3314" s="26">
        <v>32000</v>
      </c>
      <c r="N3314" s="26">
        <v>15000</v>
      </c>
      <c r="O3314" s="26">
        <v>15000</v>
      </c>
      <c r="P3314" s="26">
        <v>2000</v>
      </c>
      <c r="Q3314" s="26">
        <v>5000</v>
      </c>
      <c r="R3314" s="25" t="s">
        <v>1561</v>
      </c>
    </row>
    <row r="3315" spans="1:18" ht="15" customHeight="1" x14ac:dyDescent="0.25">
      <c r="A3315" s="25" t="s">
        <v>736</v>
      </c>
      <c r="B3315" s="25" t="s">
        <v>18</v>
      </c>
      <c r="C3315" s="25" t="s">
        <v>729</v>
      </c>
      <c r="D3315" s="25" t="s">
        <v>656</v>
      </c>
      <c r="E3315" s="25" t="s">
        <v>87</v>
      </c>
      <c r="F3315" s="25" t="s">
        <v>692</v>
      </c>
      <c r="G3315" s="25" t="s">
        <v>255</v>
      </c>
      <c r="H3315" s="25" t="s">
        <v>23</v>
      </c>
      <c r="I3315" s="25" t="s">
        <v>1374</v>
      </c>
      <c r="J3315" s="25" t="s">
        <v>1375</v>
      </c>
      <c r="K3315" s="26">
        <v>18000</v>
      </c>
      <c r="L3315" s="26">
        <v>0</v>
      </c>
      <c r="M3315" s="26">
        <v>18000</v>
      </c>
      <c r="N3315" s="26">
        <v>0</v>
      </c>
      <c r="O3315" s="26">
        <v>0</v>
      </c>
      <c r="P3315" s="26">
        <v>18000</v>
      </c>
      <c r="Q3315" s="26">
        <v>0</v>
      </c>
      <c r="R3315" s="25" t="s">
        <v>1561</v>
      </c>
    </row>
    <row r="3316" spans="1:18" ht="15" customHeight="1" x14ac:dyDescent="0.25">
      <c r="A3316" s="25" t="s">
        <v>736</v>
      </c>
      <c r="B3316" s="25" t="s">
        <v>18</v>
      </c>
      <c r="C3316" s="25" t="s">
        <v>729</v>
      </c>
      <c r="D3316" s="25" t="s">
        <v>656</v>
      </c>
      <c r="E3316" s="25" t="s">
        <v>87</v>
      </c>
      <c r="F3316" s="25" t="s">
        <v>692</v>
      </c>
      <c r="G3316" s="25" t="s">
        <v>255</v>
      </c>
      <c r="H3316" s="25" t="s">
        <v>23</v>
      </c>
      <c r="I3316" s="25" t="s">
        <v>1378</v>
      </c>
      <c r="J3316" s="25" t="s">
        <v>1379</v>
      </c>
      <c r="K3316" s="26">
        <v>35000</v>
      </c>
      <c r="L3316" s="26">
        <v>0</v>
      </c>
      <c r="M3316" s="26">
        <v>35000</v>
      </c>
      <c r="N3316" s="26">
        <v>0</v>
      </c>
      <c r="O3316" s="26">
        <v>0</v>
      </c>
      <c r="P3316" s="26">
        <v>35000</v>
      </c>
      <c r="Q3316" s="26">
        <v>0</v>
      </c>
      <c r="R3316" s="25" t="s">
        <v>1561</v>
      </c>
    </row>
    <row r="3317" spans="1:18" ht="15" customHeight="1" x14ac:dyDescent="0.25">
      <c r="A3317" s="25" t="s">
        <v>736</v>
      </c>
      <c r="B3317" s="25" t="s">
        <v>18</v>
      </c>
      <c r="C3317" s="25" t="s">
        <v>729</v>
      </c>
      <c r="D3317" s="25" t="s">
        <v>656</v>
      </c>
      <c r="E3317" s="25" t="s">
        <v>87</v>
      </c>
      <c r="F3317" s="25" t="s">
        <v>692</v>
      </c>
      <c r="G3317" s="25" t="s">
        <v>255</v>
      </c>
      <c r="H3317" s="25" t="s">
        <v>23</v>
      </c>
      <c r="I3317" s="25" t="s">
        <v>1364</v>
      </c>
      <c r="J3317" s="25" t="s">
        <v>1365</v>
      </c>
      <c r="K3317" s="26">
        <v>40000</v>
      </c>
      <c r="L3317" s="26">
        <v>0</v>
      </c>
      <c r="M3317" s="26">
        <v>40000</v>
      </c>
      <c r="N3317" s="26">
        <v>5448.36</v>
      </c>
      <c r="O3317" s="26">
        <v>9551.64</v>
      </c>
      <c r="P3317" s="26">
        <v>25000</v>
      </c>
      <c r="Q3317" s="26">
        <v>2161.3200000000002</v>
      </c>
      <c r="R3317" s="25" t="s">
        <v>1561</v>
      </c>
    </row>
    <row r="3318" spans="1:18" ht="15" customHeight="1" x14ac:dyDescent="0.25">
      <c r="A3318" s="25" t="s">
        <v>736</v>
      </c>
      <c r="B3318" s="25" t="s">
        <v>18</v>
      </c>
      <c r="C3318" s="25" t="s">
        <v>729</v>
      </c>
      <c r="D3318" s="25" t="s">
        <v>656</v>
      </c>
      <c r="E3318" s="25" t="s">
        <v>87</v>
      </c>
      <c r="F3318" s="25" t="s">
        <v>692</v>
      </c>
      <c r="G3318" s="25" t="s">
        <v>255</v>
      </c>
      <c r="H3318" s="25" t="s">
        <v>23</v>
      </c>
      <c r="I3318" s="25" t="s">
        <v>882</v>
      </c>
      <c r="J3318" s="25" t="s">
        <v>883</v>
      </c>
      <c r="K3318" s="26">
        <v>80000</v>
      </c>
      <c r="L3318" s="26">
        <v>0</v>
      </c>
      <c r="M3318" s="26">
        <v>80000</v>
      </c>
      <c r="N3318" s="26">
        <v>18422.310000000001</v>
      </c>
      <c r="O3318" s="26">
        <v>34961.589999999997</v>
      </c>
      <c r="P3318" s="26">
        <v>26616.1</v>
      </c>
      <c r="Q3318" s="26">
        <v>6348.13</v>
      </c>
      <c r="R3318" s="25" t="s">
        <v>1561</v>
      </c>
    </row>
    <row r="3319" spans="1:18" ht="15" customHeight="1" x14ac:dyDescent="0.25">
      <c r="A3319" s="25" t="s">
        <v>736</v>
      </c>
      <c r="B3319" s="25" t="s">
        <v>18</v>
      </c>
      <c r="C3319" s="25" t="s">
        <v>729</v>
      </c>
      <c r="D3319" s="25" t="s">
        <v>656</v>
      </c>
      <c r="E3319" s="25" t="s">
        <v>87</v>
      </c>
      <c r="F3319" s="25" t="s">
        <v>692</v>
      </c>
      <c r="G3319" s="25" t="s">
        <v>255</v>
      </c>
      <c r="H3319" s="25" t="s">
        <v>23</v>
      </c>
      <c r="I3319" s="25" t="s">
        <v>1356</v>
      </c>
      <c r="J3319" s="25" t="s">
        <v>1357</v>
      </c>
      <c r="K3319" s="26">
        <v>25000</v>
      </c>
      <c r="L3319" s="26">
        <v>0</v>
      </c>
      <c r="M3319" s="26">
        <v>25000</v>
      </c>
      <c r="N3319" s="26">
        <v>9626.76</v>
      </c>
      <c r="O3319" s="26">
        <v>57008.34</v>
      </c>
      <c r="P3319" s="26">
        <v>-41635.1</v>
      </c>
      <c r="Q3319" s="26">
        <v>55835.1</v>
      </c>
      <c r="R3319" s="25" t="s">
        <v>1561</v>
      </c>
    </row>
    <row r="3320" spans="1:18" ht="15" customHeight="1" x14ac:dyDescent="0.25">
      <c r="A3320" s="25" t="s">
        <v>736</v>
      </c>
      <c r="B3320" s="25" t="s">
        <v>18</v>
      </c>
      <c r="C3320" s="25" t="s">
        <v>729</v>
      </c>
      <c r="D3320" s="25" t="s">
        <v>656</v>
      </c>
      <c r="E3320" s="25" t="s">
        <v>87</v>
      </c>
      <c r="F3320" s="25" t="s">
        <v>692</v>
      </c>
      <c r="G3320" s="25" t="s">
        <v>255</v>
      </c>
      <c r="H3320" s="25" t="s">
        <v>23</v>
      </c>
      <c r="I3320" s="25" t="s">
        <v>894</v>
      </c>
      <c r="J3320" s="25" t="s">
        <v>895</v>
      </c>
      <c r="K3320" s="26">
        <v>6000</v>
      </c>
      <c r="L3320" s="26">
        <v>0</v>
      </c>
      <c r="M3320" s="26">
        <v>6000</v>
      </c>
      <c r="N3320" s="26">
        <v>3664.6</v>
      </c>
      <c r="O3320" s="26">
        <v>2201.4499999999998</v>
      </c>
      <c r="P3320" s="26">
        <v>133.94999999999999</v>
      </c>
      <c r="Q3320" s="26">
        <v>311.7</v>
      </c>
      <c r="R3320" s="25" t="s">
        <v>1561</v>
      </c>
    </row>
    <row r="3321" spans="1:18" ht="15" customHeight="1" x14ac:dyDescent="0.25">
      <c r="A3321" s="25" t="s">
        <v>736</v>
      </c>
      <c r="B3321" s="25" t="s">
        <v>18</v>
      </c>
      <c r="C3321" s="25" t="s">
        <v>729</v>
      </c>
      <c r="D3321" s="25" t="s">
        <v>656</v>
      </c>
      <c r="E3321" s="25" t="s">
        <v>87</v>
      </c>
      <c r="F3321" s="25" t="s">
        <v>692</v>
      </c>
      <c r="G3321" s="25" t="s">
        <v>255</v>
      </c>
      <c r="H3321" s="25" t="s">
        <v>23</v>
      </c>
      <c r="I3321" s="25" t="s">
        <v>805</v>
      </c>
      <c r="J3321" s="25" t="s">
        <v>806</v>
      </c>
      <c r="K3321" s="26">
        <v>269000</v>
      </c>
      <c r="L3321" s="26">
        <v>0</v>
      </c>
      <c r="M3321" s="26">
        <v>269000</v>
      </c>
      <c r="N3321" s="26">
        <v>0</v>
      </c>
      <c r="O3321" s="26">
        <v>143187.66</v>
      </c>
      <c r="P3321" s="26">
        <v>125812.34</v>
      </c>
      <c r="Q3321" s="26">
        <v>22072.42</v>
      </c>
      <c r="R3321" s="25" t="s">
        <v>1561</v>
      </c>
    </row>
    <row r="3322" spans="1:18" ht="15" customHeight="1" x14ac:dyDescent="0.25">
      <c r="A3322" s="25" t="s">
        <v>736</v>
      </c>
      <c r="B3322" s="25" t="s">
        <v>18</v>
      </c>
      <c r="C3322" s="25" t="s">
        <v>729</v>
      </c>
      <c r="D3322" s="25" t="s">
        <v>656</v>
      </c>
      <c r="E3322" s="25" t="s">
        <v>87</v>
      </c>
      <c r="F3322" s="25" t="s">
        <v>692</v>
      </c>
      <c r="G3322" s="25" t="s">
        <v>255</v>
      </c>
      <c r="H3322" s="25" t="s">
        <v>23</v>
      </c>
      <c r="I3322" s="25" t="s">
        <v>898</v>
      </c>
      <c r="J3322" s="25" t="s">
        <v>899</v>
      </c>
      <c r="K3322" s="26">
        <v>28000</v>
      </c>
      <c r="L3322" s="26">
        <v>0</v>
      </c>
      <c r="M3322" s="26">
        <v>28000</v>
      </c>
      <c r="N3322" s="26">
        <v>0</v>
      </c>
      <c r="O3322" s="26">
        <v>4852.18</v>
      </c>
      <c r="P3322" s="26">
        <v>23147.82</v>
      </c>
      <c r="Q3322" s="26">
        <v>2857.64</v>
      </c>
      <c r="R3322" s="25" t="s">
        <v>1561</v>
      </c>
    </row>
    <row r="3323" spans="1:18" ht="15" customHeight="1" x14ac:dyDescent="0.25">
      <c r="A3323" s="25" t="s">
        <v>736</v>
      </c>
      <c r="B3323" s="25" t="s">
        <v>18</v>
      </c>
      <c r="C3323" s="25" t="s">
        <v>729</v>
      </c>
      <c r="D3323" s="25" t="s">
        <v>656</v>
      </c>
      <c r="E3323" s="25" t="s">
        <v>87</v>
      </c>
      <c r="F3323" s="25" t="s">
        <v>692</v>
      </c>
      <c r="G3323" s="25" t="s">
        <v>255</v>
      </c>
      <c r="H3323" s="25" t="s">
        <v>23</v>
      </c>
      <c r="I3323" s="25" t="s">
        <v>1366</v>
      </c>
      <c r="J3323" s="25" t="s">
        <v>1367</v>
      </c>
      <c r="K3323" s="26">
        <v>3000</v>
      </c>
      <c r="L3323" s="26">
        <v>0</v>
      </c>
      <c r="M3323" s="26">
        <v>3000</v>
      </c>
      <c r="N3323" s="26">
        <v>0</v>
      </c>
      <c r="O3323" s="26">
        <v>0</v>
      </c>
      <c r="P3323" s="26">
        <v>3000</v>
      </c>
      <c r="Q3323" s="26">
        <v>0</v>
      </c>
      <c r="R3323" s="25" t="s">
        <v>1561</v>
      </c>
    </row>
    <row r="3324" spans="1:18" ht="15" customHeight="1" x14ac:dyDescent="0.25">
      <c r="A3324" s="25" t="s">
        <v>736</v>
      </c>
      <c r="B3324" s="25" t="s">
        <v>18</v>
      </c>
      <c r="C3324" s="25" t="s">
        <v>729</v>
      </c>
      <c r="D3324" s="25" t="s">
        <v>656</v>
      </c>
      <c r="E3324" s="25" t="s">
        <v>87</v>
      </c>
      <c r="F3324" s="25" t="s">
        <v>692</v>
      </c>
      <c r="G3324" s="25" t="s">
        <v>255</v>
      </c>
      <c r="H3324" s="25" t="s">
        <v>23</v>
      </c>
      <c r="I3324" s="25" t="s">
        <v>926</v>
      </c>
      <c r="J3324" s="25" t="s">
        <v>927</v>
      </c>
      <c r="K3324" s="26">
        <v>2000</v>
      </c>
      <c r="L3324" s="26">
        <v>0</v>
      </c>
      <c r="M3324" s="26">
        <v>2000</v>
      </c>
      <c r="N3324" s="26">
        <v>75</v>
      </c>
      <c r="O3324" s="26">
        <v>0</v>
      </c>
      <c r="P3324" s="26">
        <v>1925</v>
      </c>
      <c r="Q3324" s="26">
        <v>0</v>
      </c>
      <c r="R3324" s="25" t="s">
        <v>1561</v>
      </c>
    </row>
    <row r="3325" spans="1:18" ht="15" customHeight="1" x14ac:dyDescent="0.25">
      <c r="A3325" s="25" t="s">
        <v>736</v>
      </c>
      <c r="B3325" s="25" t="s">
        <v>18</v>
      </c>
      <c r="C3325" s="25" t="s">
        <v>729</v>
      </c>
      <c r="D3325" s="25" t="s">
        <v>656</v>
      </c>
      <c r="E3325" s="25" t="s">
        <v>87</v>
      </c>
      <c r="F3325" s="25" t="s">
        <v>692</v>
      </c>
      <c r="G3325" s="25" t="s">
        <v>255</v>
      </c>
      <c r="H3325" s="25" t="s">
        <v>23</v>
      </c>
      <c r="I3325" s="25" t="s">
        <v>845</v>
      </c>
      <c r="J3325" s="25" t="s">
        <v>846</v>
      </c>
      <c r="K3325" s="26">
        <v>0</v>
      </c>
      <c r="L3325" s="26">
        <v>0</v>
      </c>
      <c r="M3325" s="26">
        <v>0</v>
      </c>
      <c r="N3325" s="26">
        <v>0</v>
      </c>
      <c r="O3325" s="26">
        <v>0</v>
      </c>
      <c r="P3325" s="26">
        <v>0</v>
      </c>
      <c r="Q3325" s="26">
        <v>0</v>
      </c>
      <c r="R3325" s="25" t="s">
        <v>1561</v>
      </c>
    </row>
    <row r="3326" spans="1:18" ht="15" customHeight="1" x14ac:dyDescent="0.25">
      <c r="A3326" s="25" t="s">
        <v>736</v>
      </c>
      <c r="B3326" s="25" t="s">
        <v>18</v>
      </c>
      <c r="C3326" s="25" t="s">
        <v>729</v>
      </c>
      <c r="D3326" s="25" t="s">
        <v>656</v>
      </c>
      <c r="E3326" s="25" t="s">
        <v>87</v>
      </c>
      <c r="F3326" s="25" t="s">
        <v>692</v>
      </c>
      <c r="G3326" s="25" t="s">
        <v>255</v>
      </c>
      <c r="H3326" s="25" t="s">
        <v>23</v>
      </c>
      <c r="I3326" s="25" t="s">
        <v>799</v>
      </c>
      <c r="J3326" s="25" t="s">
        <v>800</v>
      </c>
      <c r="K3326" s="26">
        <v>200</v>
      </c>
      <c r="L3326" s="26">
        <v>0</v>
      </c>
      <c r="M3326" s="26">
        <v>200</v>
      </c>
      <c r="N3326" s="26">
        <v>0</v>
      </c>
      <c r="O3326" s="26">
        <v>0</v>
      </c>
      <c r="P3326" s="26">
        <v>200</v>
      </c>
      <c r="Q3326" s="26">
        <v>0</v>
      </c>
      <c r="R3326" s="25" t="s">
        <v>1561</v>
      </c>
    </row>
    <row r="3327" spans="1:18" ht="15" customHeight="1" x14ac:dyDescent="0.25">
      <c r="A3327" s="25" t="s">
        <v>736</v>
      </c>
      <c r="B3327" s="25" t="s">
        <v>18</v>
      </c>
      <c r="C3327" s="25" t="s">
        <v>729</v>
      </c>
      <c r="D3327" s="25" t="s">
        <v>656</v>
      </c>
      <c r="E3327" s="25" t="s">
        <v>87</v>
      </c>
      <c r="F3327" s="25" t="s">
        <v>692</v>
      </c>
      <c r="G3327" s="25" t="s">
        <v>255</v>
      </c>
      <c r="H3327" s="25" t="s">
        <v>23</v>
      </c>
      <c r="I3327" s="25" t="s">
        <v>769</v>
      </c>
      <c r="J3327" s="25" t="s">
        <v>770</v>
      </c>
      <c r="K3327" s="26">
        <v>30000</v>
      </c>
      <c r="L3327" s="26">
        <v>0</v>
      </c>
      <c r="M3327" s="26">
        <v>30000</v>
      </c>
      <c r="N3327" s="26">
        <v>7529.06</v>
      </c>
      <c r="O3327" s="26">
        <v>21698.23</v>
      </c>
      <c r="P3327" s="26">
        <v>772.71</v>
      </c>
      <c r="Q3327" s="26">
        <v>8271.85</v>
      </c>
      <c r="R3327" s="25" t="s">
        <v>1561</v>
      </c>
    </row>
    <row r="3328" spans="1:18" ht="15" customHeight="1" x14ac:dyDescent="0.25">
      <c r="A3328" s="25" t="s">
        <v>736</v>
      </c>
      <c r="B3328" s="25" t="s">
        <v>18</v>
      </c>
      <c r="C3328" s="25" t="s">
        <v>729</v>
      </c>
      <c r="D3328" s="25" t="s">
        <v>656</v>
      </c>
      <c r="E3328" s="25" t="s">
        <v>87</v>
      </c>
      <c r="F3328" s="25" t="s">
        <v>692</v>
      </c>
      <c r="G3328" s="25" t="s">
        <v>255</v>
      </c>
      <c r="H3328" s="25" t="s">
        <v>23</v>
      </c>
      <c r="I3328" s="25" t="s">
        <v>1348</v>
      </c>
      <c r="J3328" s="25" t="s">
        <v>1349</v>
      </c>
      <c r="K3328" s="26">
        <v>730000</v>
      </c>
      <c r="L3328" s="26">
        <v>0</v>
      </c>
      <c r="M3328" s="26">
        <v>730000</v>
      </c>
      <c r="N3328" s="26">
        <v>0</v>
      </c>
      <c r="O3328" s="26">
        <v>259584.39</v>
      </c>
      <c r="P3328" s="26">
        <v>470415.61</v>
      </c>
      <c r="Q3328" s="26">
        <v>82071.179999999993</v>
      </c>
      <c r="R3328" s="25" t="s">
        <v>1561</v>
      </c>
    </row>
    <row r="3329" spans="1:18" ht="15" customHeight="1" x14ac:dyDescent="0.25">
      <c r="A3329" s="25" t="s">
        <v>736</v>
      </c>
      <c r="B3329" s="25" t="s">
        <v>18</v>
      </c>
      <c r="C3329" s="25" t="s">
        <v>729</v>
      </c>
      <c r="D3329" s="25" t="s">
        <v>656</v>
      </c>
      <c r="E3329" s="25" t="s">
        <v>87</v>
      </c>
      <c r="F3329" s="25" t="s">
        <v>692</v>
      </c>
      <c r="G3329" s="25" t="s">
        <v>255</v>
      </c>
      <c r="H3329" s="25" t="s">
        <v>23</v>
      </c>
      <c r="I3329" s="25" t="s">
        <v>1346</v>
      </c>
      <c r="J3329" s="25" t="s">
        <v>1347</v>
      </c>
      <c r="K3329" s="26">
        <v>9000</v>
      </c>
      <c r="L3329" s="26">
        <v>0</v>
      </c>
      <c r="M3329" s="26">
        <v>9000</v>
      </c>
      <c r="N3329" s="26">
        <v>937</v>
      </c>
      <c r="O3329" s="26">
        <v>2863</v>
      </c>
      <c r="P3329" s="26">
        <v>5200</v>
      </c>
      <c r="Q3329" s="26">
        <v>618</v>
      </c>
      <c r="R3329" s="25" t="s">
        <v>1561</v>
      </c>
    </row>
    <row r="3330" spans="1:18" ht="15" customHeight="1" x14ac:dyDescent="0.25">
      <c r="A3330" s="25" t="s">
        <v>736</v>
      </c>
      <c r="B3330" s="25" t="s">
        <v>18</v>
      </c>
      <c r="C3330" s="25" t="s">
        <v>729</v>
      </c>
      <c r="D3330" s="25" t="s">
        <v>656</v>
      </c>
      <c r="E3330" s="25" t="s">
        <v>87</v>
      </c>
      <c r="F3330" s="25" t="s">
        <v>692</v>
      </c>
      <c r="G3330" s="25" t="s">
        <v>255</v>
      </c>
      <c r="H3330" s="25" t="s">
        <v>23</v>
      </c>
      <c r="I3330" s="25" t="s">
        <v>884</v>
      </c>
      <c r="J3330" s="25" t="s">
        <v>885</v>
      </c>
      <c r="K3330" s="26">
        <v>3500</v>
      </c>
      <c r="L3330" s="26">
        <v>0</v>
      </c>
      <c r="M3330" s="26">
        <v>3500</v>
      </c>
      <c r="N3330" s="26">
        <v>0</v>
      </c>
      <c r="O3330" s="26">
        <v>385</v>
      </c>
      <c r="P3330" s="26">
        <v>3115</v>
      </c>
      <c r="Q3330" s="26">
        <v>385</v>
      </c>
      <c r="R3330" s="25" t="s">
        <v>1561</v>
      </c>
    </row>
    <row r="3331" spans="1:18" ht="15" customHeight="1" x14ac:dyDescent="0.25">
      <c r="A3331" s="25" t="s">
        <v>736</v>
      </c>
      <c r="B3331" s="25" t="s">
        <v>18</v>
      </c>
      <c r="C3331" s="25" t="s">
        <v>729</v>
      </c>
      <c r="D3331" s="25" t="s">
        <v>656</v>
      </c>
      <c r="E3331" s="25" t="s">
        <v>87</v>
      </c>
      <c r="F3331" s="25" t="s">
        <v>692</v>
      </c>
      <c r="G3331" s="25" t="s">
        <v>255</v>
      </c>
      <c r="H3331" s="25" t="s">
        <v>23</v>
      </c>
      <c r="I3331" s="25" t="s">
        <v>753</v>
      </c>
      <c r="J3331" s="25" t="s">
        <v>754</v>
      </c>
      <c r="K3331" s="26">
        <v>500</v>
      </c>
      <c r="L3331" s="26">
        <v>0</v>
      </c>
      <c r="M3331" s="26">
        <v>500</v>
      </c>
      <c r="N3331" s="26">
        <v>0</v>
      </c>
      <c r="O3331" s="26">
        <v>0</v>
      </c>
      <c r="P3331" s="26">
        <v>500</v>
      </c>
      <c r="Q3331" s="26">
        <v>0</v>
      </c>
      <c r="R3331" s="25" t="s">
        <v>1561</v>
      </c>
    </row>
    <row r="3332" spans="1:18" ht="15" customHeight="1" x14ac:dyDescent="0.25">
      <c r="A3332" s="25" t="s">
        <v>736</v>
      </c>
      <c r="B3332" s="25" t="s">
        <v>18</v>
      </c>
      <c r="C3332" s="25" t="s">
        <v>729</v>
      </c>
      <c r="D3332" s="25" t="s">
        <v>656</v>
      </c>
      <c r="E3332" s="25" t="s">
        <v>87</v>
      </c>
      <c r="F3332" s="25" t="s">
        <v>692</v>
      </c>
      <c r="G3332" s="25" t="s">
        <v>255</v>
      </c>
      <c r="H3332" s="25" t="s">
        <v>23</v>
      </c>
      <c r="I3332" s="25" t="s">
        <v>934</v>
      </c>
      <c r="J3332" s="25" t="s">
        <v>935</v>
      </c>
      <c r="K3332" s="26">
        <v>13000</v>
      </c>
      <c r="L3332" s="26">
        <v>0</v>
      </c>
      <c r="M3332" s="26">
        <v>13000</v>
      </c>
      <c r="N3332" s="26">
        <v>0</v>
      </c>
      <c r="O3332" s="26">
        <v>50</v>
      </c>
      <c r="P3332" s="26">
        <v>12950</v>
      </c>
      <c r="Q3332" s="26">
        <v>0</v>
      </c>
      <c r="R3332" s="25" t="s">
        <v>1561</v>
      </c>
    </row>
    <row r="3333" spans="1:18" ht="15" customHeight="1" x14ac:dyDescent="0.25">
      <c r="A3333" s="25" t="s">
        <v>736</v>
      </c>
      <c r="B3333" s="25" t="s">
        <v>18</v>
      </c>
      <c r="C3333" s="25" t="s">
        <v>729</v>
      </c>
      <c r="D3333" s="25" t="s">
        <v>656</v>
      </c>
      <c r="E3333" s="25" t="s">
        <v>87</v>
      </c>
      <c r="F3333" s="25" t="s">
        <v>692</v>
      </c>
      <c r="G3333" s="25" t="s">
        <v>255</v>
      </c>
      <c r="H3333" s="25" t="s">
        <v>23</v>
      </c>
      <c r="I3333" s="25" t="s">
        <v>813</v>
      </c>
      <c r="J3333" s="25" t="s">
        <v>814</v>
      </c>
      <c r="K3333" s="26">
        <v>21000</v>
      </c>
      <c r="L3333" s="26">
        <v>0</v>
      </c>
      <c r="M3333" s="26">
        <v>21000</v>
      </c>
      <c r="N3333" s="26">
        <v>0</v>
      </c>
      <c r="O3333" s="26">
        <v>11808.26</v>
      </c>
      <c r="P3333" s="26">
        <v>9191.74</v>
      </c>
      <c r="Q3333" s="26">
        <v>4050.18</v>
      </c>
      <c r="R3333" s="25" t="s">
        <v>1561</v>
      </c>
    </row>
    <row r="3334" spans="1:18" ht="15" customHeight="1" x14ac:dyDescent="0.25">
      <c r="A3334" s="25" t="s">
        <v>736</v>
      </c>
      <c r="B3334" s="25" t="s">
        <v>18</v>
      </c>
      <c r="C3334" s="25" t="s">
        <v>729</v>
      </c>
      <c r="D3334" s="25" t="s">
        <v>656</v>
      </c>
      <c r="E3334" s="25" t="s">
        <v>87</v>
      </c>
      <c r="F3334" s="25" t="s">
        <v>692</v>
      </c>
      <c r="G3334" s="25" t="s">
        <v>255</v>
      </c>
      <c r="H3334" s="25" t="s">
        <v>23</v>
      </c>
      <c r="I3334" s="25" t="s">
        <v>1268</v>
      </c>
      <c r="J3334" s="25" t="s">
        <v>1269</v>
      </c>
      <c r="K3334" s="26">
        <v>289000</v>
      </c>
      <c r="L3334" s="26">
        <v>0</v>
      </c>
      <c r="M3334" s="26">
        <v>289000</v>
      </c>
      <c r="N3334" s="26">
        <v>52018.52</v>
      </c>
      <c r="O3334" s="26">
        <v>15417.82</v>
      </c>
      <c r="P3334" s="26">
        <v>221563.66</v>
      </c>
      <c r="Q3334" s="26">
        <v>0</v>
      </c>
      <c r="R3334" s="25" t="s">
        <v>1561</v>
      </c>
    </row>
    <row r="3335" spans="1:18" ht="15" customHeight="1" x14ac:dyDescent="0.25">
      <c r="A3335" s="25" t="s">
        <v>736</v>
      </c>
      <c r="B3335" s="25" t="s">
        <v>18</v>
      </c>
      <c r="C3335" s="25" t="s">
        <v>705</v>
      </c>
      <c r="D3335" s="25" t="s">
        <v>656</v>
      </c>
      <c r="E3335" s="25" t="s">
        <v>87</v>
      </c>
      <c r="F3335" s="25" t="s">
        <v>692</v>
      </c>
      <c r="G3335" s="25" t="s">
        <v>248</v>
      </c>
      <c r="H3335" s="25" t="s">
        <v>23</v>
      </c>
      <c r="I3335" s="25" t="s">
        <v>793</v>
      </c>
      <c r="J3335" s="25" t="s">
        <v>794</v>
      </c>
      <c r="K3335" s="26">
        <v>112187</v>
      </c>
      <c r="L3335" s="26">
        <v>0</v>
      </c>
      <c r="M3335" s="26">
        <v>112187</v>
      </c>
      <c r="N3335" s="26">
        <v>0</v>
      </c>
      <c r="O3335" s="26">
        <v>55702.23</v>
      </c>
      <c r="P3335" s="26">
        <v>56484.77</v>
      </c>
      <c r="Q3335" s="26">
        <v>10728.32</v>
      </c>
      <c r="R3335" s="25" t="s">
        <v>1562</v>
      </c>
    </row>
    <row r="3336" spans="1:18" ht="15" customHeight="1" x14ac:dyDescent="0.25">
      <c r="A3336" s="25" t="s">
        <v>736</v>
      </c>
      <c r="B3336" s="25" t="s">
        <v>18</v>
      </c>
      <c r="C3336" s="25" t="s">
        <v>705</v>
      </c>
      <c r="D3336" s="25" t="s">
        <v>656</v>
      </c>
      <c r="E3336" s="25" t="s">
        <v>87</v>
      </c>
      <c r="F3336" s="25" t="s">
        <v>692</v>
      </c>
      <c r="G3336" s="25" t="s">
        <v>248</v>
      </c>
      <c r="H3336" s="25" t="s">
        <v>23</v>
      </c>
      <c r="I3336" s="25" t="s">
        <v>765</v>
      </c>
      <c r="J3336" s="25" t="s">
        <v>766</v>
      </c>
      <c r="K3336" s="26">
        <v>11000</v>
      </c>
      <c r="L3336" s="26">
        <v>0</v>
      </c>
      <c r="M3336" s="26">
        <v>11000</v>
      </c>
      <c r="N3336" s="26">
        <v>0</v>
      </c>
      <c r="O3336" s="26">
        <v>6274.21</v>
      </c>
      <c r="P3336" s="26">
        <v>4725.79</v>
      </c>
      <c r="Q3336" s="26">
        <v>1320.44</v>
      </c>
      <c r="R3336" s="25" t="s">
        <v>1562</v>
      </c>
    </row>
    <row r="3337" spans="1:18" ht="15" customHeight="1" x14ac:dyDescent="0.25">
      <c r="A3337" s="25" t="s">
        <v>736</v>
      </c>
      <c r="B3337" s="25" t="s">
        <v>18</v>
      </c>
      <c r="C3337" s="25" t="s">
        <v>705</v>
      </c>
      <c r="D3337" s="25" t="s">
        <v>656</v>
      </c>
      <c r="E3337" s="25" t="s">
        <v>87</v>
      </c>
      <c r="F3337" s="25" t="s">
        <v>692</v>
      </c>
      <c r="G3337" s="25" t="s">
        <v>248</v>
      </c>
      <c r="H3337" s="25" t="s">
        <v>23</v>
      </c>
      <c r="I3337" s="25" t="s">
        <v>761</v>
      </c>
      <c r="J3337" s="25" t="s">
        <v>762</v>
      </c>
      <c r="K3337" s="26">
        <v>2180</v>
      </c>
      <c r="L3337" s="26">
        <v>0</v>
      </c>
      <c r="M3337" s="26">
        <v>2180</v>
      </c>
      <c r="N3337" s="26">
        <v>0</v>
      </c>
      <c r="O3337" s="26">
        <v>1577.39</v>
      </c>
      <c r="P3337" s="26">
        <v>602.61</v>
      </c>
      <c r="Q3337" s="26">
        <v>372.87</v>
      </c>
      <c r="R3337" s="25" t="s">
        <v>1562</v>
      </c>
    </row>
    <row r="3338" spans="1:18" ht="15" customHeight="1" x14ac:dyDescent="0.25">
      <c r="A3338" s="25" t="s">
        <v>736</v>
      </c>
      <c r="B3338" s="25" t="s">
        <v>18</v>
      </c>
      <c r="C3338" s="25" t="s">
        <v>705</v>
      </c>
      <c r="D3338" s="25" t="s">
        <v>656</v>
      </c>
      <c r="E3338" s="25" t="s">
        <v>87</v>
      </c>
      <c r="F3338" s="25" t="s">
        <v>692</v>
      </c>
      <c r="G3338" s="25" t="s">
        <v>248</v>
      </c>
      <c r="H3338" s="25" t="s">
        <v>23</v>
      </c>
      <c r="I3338" s="25" t="s">
        <v>745</v>
      </c>
      <c r="J3338" s="25" t="s">
        <v>746</v>
      </c>
      <c r="K3338" s="26">
        <v>0</v>
      </c>
      <c r="L3338" s="26">
        <v>0</v>
      </c>
      <c r="M3338" s="26">
        <v>0</v>
      </c>
      <c r="N3338" s="26">
        <v>0</v>
      </c>
      <c r="O3338" s="26">
        <v>0</v>
      </c>
      <c r="P3338" s="26">
        <v>0</v>
      </c>
      <c r="Q3338" s="26">
        <v>0</v>
      </c>
      <c r="R3338" s="25" t="s">
        <v>1562</v>
      </c>
    </row>
    <row r="3339" spans="1:18" ht="15" customHeight="1" x14ac:dyDescent="0.25">
      <c r="A3339" s="25" t="s">
        <v>736</v>
      </c>
      <c r="B3339" s="25" t="s">
        <v>18</v>
      </c>
      <c r="C3339" s="25" t="s">
        <v>705</v>
      </c>
      <c r="D3339" s="25" t="s">
        <v>656</v>
      </c>
      <c r="E3339" s="25" t="s">
        <v>87</v>
      </c>
      <c r="F3339" s="25" t="s">
        <v>692</v>
      </c>
      <c r="G3339" s="25" t="s">
        <v>248</v>
      </c>
      <c r="H3339" s="25" t="s">
        <v>23</v>
      </c>
      <c r="I3339" s="25" t="s">
        <v>747</v>
      </c>
      <c r="J3339" s="25" t="s">
        <v>748</v>
      </c>
      <c r="K3339" s="26">
        <v>0</v>
      </c>
      <c r="L3339" s="26">
        <v>0</v>
      </c>
      <c r="M3339" s="26">
        <v>0</v>
      </c>
      <c r="N3339" s="26">
        <v>0</v>
      </c>
      <c r="O3339" s="26">
        <v>1264.98</v>
      </c>
      <c r="P3339" s="26">
        <v>-1264.98</v>
      </c>
      <c r="Q3339" s="26">
        <v>96.15</v>
      </c>
      <c r="R3339" s="25" t="s">
        <v>1562</v>
      </c>
    </row>
    <row r="3340" spans="1:18" ht="15" customHeight="1" x14ac:dyDescent="0.25">
      <c r="A3340" s="25" t="s">
        <v>736</v>
      </c>
      <c r="B3340" s="25" t="s">
        <v>18</v>
      </c>
      <c r="C3340" s="25" t="s">
        <v>705</v>
      </c>
      <c r="D3340" s="25" t="s">
        <v>656</v>
      </c>
      <c r="E3340" s="25" t="s">
        <v>87</v>
      </c>
      <c r="F3340" s="25" t="s">
        <v>692</v>
      </c>
      <c r="G3340" s="25" t="s">
        <v>248</v>
      </c>
      <c r="H3340" s="25" t="s">
        <v>23</v>
      </c>
      <c r="I3340" s="25" t="s">
        <v>751</v>
      </c>
      <c r="J3340" s="25" t="s">
        <v>752</v>
      </c>
      <c r="K3340" s="26">
        <v>9590</v>
      </c>
      <c r="L3340" s="26">
        <v>0</v>
      </c>
      <c r="M3340" s="26">
        <v>9590</v>
      </c>
      <c r="N3340" s="26">
        <v>0</v>
      </c>
      <c r="O3340" s="26">
        <v>4883.83</v>
      </c>
      <c r="P3340" s="26">
        <v>4706.17</v>
      </c>
      <c r="Q3340" s="26">
        <v>942.62</v>
      </c>
      <c r="R3340" s="25" t="s">
        <v>1562</v>
      </c>
    </row>
    <row r="3341" spans="1:18" ht="15" customHeight="1" x14ac:dyDescent="0.25">
      <c r="A3341" s="25" t="s">
        <v>736</v>
      </c>
      <c r="B3341" s="25" t="s">
        <v>18</v>
      </c>
      <c r="C3341" s="25" t="s">
        <v>705</v>
      </c>
      <c r="D3341" s="25" t="s">
        <v>656</v>
      </c>
      <c r="E3341" s="25" t="s">
        <v>87</v>
      </c>
      <c r="F3341" s="25" t="s">
        <v>692</v>
      </c>
      <c r="G3341" s="25" t="s">
        <v>248</v>
      </c>
      <c r="H3341" s="25" t="s">
        <v>23</v>
      </c>
      <c r="I3341" s="25" t="s">
        <v>833</v>
      </c>
      <c r="J3341" s="25" t="s">
        <v>834</v>
      </c>
      <c r="K3341" s="26">
        <v>14584</v>
      </c>
      <c r="L3341" s="26">
        <v>0</v>
      </c>
      <c r="M3341" s="26">
        <v>14584</v>
      </c>
      <c r="N3341" s="26">
        <v>0</v>
      </c>
      <c r="O3341" s="26">
        <v>6432.49</v>
      </c>
      <c r="P3341" s="26">
        <v>8151.51</v>
      </c>
      <c r="Q3341" s="26">
        <v>1588.85</v>
      </c>
      <c r="R3341" s="25" t="s">
        <v>1562</v>
      </c>
    </row>
    <row r="3342" spans="1:18" ht="15" customHeight="1" x14ac:dyDescent="0.25">
      <c r="A3342" s="25" t="s">
        <v>736</v>
      </c>
      <c r="B3342" s="25" t="s">
        <v>18</v>
      </c>
      <c r="C3342" s="25" t="s">
        <v>705</v>
      </c>
      <c r="D3342" s="25" t="s">
        <v>656</v>
      </c>
      <c r="E3342" s="25" t="s">
        <v>87</v>
      </c>
      <c r="F3342" s="25" t="s">
        <v>692</v>
      </c>
      <c r="G3342" s="25" t="s">
        <v>248</v>
      </c>
      <c r="H3342" s="25" t="s">
        <v>23</v>
      </c>
      <c r="I3342" s="25" t="s">
        <v>988</v>
      </c>
      <c r="J3342" s="25" t="s">
        <v>989</v>
      </c>
      <c r="K3342" s="26">
        <v>18149</v>
      </c>
      <c r="L3342" s="26">
        <v>0</v>
      </c>
      <c r="M3342" s="26">
        <v>18149</v>
      </c>
      <c r="N3342" s="26">
        <v>0</v>
      </c>
      <c r="O3342" s="26">
        <v>0</v>
      </c>
      <c r="P3342" s="26">
        <v>18149</v>
      </c>
      <c r="Q3342" s="26">
        <v>0</v>
      </c>
      <c r="R3342" s="25" t="s">
        <v>1562</v>
      </c>
    </row>
    <row r="3343" spans="1:18" ht="15" customHeight="1" x14ac:dyDescent="0.25">
      <c r="A3343" s="25" t="s">
        <v>736</v>
      </c>
      <c r="B3343" s="25" t="s">
        <v>18</v>
      </c>
      <c r="C3343" s="25" t="s">
        <v>705</v>
      </c>
      <c r="D3343" s="25" t="s">
        <v>656</v>
      </c>
      <c r="E3343" s="25" t="s">
        <v>87</v>
      </c>
      <c r="F3343" s="25" t="s">
        <v>692</v>
      </c>
      <c r="G3343" s="25" t="s">
        <v>248</v>
      </c>
      <c r="H3343" s="25" t="s">
        <v>23</v>
      </c>
      <c r="I3343" s="25" t="s">
        <v>737</v>
      </c>
      <c r="J3343" s="25" t="s">
        <v>738</v>
      </c>
      <c r="K3343" s="26">
        <v>2114</v>
      </c>
      <c r="L3343" s="26">
        <v>0</v>
      </c>
      <c r="M3343" s="26">
        <v>2114</v>
      </c>
      <c r="N3343" s="26">
        <v>0</v>
      </c>
      <c r="O3343" s="26">
        <v>1001.98</v>
      </c>
      <c r="P3343" s="26">
        <v>1112.02</v>
      </c>
      <c r="Q3343" s="26">
        <v>101.25</v>
      </c>
      <c r="R3343" s="25" t="s">
        <v>1562</v>
      </c>
    </row>
    <row r="3344" spans="1:18" ht="15" customHeight="1" x14ac:dyDescent="0.25">
      <c r="A3344" s="25" t="s">
        <v>736</v>
      </c>
      <c r="B3344" s="25" t="s">
        <v>18</v>
      </c>
      <c r="C3344" s="25" t="s">
        <v>705</v>
      </c>
      <c r="D3344" s="25" t="s">
        <v>656</v>
      </c>
      <c r="E3344" s="25" t="s">
        <v>87</v>
      </c>
      <c r="F3344" s="25" t="s">
        <v>692</v>
      </c>
      <c r="G3344" s="25" t="s">
        <v>248</v>
      </c>
      <c r="H3344" s="25" t="s">
        <v>23</v>
      </c>
      <c r="I3344" s="25" t="s">
        <v>743</v>
      </c>
      <c r="J3344" s="25" t="s">
        <v>744</v>
      </c>
      <c r="K3344" s="26">
        <v>210</v>
      </c>
      <c r="L3344" s="26">
        <v>0</v>
      </c>
      <c r="M3344" s="26">
        <v>210</v>
      </c>
      <c r="N3344" s="26">
        <v>0</v>
      </c>
      <c r="O3344" s="26">
        <v>429.14</v>
      </c>
      <c r="P3344" s="26">
        <v>-219.14</v>
      </c>
      <c r="Q3344" s="26">
        <v>81.13</v>
      </c>
      <c r="R3344" s="25" t="s">
        <v>1562</v>
      </c>
    </row>
    <row r="3345" spans="1:18" ht="15" customHeight="1" x14ac:dyDescent="0.25">
      <c r="A3345" s="25" t="s">
        <v>736</v>
      </c>
      <c r="B3345" s="25" t="s">
        <v>18</v>
      </c>
      <c r="C3345" s="25" t="s">
        <v>705</v>
      </c>
      <c r="D3345" s="25" t="s">
        <v>656</v>
      </c>
      <c r="E3345" s="25" t="s">
        <v>87</v>
      </c>
      <c r="F3345" s="25" t="s">
        <v>692</v>
      </c>
      <c r="G3345" s="25" t="s">
        <v>248</v>
      </c>
      <c r="H3345" s="25" t="s">
        <v>23</v>
      </c>
      <c r="I3345" s="25" t="s">
        <v>868</v>
      </c>
      <c r="J3345" s="25" t="s">
        <v>869</v>
      </c>
      <c r="K3345" s="26">
        <v>0</v>
      </c>
      <c r="L3345" s="26">
        <v>0</v>
      </c>
      <c r="M3345" s="26">
        <v>0</v>
      </c>
      <c r="N3345" s="26">
        <v>0</v>
      </c>
      <c r="O3345" s="26">
        <v>0</v>
      </c>
      <c r="P3345" s="26">
        <v>0</v>
      </c>
      <c r="Q3345" s="26">
        <v>0</v>
      </c>
      <c r="R3345" s="25" t="s">
        <v>1562</v>
      </c>
    </row>
    <row r="3346" spans="1:18" ht="15" customHeight="1" x14ac:dyDescent="0.25">
      <c r="A3346" s="25" t="s">
        <v>736</v>
      </c>
      <c r="B3346" s="25" t="s">
        <v>18</v>
      </c>
      <c r="C3346" s="25" t="s">
        <v>705</v>
      </c>
      <c r="D3346" s="25" t="s">
        <v>656</v>
      </c>
      <c r="E3346" s="25" t="s">
        <v>87</v>
      </c>
      <c r="F3346" s="25" t="s">
        <v>692</v>
      </c>
      <c r="G3346" s="25" t="s">
        <v>248</v>
      </c>
      <c r="H3346" s="25" t="s">
        <v>23</v>
      </c>
      <c r="I3346" s="25" t="s">
        <v>781</v>
      </c>
      <c r="J3346" s="25" t="s">
        <v>782</v>
      </c>
      <c r="K3346" s="26">
        <v>2200</v>
      </c>
      <c r="L3346" s="26">
        <v>0</v>
      </c>
      <c r="M3346" s="26">
        <v>2200</v>
      </c>
      <c r="N3346" s="26">
        <v>109.43</v>
      </c>
      <c r="O3346" s="26">
        <v>390.57</v>
      </c>
      <c r="P3346" s="26">
        <v>1700</v>
      </c>
      <c r="Q3346" s="26">
        <v>0</v>
      </c>
      <c r="R3346" s="25" t="s">
        <v>1562</v>
      </c>
    </row>
    <row r="3347" spans="1:18" ht="15" customHeight="1" x14ac:dyDescent="0.25">
      <c r="A3347" s="25" t="s">
        <v>736</v>
      </c>
      <c r="B3347" s="25" t="s">
        <v>18</v>
      </c>
      <c r="C3347" s="25" t="s">
        <v>705</v>
      </c>
      <c r="D3347" s="25" t="s">
        <v>656</v>
      </c>
      <c r="E3347" s="25" t="s">
        <v>87</v>
      </c>
      <c r="F3347" s="25" t="s">
        <v>692</v>
      </c>
      <c r="G3347" s="25" t="s">
        <v>248</v>
      </c>
      <c r="H3347" s="25" t="s">
        <v>23</v>
      </c>
      <c r="I3347" s="25" t="s">
        <v>880</v>
      </c>
      <c r="J3347" s="25" t="s">
        <v>881</v>
      </c>
      <c r="K3347" s="26">
        <v>500</v>
      </c>
      <c r="L3347" s="26">
        <v>0</v>
      </c>
      <c r="M3347" s="26">
        <v>500</v>
      </c>
      <c r="N3347" s="26">
        <v>500</v>
      </c>
      <c r="O3347" s="26">
        <v>0</v>
      </c>
      <c r="P3347" s="26">
        <v>0</v>
      </c>
      <c r="Q3347" s="26">
        <v>0</v>
      </c>
      <c r="R3347" s="25" t="s">
        <v>1562</v>
      </c>
    </row>
    <row r="3348" spans="1:18" ht="15" customHeight="1" x14ac:dyDescent="0.25">
      <c r="A3348" s="25" t="s">
        <v>736</v>
      </c>
      <c r="B3348" s="25" t="s">
        <v>18</v>
      </c>
      <c r="C3348" s="25" t="s">
        <v>705</v>
      </c>
      <c r="D3348" s="25" t="s">
        <v>656</v>
      </c>
      <c r="E3348" s="25" t="s">
        <v>87</v>
      </c>
      <c r="F3348" s="25" t="s">
        <v>692</v>
      </c>
      <c r="G3348" s="25" t="s">
        <v>248</v>
      </c>
      <c r="H3348" s="25" t="s">
        <v>23</v>
      </c>
      <c r="I3348" s="25" t="s">
        <v>849</v>
      </c>
      <c r="J3348" s="25" t="s">
        <v>850</v>
      </c>
      <c r="K3348" s="26">
        <v>5000</v>
      </c>
      <c r="L3348" s="26">
        <v>0</v>
      </c>
      <c r="M3348" s="26">
        <v>5000</v>
      </c>
      <c r="N3348" s="26">
        <v>0</v>
      </c>
      <c r="O3348" s="26">
        <v>2493.7800000000002</v>
      </c>
      <c r="P3348" s="26">
        <v>2506.2199999999998</v>
      </c>
      <c r="Q3348" s="26">
        <v>550.36</v>
      </c>
      <c r="R3348" s="25" t="s">
        <v>1562</v>
      </c>
    </row>
    <row r="3349" spans="1:18" ht="15" customHeight="1" x14ac:dyDescent="0.25">
      <c r="A3349" s="25" t="s">
        <v>736</v>
      </c>
      <c r="B3349" s="25" t="s">
        <v>18</v>
      </c>
      <c r="C3349" s="25" t="s">
        <v>705</v>
      </c>
      <c r="D3349" s="25" t="s">
        <v>656</v>
      </c>
      <c r="E3349" s="25" t="s">
        <v>87</v>
      </c>
      <c r="F3349" s="25" t="s">
        <v>692</v>
      </c>
      <c r="G3349" s="25" t="s">
        <v>248</v>
      </c>
      <c r="H3349" s="25" t="s">
        <v>23</v>
      </c>
      <c r="I3349" s="25" t="s">
        <v>779</v>
      </c>
      <c r="J3349" s="25" t="s">
        <v>780</v>
      </c>
      <c r="K3349" s="26">
        <v>850</v>
      </c>
      <c r="L3349" s="26">
        <v>0</v>
      </c>
      <c r="M3349" s="26">
        <v>850</v>
      </c>
      <c r="N3349" s="26">
        <v>0</v>
      </c>
      <c r="O3349" s="26">
        <v>85</v>
      </c>
      <c r="P3349" s="26">
        <v>765</v>
      </c>
      <c r="Q3349" s="26">
        <v>0</v>
      </c>
      <c r="R3349" s="25" t="s">
        <v>1562</v>
      </c>
    </row>
    <row r="3350" spans="1:18" ht="15" customHeight="1" x14ac:dyDescent="0.25">
      <c r="A3350" s="25" t="s">
        <v>736</v>
      </c>
      <c r="B3350" s="25" t="s">
        <v>18</v>
      </c>
      <c r="C3350" s="25" t="s">
        <v>705</v>
      </c>
      <c r="D3350" s="25" t="s">
        <v>656</v>
      </c>
      <c r="E3350" s="25" t="s">
        <v>87</v>
      </c>
      <c r="F3350" s="25" t="s">
        <v>692</v>
      </c>
      <c r="G3350" s="25" t="s">
        <v>248</v>
      </c>
      <c r="H3350" s="25" t="s">
        <v>23</v>
      </c>
      <c r="I3350" s="25" t="s">
        <v>1352</v>
      </c>
      <c r="J3350" s="25" t="s">
        <v>1353</v>
      </c>
      <c r="K3350" s="26">
        <v>10000</v>
      </c>
      <c r="L3350" s="26">
        <v>0</v>
      </c>
      <c r="M3350" s="26">
        <v>10000</v>
      </c>
      <c r="N3350" s="26">
        <v>0</v>
      </c>
      <c r="O3350" s="26">
        <v>4844.4799999999996</v>
      </c>
      <c r="P3350" s="26">
        <v>5155.5200000000004</v>
      </c>
      <c r="Q3350" s="26">
        <v>0</v>
      </c>
      <c r="R3350" s="25" t="s">
        <v>1562</v>
      </c>
    </row>
    <row r="3351" spans="1:18" ht="15" customHeight="1" x14ac:dyDescent="0.25">
      <c r="A3351" s="25" t="s">
        <v>736</v>
      </c>
      <c r="B3351" s="25" t="s">
        <v>18</v>
      </c>
      <c r="C3351" s="25" t="s">
        <v>705</v>
      </c>
      <c r="D3351" s="25" t="s">
        <v>656</v>
      </c>
      <c r="E3351" s="25" t="s">
        <v>87</v>
      </c>
      <c r="F3351" s="25" t="s">
        <v>692</v>
      </c>
      <c r="G3351" s="25" t="s">
        <v>248</v>
      </c>
      <c r="H3351" s="25" t="s">
        <v>23</v>
      </c>
      <c r="I3351" s="25" t="s">
        <v>1362</v>
      </c>
      <c r="J3351" s="25" t="s">
        <v>1363</v>
      </c>
      <c r="K3351" s="26">
        <v>1000</v>
      </c>
      <c r="L3351" s="26">
        <v>0</v>
      </c>
      <c r="M3351" s="26">
        <v>1000</v>
      </c>
      <c r="N3351" s="26">
        <v>0</v>
      </c>
      <c r="O3351" s="26">
        <v>0</v>
      </c>
      <c r="P3351" s="26">
        <v>1000</v>
      </c>
      <c r="Q3351" s="26">
        <v>0</v>
      </c>
      <c r="R3351" s="25" t="s">
        <v>1562</v>
      </c>
    </row>
    <row r="3352" spans="1:18" ht="15" customHeight="1" x14ac:dyDescent="0.25">
      <c r="A3352" s="25" t="s">
        <v>736</v>
      </c>
      <c r="B3352" s="25" t="s">
        <v>18</v>
      </c>
      <c r="C3352" s="25" t="s">
        <v>705</v>
      </c>
      <c r="D3352" s="25" t="s">
        <v>656</v>
      </c>
      <c r="E3352" s="25" t="s">
        <v>87</v>
      </c>
      <c r="F3352" s="25" t="s">
        <v>692</v>
      </c>
      <c r="G3352" s="25" t="s">
        <v>248</v>
      </c>
      <c r="H3352" s="25" t="s">
        <v>23</v>
      </c>
      <c r="I3352" s="25" t="s">
        <v>1364</v>
      </c>
      <c r="J3352" s="25" t="s">
        <v>1365</v>
      </c>
      <c r="K3352" s="26">
        <v>24000</v>
      </c>
      <c r="L3352" s="26">
        <v>0</v>
      </c>
      <c r="M3352" s="26">
        <v>24000</v>
      </c>
      <c r="N3352" s="26">
        <v>803.6</v>
      </c>
      <c r="O3352" s="26">
        <v>9196.4</v>
      </c>
      <c r="P3352" s="26">
        <v>14000</v>
      </c>
      <c r="Q3352" s="26">
        <v>1540.48</v>
      </c>
      <c r="R3352" s="25" t="s">
        <v>1562</v>
      </c>
    </row>
    <row r="3353" spans="1:18" ht="15" customHeight="1" x14ac:dyDescent="0.25">
      <c r="A3353" s="25" t="s">
        <v>736</v>
      </c>
      <c r="B3353" s="25" t="s">
        <v>18</v>
      </c>
      <c r="C3353" s="25" t="s">
        <v>705</v>
      </c>
      <c r="D3353" s="25" t="s">
        <v>656</v>
      </c>
      <c r="E3353" s="25" t="s">
        <v>87</v>
      </c>
      <c r="F3353" s="25" t="s">
        <v>692</v>
      </c>
      <c r="G3353" s="25" t="s">
        <v>248</v>
      </c>
      <c r="H3353" s="25" t="s">
        <v>23</v>
      </c>
      <c r="I3353" s="25" t="s">
        <v>882</v>
      </c>
      <c r="J3353" s="25" t="s">
        <v>883</v>
      </c>
      <c r="K3353" s="26">
        <v>10000</v>
      </c>
      <c r="L3353" s="26">
        <v>0</v>
      </c>
      <c r="M3353" s="26">
        <v>10000</v>
      </c>
      <c r="N3353" s="26">
        <v>809.04</v>
      </c>
      <c r="O3353" s="26">
        <v>935.12</v>
      </c>
      <c r="P3353" s="26">
        <v>8255.84</v>
      </c>
      <c r="Q3353" s="26">
        <v>0</v>
      </c>
      <c r="R3353" s="25" t="s">
        <v>1562</v>
      </c>
    </row>
    <row r="3354" spans="1:18" ht="15" customHeight="1" x14ac:dyDescent="0.25">
      <c r="A3354" s="25" t="s">
        <v>736</v>
      </c>
      <c r="B3354" s="25" t="s">
        <v>18</v>
      </c>
      <c r="C3354" s="25" t="s">
        <v>705</v>
      </c>
      <c r="D3354" s="25" t="s">
        <v>656</v>
      </c>
      <c r="E3354" s="25" t="s">
        <v>87</v>
      </c>
      <c r="F3354" s="25" t="s">
        <v>692</v>
      </c>
      <c r="G3354" s="25" t="s">
        <v>248</v>
      </c>
      <c r="H3354" s="25" t="s">
        <v>23</v>
      </c>
      <c r="I3354" s="25" t="s">
        <v>1356</v>
      </c>
      <c r="J3354" s="25" t="s">
        <v>1357</v>
      </c>
      <c r="K3354" s="26">
        <v>8500</v>
      </c>
      <c r="L3354" s="26">
        <v>0</v>
      </c>
      <c r="M3354" s="26">
        <v>8500</v>
      </c>
      <c r="N3354" s="26">
        <v>447.95</v>
      </c>
      <c r="O3354" s="26">
        <v>1052.05</v>
      </c>
      <c r="P3354" s="26">
        <v>7000</v>
      </c>
      <c r="Q3354" s="26">
        <v>1052.05</v>
      </c>
      <c r="R3354" s="25" t="s">
        <v>1562</v>
      </c>
    </row>
    <row r="3355" spans="1:18" ht="15" customHeight="1" x14ac:dyDescent="0.25">
      <c r="A3355" s="25" t="s">
        <v>736</v>
      </c>
      <c r="B3355" s="25" t="s">
        <v>18</v>
      </c>
      <c r="C3355" s="25" t="s">
        <v>705</v>
      </c>
      <c r="D3355" s="25" t="s">
        <v>656</v>
      </c>
      <c r="E3355" s="25" t="s">
        <v>87</v>
      </c>
      <c r="F3355" s="25" t="s">
        <v>692</v>
      </c>
      <c r="G3355" s="25" t="s">
        <v>248</v>
      </c>
      <c r="H3355" s="25" t="s">
        <v>23</v>
      </c>
      <c r="I3355" s="25" t="s">
        <v>805</v>
      </c>
      <c r="J3355" s="25" t="s">
        <v>806</v>
      </c>
      <c r="K3355" s="26">
        <v>82000</v>
      </c>
      <c r="L3355" s="26">
        <v>0</v>
      </c>
      <c r="M3355" s="26">
        <v>82000</v>
      </c>
      <c r="N3355" s="26">
        <v>37448.82</v>
      </c>
      <c r="O3355" s="26">
        <v>42551.18</v>
      </c>
      <c r="P3355" s="26">
        <v>2000</v>
      </c>
      <c r="Q3355" s="26">
        <v>7590.41</v>
      </c>
      <c r="R3355" s="25" t="s">
        <v>1562</v>
      </c>
    </row>
    <row r="3356" spans="1:18" ht="15" customHeight="1" x14ac:dyDescent="0.25">
      <c r="A3356" s="25" t="s">
        <v>736</v>
      </c>
      <c r="B3356" s="25" t="s">
        <v>18</v>
      </c>
      <c r="C3356" s="25" t="s">
        <v>705</v>
      </c>
      <c r="D3356" s="25" t="s">
        <v>656</v>
      </c>
      <c r="E3356" s="25" t="s">
        <v>87</v>
      </c>
      <c r="F3356" s="25" t="s">
        <v>692</v>
      </c>
      <c r="G3356" s="25" t="s">
        <v>248</v>
      </c>
      <c r="H3356" s="25" t="s">
        <v>23</v>
      </c>
      <c r="I3356" s="25" t="s">
        <v>898</v>
      </c>
      <c r="J3356" s="25" t="s">
        <v>899</v>
      </c>
      <c r="K3356" s="26">
        <v>11000</v>
      </c>
      <c r="L3356" s="26">
        <v>0</v>
      </c>
      <c r="M3356" s="26">
        <v>11000</v>
      </c>
      <c r="N3356" s="26">
        <v>0</v>
      </c>
      <c r="O3356" s="26">
        <v>4028.72</v>
      </c>
      <c r="P3356" s="26">
        <v>6971.28</v>
      </c>
      <c r="Q3356" s="26">
        <v>834.76</v>
      </c>
      <c r="R3356" s="25" t="s">
        <v>1562</v>
      </c>
    </row>
    <row r="3357" spans="1:18" ht="15" customHeight="1" x14ac:dyDescent="0.25">
      <c r="A3357" s="25" t="s">
        <v>736</v>
      </c>
      <c r="B3357" s="25" t="s">
        <v>18</v>
      </c>
      <c r="C3357" s="25" t="s">
        <v>705</v>
      </c>
      <c r="D3357" s="25" t="s">
        <v>656</v>
      </c>
      <c r="E3357" s="25" t="s">
        <v>87</v>
      </c>
      <c r="F3357" s="25" t="s">
        <v>692</v>
      </c>
      <c r="G3357" s="25" t="s">
        <v>248</v>
      </c>
      <c r="H3357" s="25" t="s">
        <v>23</v>
      </c>
      <c r="I3357" s="25" t="s">
        <v>1366</v>
      </c>
      <c r="J3357" s="25" t="s">
        <v>1367</v>
      </c>
      <c r="K3357" s="26">
        <v>1000</v>
      </c>
      <c r="L3357" s="26">
        <v>0</v>
      </c>
      <c r="M3357" s="26">
        <v>1000</v>
      </c>
      <c r="N3357" s="26">
        <v>0</v>
      </c>
      <c r="O3357" s="26">
        <v>0</v>
      </c>
      <c r="P3357" s="26">
        <v>1000</v>
      </c>
      <c r="Q3357" s="26">
        <v>0</v>
      </c>
      <c r="R3357" s="25" t="s">
        <v>1562</v>
      </c>
    </row>
    <row r="3358" spans="1:18" ht="15" customHeight="1" x14ac:dyDescent="0.25">
      <c r="A3358" s="25" t="s">
        <v>736</v>
      </c>
      <c r="B3358" s="25" t="s">
        <v>18</v>
      </c>
      <c r="C3358" s="25" t="s">
        <v>705</v>
      </c>
      <c r="D3358" s="25" t="s">
        <v>656</v>
      </c>
      <c r="E3358" s="25" t="s">
        <v>87</v>
      </c>
      <c r="F3358" s="25" t="s">
        <v>692</v>
      </c>
      <c r="G3358" s="25" t="s">
        <v>248</v>
      </c>
      <c r="H3358" s="25" t="s">
        <v>23</v>
      </c>
      <c r="I3358" s="25" t="s">
        <v>769</v>
      </c>
      <c r="J3358" s="25" t="s">
        <v>770</v>
      </c>
      <c r="K3358" s="26">
        <v>15000</v>
      </c>
      <c r="L3358" s="26">
        <v>0</v>
      </c>
      <c r="M3358" s="26">
        <v>15000</v>
      </c>
      <c r="N3358" s="26">
        <v>5373.92</v>
      </c>
      <c r="O3358" s="26">
        <v>9034.18</v>
      </c>
      <c r="P3358" s="26">
        <v>591.9</v>
      </c>
      <c r="Q3358" s="26">
        <v>2777.08</v>
      </c>
      <c r="R3358" s="25" t="s">
        <v>1562</v>
      </c>
    </row>
    <row r="3359" spans="1:18" ht="15" customHeight="1" x14ac:dyDescent="0.25">
      <c r="A3359" s="25" t="s">
        <v>736</v>
      </c>
      <c r="B3359" s="25" t="s">
        <v>18</v>
      </c>
      <c r="C3359" s="25" t="s">
        <v>705</v>
      </c>
      <c r="D3359" s="25" t="s">
        <v>656</v>
      </c>
      <c r="E3359" s="25" t="s">
        <v>87</v>
      </c>
      <c r="F3359" s="25" t="s">
        <v>692</v>
      </c>
      <c r="G3359" s="25" t="s">
        <v>248</v>
      </c>
      <c r="H3359" s="25" t="s">
        <v>23</v>
      </c>
      <c r="I3359" s="25" t="s">
        <v>1346</v>
      </c>
      <c r="J3359" s="25" t="s">
        <v>1347</v>
      </c>
      <c r="K3359" s="26">
        <v>6000</v>
      </c>
      <c r="L3359" s="26">
        <v>0</v>
      </c>
      <c r="M3359" s="26">
        <v>6000</v>
      </c>
      <c r="N3359" s="26">
        <v>492</v>
      </c>
      <c r="O3359" s="26">
        <v>2508</v>
      </c>
      <c r="P3359" s="26">
        <v>3000</v>
      </c>
      <c r="Q3359" s="26">
        <v>40</v>
      </c>
      <c r="R3359" s="25" t="s">
        <v>1562</v>
      </c>
    </row>
    <row r="3360" spans="1:18" ht="15" customHeight="1" x14ac:dyDescent="0.25">
      <c r="A3360" s="25" t="s">
        <v>736</v>
      </c>
      <c r="B3360" s="25" t="s">
        <v>18</v>
      </c>
      <c r="C3360" s="25" t="s">
        <v>705</v>
      </c>
      <c r="D3360" s="25" t="s">
        <v>656</v>
      </c>
      <c r="E3360" s="25" t="s">
        <v>87</v>
      </c>
      <c r="F3360" s="25" t="s">
        <v>692</v>
      </c>
      <c r="G3360" s="25" t="s">
        <v>248</v>
      </c>
      <c r="H3360" s="25" t="s">
        <v>23</v>
      </c>
      <c r="I3360" s="25" t="s">
        <v>884</v>
      </c>
      <c r="J3360" s="25" t="s">
        <v>885</v>
      </c>
      <c r="K3360" s="26">
        <v>1500</v>
      </c>
      <c r="L3360" s="26">
        <v>0</v>
      </c>
      <c r="M3360" s="26">
        <v>1500</v>
      </c>
      <c r="N3360" s="26">
        <v>0</v>
      </c>
      <c r="O3360" s="26">
        <v>0</v>
      </c>
      <c r="P3360" s="26">
        <v>1500</v>
      </c>
      <c r="Q3360" s="26">
        <v>0</v>
      </c>
      <c r="R3360" s="25" t="s">
        <v>1562</v>
      </c>
    </row>
    <row r="3361" spans="1:18" ht="15" customHeight="1" x14ac:dyDescent="0.25">
      <c r="A3361" s="25" t="s">
        <v>736</v>
      </c>
      <c r="B3361" s="25" t="s">
        <v>18</v>
      </c>
      <c r="C3361" s="25" t="s">
        <v>705</v>
      </c>
      <c r="D3361" s="25" t="s">
        <v>656</v>
      </c>
      <c r="E3361" s="25" t="s">
        <v>87</v>
      </c>
      <c r="F3361" s="25" t="s">
        <v>692</v>
      </c>
      <c r="G3361" s="25" t="s">
        <v>248</v>
      </c>
      <c r="H3361" s="25" t="s">
        <v>23</v>
      </c>
      <c r="I3361" s="25" t="s">
        <v>753</v>
      </c>
      <c r="J3361" s="25" t="s">
        <v>754</v>
      </c>
      <c r="K3361" s="26">
        <v>500</v>
      </c>
      <c r="L3361" s="26">
        <v>0</v>
      </c>
      <c r="M3361" s="26">
        <v>500</v>
      </c>
      <c r="N3361" s="26">
        <v>0</v>
      </c>
      <c r="O3361" s="26">
        <v>475.73</v>
      </c>
      <c r="P3361" s="26">
        <v>24.27</v>
      </c>
      <c r="Q3361" s="26">
        <v>222.61</v>
      </c>
      <c r="R3361" s="25" t="s">
        <v>1562</v>
      </c>
    </row>
    <row r="3362" spans="1:18" ht="15" customHeight="1" x14ac:dyDescent="0.25">
      <c r="A3362" s="25" t="s">
        <v>736</v>
      </c>
      <c r="B3362" s="25" t="s">
        <v>18</v>
      </c>
      <c r="C3362" s="25" t="s">
        <v>705</v>
      </c>
      <c r="D3362" s="25" t="s">
        <v>656</v>
      </c>
      <c r="E3362" s="25" t="s">
        <v>87</v>
      </c>
      <c r="F3362" s="25" t="s">
        <v>692</v>
      </c>
      <c r="G3362" s="25" t="s">
        <v>248</v>
      </c>
      <c r="H3362" s="25" t="s">
        <v>23</v>
      </c>
      <c r="I3362" s="25" t="s">
        <v>934</v>
      </c>
      <c r="J3362" s="25" t="s">
        <v>935</v>
      </c>
      <c r="K3362" s="26">
        <v>4500</v>
      </c>
      <c r="L3362" s="26">
        <v>0</v>
      </c>
      <c r="M3362" s="26">
        <v>4500</v>
      </c>
      <c r="N3362" s="26">
        <v>0</v>
      </c>
      <c r="O3362" s="26">
        <v>50</v>
      </c>
      <c r="P3362" s="26">
        <v>4450</v>
      </c>
      <c r="Q3362" s="26">
        <v>0</v>
      </c>
      <c r="R3362" s="25" t="s">
        <v>1562</v>
      </c>
    </row>
    <row r="3363" spans="1:18" ht="15" customHeight="1" x14ac:dyDescent="0.25">
      <c r="A3363" s="25" t="s">
        <v>736</v>
      </c>
      <c r="B3363" s="25" t="s">
        <v>18</v>
      </c>
      <c r="C3363" s="25" t="s">
        <v>705</v>
      </c>
      <c r="D3363" s="25" t="s">
        <v>656</v>
      </c>
      <c r="E3363" s="25" t="s">
        <v>87</v>
      </c>
      <c r="F3363" s="25" t="s">
        <v>692</v>
      </c>
      <c r="G3363" s="25" t="s">
        <v>248</v>
      </c>
      <c r="H3363" s="25" t="s">
        <v>23</v>
      </c>
      <c r="I3363" s="25" t="s">
        <v>813</v>
      </c>
      <c r="J3363" s="25" t="s">
        <v>814</v>
      </c>
      <c r="K3363" s="26">
        <v>8000</v>
      </c>
      <c r="L3363" s="26">
        <v>0</v>
      </c>
      <c r="M3363" s="26">
        <v>8000</v>
      </c>
      <c r="N3363" s="26">
        <v>0</v>
      </c>
      <c r="O3363" s="26">
        <v>704.09</v>
      </c>
      <c r="P3363" s="26">
        <v>7295.91</v>
      </c>
      <c r="Q3363" s="26">
        <v>0</v>
      </c>
      <c r="R3363" s="25" t="s">
        <v>1562</v>
      </c>
    </row>
    <row r="3364" spans="1:18" ht="15" customHeight="1" x14ac:dyDescent="0.25">
      <c r="A3364" s="25" t="s">
        <v>736</v>
      </c>
      <c r="B3364" s="25" t="s">
        <v>18</v>
      </c>
      <c r="C3364" s="25" t="s">
        <v>705</v>
      </c>
      <c r="D3364" s="25" t="s">
        <v>656</v>
      </c>
      <c r="E3364" s="25" t="s">
        <v>87</v>
      </c>
      <c r="F3364" s="25" t="s">
        <v>692</v>
      </c>
      <c r="G3364" s="25" t="s">
        <v>248</v>
      </c>
      <c r="H3364" s="25" t="s">
        <v>23</v>
      </c>
      <c r="I3364" s="25" t="s">
        <v>1268</v>
      </c>
      <c r="J3364" s="25" t="s">
        <v>1269</v>
      </c>
      <c r="K3364" s="26">
        <v>20000</v>
      </c>
      <c r="L3364" s="26">
        <v>0</v>
      </c>
      <c r="M3364" s="26">
        <v>20000</v>
      </c>
      <c r="N3364" s="26">
        <v>143.44999999999999</v>
      </c>
      <c r="O3364" s="26">
        <v>4559.95</v>
      </c>
      <c r="P3364" s="26">
        <v>15296.6</v>
      </c>
      <c r="Q3364" s="26">
        <v>0</v>
      </c>
      <c r="R3364" s="25" t="s">
        <v>1562</v>
      </c>
    </row>
    <row r="3365" spans="1:18" ht="15" customHeight="1" x14ac:dyDescent="0.25">
      <c r="A3365" s="25" t="s">
        <v>736</v>
      </c>
      <c r="B3365" s="25" t="s">
        <v>18</v>
      </c>
      <c r="C3365" s="25" t="s">
        <v>697</v>
      </c>
      <c r="D3365" s="25" t="s">
        <v>656</v>
      </c>
      <c r="E3365" s="25" t="s">
        <v>87</v>
      </c>
      <c r="F3365" s="25" t="s">
        <v>692</v>
      </c>
      <c r="G3365" s="25" t="s">
        <v>261</v>
      </c>
      <c r="H3365" s="25" t="s">
        <v>23</v>
      </c>
      <c r="I3365" s="25" t="s">
        <v>793</v>
      </c>
      <c r="J3365" s="25" t="s">
        <v>794</v>
      </c>
      <c r="K3365" s="26">
        <v>183717</v>
      </c>
      <c r="L3365" s="26">
        <v>0</v>
      </c>
      <c r="M3365" s="26">
        <v>183717</v>
      </c>
      <c r="N3365" s="26">
        <v>0</v>
      </c>
      <c r="O3365" s="26">
        <v>87873.86</v>
      </c>
      <c r="P3365" s="26">
        <v>95843.14</v>
      </c>
      <c r="Q3365" s="26">
        <v>17577.98</v>
      </c>
      <c r="R3365" s="25" t="s">
        <v>1563</v>
      </c>
    </row>
    <row r="3366" spans="1:18" ht="15" customHeight="1" x14ac:dyDescent="0.25">
      <c r="A3366" s="25" t="s">
        <v>736</v>
      </c>
      <c r="B3366" s="25" t="s">
        <v>18</v>
      </c>
      <c r="C3366" s="25" t="s">
        <v>697</v>
      </c>
      <c r="D3366" s="25" t="s">
        <v>656</v>
      </c>
      <c r="E3366" s="25" t="s">
        <v>87</v>
      </c>
      <c r="F3366" s="25" t="s">
        <v>692</v>
      </c>
      <c r="G3366" s="25" t="s">
        <v>261</v>
      </c>
      <c r="H3366" s="25" t="s">
        <v>23</v>
      </c>
      <c r="I3366" s="25" t="s">
        <v>765</v>
      </c>
      <c r="J3366" s="25" t="s">
        <v>766</v>
      </c>
      <c r="K3366" s="26">
        <v>11000</v>
      </c>
      <c r="L3366" s="26">
        <v>0</v>
      </c>
      <c r="M3366" s="26">
        <v>11000</v>
      </c>
      <c r="N3366" s="26">
        <v>0</v>
      </c>
      <c r="O3366" s="26">
        <v>5577.06</v>
      </c>
      <c r="P3366" s="26">
        <v>5422.94</v>
      </c>
      <c r="Q3366" s="26">
        <v>806.66</v>
      </c>
      <c r="R3366" s="25" t="s">
        <v>1563</v>
      </c>
    </row>
    <row r="3367" spans="1:18" ht="15" customHeight="1" x14ac:dyDescent="0.25">
      <c r="A3367" s="25" t="s">
        <v>736</v>
      </c>
      <c r="B3367" s="25" t="s">
        <v>18</v>
      </c>
      <c r="C3367" s="25" t="s">
        <v>697</v>
      </c>
      <c r="D3367" s="25" t="s">
        <v>656</v>
      </c>
      <c r="E3367" s="25" t="s">
        <v>87</v>
      </c>
      <c r="F3367" s="25" t="s">
        <v>692</v>
      </c>
      <c r="G3367" s="25" t="s">
        <v>261</v>
      </c>
      <c r="H3367" s="25" t="s">
        <v>23</v>
      </c>
      <c r="I3367" s="25" t="s">
        <v>773</v>
      </c>
      <c r="J3367" s="25" t="s">
        <v>774</v>
      </c>
      <c r="K3367" s="26">
        <v>9000</v>
      </c>
      <c r="L3367" s="26">
        <v>0</v>
      </c>
      <c r="M3367" s="26">
        <v>9000</v>
      </c>
      <c r="N3367" s="26">
        <v>0</v>
      </c>
      <c r="O3367" s="26">
        <v>2970</v>
      </c>
      <c r="P3367" s="26">
        <v>6030</v>
      </c>
      <c r="Q3367" s="26">
        <v>600</v>
      </c>
      <c r="R3367" s="25" t="s">
        <v>1563</v>
      </c>
    </row>
    <row r="3368" spans="1:18" ht="15" customHeight="1" x14ac:dyDescent="0.25">
      <c r="A3368" s="25" t="s">
        <v>736</v>
      </c>
      <c r="B3368" s="25" t="s">
        <v>18</v>
      </c>
      <c r="C3368" s="25" t="s">
        <v>697</v>
      </c>
      <c r="D3368" s="25" t="s">
        <v>656</v>
      </c>
      <c r="E3368" s="25" t="s">
        <v>87</v>
      </c>
      <c r="F3368" s="25" t="s">
        <v>692</v>
      </c>
      <c r="G3368" s="25" t="s">
        <v>261</v>
      </c>
      <c r="H3368" s="25" t="s">
        <v>23</v>
      </c>
      <c r="I3368" s="25" t="s">
        <v>761</v>
      </c>
      <c r="J3368" s="25" t="s">
        <v>762</v>
      </c>
      <c r="K3368" s="26">
        <v>4172</v>
      </c>
      <c r="L3368" s="26">
        <v>0</v>
      </c>
      <c r="M3368" s="26">
        <v>4172</v>
      </c>
      <c r="N3368" s="26">
        <v>0</v>
      </c>
      <c r="O3368" s="26">
        <v>1507.03</v>
      </c>
      <c r="P3368" s="26">
        <v>2664.97</v>
      </c>
      <c r="Q3368" s="26">
        <v>328.65</v>
      </c>
      <c r="R3368" s="25" t="s">
        <v>1563</v>
      </c>
    </row>
    <row r="3369" spans="1:18" ht="15" customHeight="1" x14ac:dyDescent="0.25">
      <c r="A3369" s="25" t="s">
        <v>736</v>
      </c>
      <c r="B3369" s="25" t="s">
        <v>18</v>
      </c>
      <c r="C3369" s="25" t="s">
        <v>697</v>
      </c>
      <c r="D3369" s="25" t="s">
        <v>656</v>
      </c>
      <c r="E3369" s="25" t="s">
        <v>87</v>
      </c>
      <c r="F3369" s="25" t="s">
        <v>692</v>
      </c>
      <c r="G3369" s="25" t="s">
        <v>261</v>
      </c>
      <c r="H3369" s="25" t="s">
        <v>23</v>
      </c>
      <c r="I3369" s="25" t="s">
        <v>747</v>
      </c>
      <c r="J3369" s="25" t="s">
        <v>748</v>
      </c>
      <c r="K3369" s="26">
        <v>0</v>
      </c>
      <c r="L3369" s="26">
        <v>0</v>
      </c>
      <c r="M3369" s="26">
        <v>0</v>
      </c>
      <c r="N3369" s="26">
        <v>0</v>
      </c>
      <c r="O3369" s="26">
        <v>1074</v>
      </c>
      <c r="P3369" s="26">
        <v>-1074</v>
      </c>
      <c r="Q3369" s="26">
        <v>0</v>
      </c>
      <c r="R3369" s="25" t="s">
        <v>1563</v>
      </c>
    </row>
    <row r="3370" spans="1:18" ht="15" customHeight="1" x14ac:dyDescent="0.25">
      <c r="A3370" s="25" t="s">
        <v>736</v>
      </c>
      <c r="B3370" s="25" t="s">
        <v>18</v>
      </c>
      <c r="C3370" s="25" t="s">
        <v>697</v>
      </c>
      <c r="D3370" s="25" t="s">
        <v>656</v>
      </c>
      <c r="E3370" s="25" t="s">
        <v>87</v>
      </c>
      <c r="F3370" s="25" t="s">
        <v>692</v>
      </c>
      <c r="G3370" s="25" t="s">
        <v>261</v>
      </c>
      <c r="H3370" s="25" t="s">
        <v>23</v>
      </c>
      <c r="I3370" s="25" t="s">
        <v>751</v>
      </c>
      <c r="J3370" s="25" t="s">
        <v>752</v>
      </c>
      <c r="K3370" s="26">
        <v>15957</v>
      </c>
      <c r="L3370" s="26">
        <v>0</v>
      </c>
      <c r="M3370" s="26">
        <v>15957</v>
      </c>
      <c r="N3370" s="26">
        <v>0</v>
      </c>
      <c r="O3370" s="26">
        <v>7347.02</v>
      </c>
      <c r="P3370" s="26">
        <v>8609.98</v>
      </c>
      <c r="Q3370" s="26">
        <v>1430.81</v>
      </c>
      <c r="R3370" s="25" t="s">
        <v>1563</v>
      </c>
    </row>
    <row r="3371" spans="1:18" ht="15" customHeight="1" x14ac:dyDescent="0.25">
      <c r="A3371" s="25" t="s">
        <v>736</v>
      </c>
      <c r="B3371" s="25" t="s">
        <v>18</v>
      </c>
      <c r="C3371" s="25" t="s">
        <v>697</v>
      </c>
      <c r="D3371" s="25" t="s">
        <v>656</v>
      </c>
      <c r="E3371" s="25" t="s">
        <v>87</v>
      </c>
      <c r="F3371" s="25" t="s">
        <v>692</v>
      </c>
      <c r="G3371" s="25" t="s">
        <v>261</v>
      </c>
      <c r="H3371" s="25" t="s">
        <v>23</v>
      </c>
      <c r="I3371" s="25" t="s">
        <v>833</v>
      </c>
      <c r="J3371" s="25" t="s">
        <v>834</v>
      </c>
      <c r="K3371" s="26">
        <v>23975</v>
      </c>
      <c r="L3371" s="26">
        <v>0</v>
      </c>
      <c r="M3371" s="26">
        <v>23975</v>
      </c>
      <c r="N3371" s="26">
        <v>0</v>
      </c>
      <c r="O3371" s="26">
        <v>9954.98</v>
      </c>
      <c r="P3371" s="26">
        <v>14020.02</v>
      </c>
      <c r="Q3371" s="26">
        <v>2603.12</v>
      </c>
      <c r="R3371" s="25" t="s">
        <v>1563</v>
      </c>
    </row>
    <row r="3372" spans="1:18" ht="15" customHeight="1" x14ac:dyDescent="0.25">
      <c r="A3372" s="25" t="s">
        <v>736</v>
      </c>
      <c r="B3372" s="25" t="s">
        <v>18</v>
      </c>
      <c r="C3372" s="25" t="s">
        <v>697</v>
      </c>
      <c r="D3372" s="25" t="s">
        <v>656</v>
      </c>
      <c r="E3372" s="25" t="s">
        <v>87</v>
      </c>
      <c r="F3372" s="25" t="s">
        <v>692</v>
      </c>
      <c r="G3372" s="25" t="s">
        <v>261</v>
      </c>
      <c r="H3372" s="25" t="s">
        <v>23</v>
      </c>
      <c r="I3372" s="25" t="s">
        <v>988</v>
      </c>
      <c r="J3372" s="25" t="s">
        <v>989</v>
      </c>
      <c r="K3372" s="26">
        <v>33788</v>
      </c>
      <c r="L3372" s="26">
        <v>0</v>
      </c>
      <c r="M3372" s="26">
        <v>33788</v>
      </c>
      <c r="N3372" s="26">
        <v>0</v>
      </c>
      <c r="O3372" s="26">
        <v>0</v>
      </c>
      <c r="P3372" s="26">
        <v>33788</v>
      </c>
      <c r="Q3372" s="26">
        <v>0</v>
      </c>
      <c r="R3372" s="25" t="s">
        <v>1563</v>
      </c>
    </row>
    <row r="3373" spans="1:18" ht="15" customHeight="1" x14ac:dyDescent="0.25">
      <c r="A3373" s="25" t="s">
        <v>736</v>
      </c>
      <c r="B3373" s="25" t="s">
        <v>18</v>
      </c>
      <c r="C3373" s="25" t="s">
        <v>697</v>
      </c>
      <c r="D3373" s="25" t="s">
        <v>656</v>
      </c>
      <c r="E3373" s="25" t="s">
        <v>87</v>
      </c>
      <c r="F3373" s="25" t="s">
        <v>692</v>
      </c>
      <c r="G3373" s="25" t="s">
        <v>261</v>
      </c>
      <c r="H3373" s="25" t="s">
        <v>23</v>
      </c>
      <c r="I3373" s="25" t="s">
        <v>737</v>
      </c>
      <c r="J3373" s="25" t="s">
        <v>738</v>
      </c>
      <c r="K3373" s="26">
        <v>1572</v>
      </c>
      <c r="L3373" s="26">
        <v>0</v>
      </c>
      <c r="M3373" s="26">
        <v>1572</v>
      </c>
      <c r="N3373" s="26">
        <v>0</v>
      </c>
      <c r="O3373" s="26">
        <v>1002.01</v>
      </c>
      <c r="P3373" s="26">
        <v>569.99</v>
      </c>
      <c r="Q3373" s="26">
        <v>153.38999999999999</v>
      </c>
      <c r="R3373" s="25" t="s">
        <v>1563</v>
      </c>
    </row>
    <row r="3374" spans="1:18" ht="15" customHeight="1" x14ac:dyDescent="0.25">
      <c r="A3374" s="25" t="s">
        <v>736</v>
      </c>
      <c r="B3374" s="25" t="s">
        <v>18</v>
      </c>
      <c r="C3374" s="25" t="s">
        <v>697</v>
      </c>
      <c r="D3374" s="25" t="s">
        <v>656</v>
      </c>
      <c r="E3374" s="25" t="s">
        <v>87</v>
      </c>
      <c r="F3374" s="25" t="s">
        <v>692</v>
      </c>
      <c r="G3374" s="25" t="s">
        <v>261</v>
      </c>
      <c r="H3374" s="25" t="s">
        <v>23</v>
      </c>
      <c r="I3374" s="25" t="s">
        <v>743</v>
      </c>
      <c r="J3374" s="25" t="s">
        <v>744</v>
      </c>
      <c r="K3374" s="26">
        <v>265</v>
      </c>
      <c r="L3374" s="26">
        <v>0</v>
      </c>
      <c r="M3374" s="26">
        <v>265</v>
      </c>
      <c r="N3374" s="26">
        <v>0</v>
      </c>
      <c r="O3374" s="26">
        <v>490.92</v>
      </c>
      <c r="P3374" s="26">
        <v>-225.92</v>
      </c>
      <c r="Q3374" s="26">
        <v>100.39</v>
      </c>
      <c r="R3374" s="25" t="s">
        <v>1563</v>
      </c>
    </row>
    <row r="3375" spans="1:18" ht="15" customHeight="1" x14ac:dyDescent="0.25">
      <c r="A3375" s="25" t="s">
        <v>736</v>
      </c>
      <c r="B3375" s="25" t="s">
        <v>18</v>
      </c>
      <c r="C3375" s="25" t="s">
        <v>697</v>
      </c>
      <c r="D3375" s="25" t="s">
        <v>656</v>
      </c>
      <c r="E3375" s="25" t="s">
        <v>87</v>
      </c>
      <c r="F3375" s="25" t="s">
        <v>692</v>
      </c>
      <c r="G3375" s="25" t="s">
        <v>261</v>
      </c>
      <c r="H3375" s="25" t="s">
        <v>23</v>
      </c>
      <c r="I3375" s="25" t="s">
        <v>781</v>
      </c>
      <c r="J3375" s="25" t="s">
        <v>782</v>
      </c>
      <c r="K3375" s="26">
        <v>3000</v>
      </c>
      <c r="L3375" s="26">
        <v>0</v>
      </c>
      <c r="M3375" s="26">
        <v>3000</v>
      </c>
      <c r="N3375" s="26">
        <v>0</v>
      </c>
      <c r="O3375" s="26">
        <v>350</v>
      </c>
      <c r="P3375" s="26">
        <v>2650</v>
      </c>
      <c r="Q3375" s="26">
        <v>350</v>
      </c>
      <c r="R3375" s="25" t="s">
        <v>1563</v>
      </c>
    </row>
    <row r="3376" spans="1:18" ht="15" customHeight="1" x14ac:dyDescent="0.25">
      <c r="A3376" s="25" t="s">
        <v>736</v>
      </c>
      <c r="B3376" s="25" t="s">
        <v>18</v>
      </c>
      <c r="C3376" s="25" t="s">
        <v>697</v>
      </c>
      <c r="D3376" s="25" t="s">
        <v>656</v>
      </c>
      <c r="E3376" s="25" t="s">
        <v>87</v>
      </c>
      <c r="F3376" s="25" t="s">
        <v>692</v>
      </c>
      <c r="G3376" s="25" t="s">
        <v>261</v>
      </c>
      <c r="H3376" s="25" t="s">
        <v>23</v>
      </c>
      <c r="I3376" s="25" t="s">
        <v>880</v>
      </c>
      <c r="J3376" s="25" t="s">
        <v>881</v>
      </c>
      <c r="K3376" s="26">
        <v>1000</v>
      </c>
      <c r="L3376" s="26">
        <v>0</v>
      </c>
      <c r="M3376" s="26">
        <v>1000</v>
      </c>
      <c r="N3376" s="26">
        <v>611.55999999999995</v>
      </c>
      <c r="O3376" s="26">
        <v>38.44</v>
      </c>
      <c r="P3376" s="26">
        <v>350</v>
      </c>
      <c r="Q3376" s="26">
        <v>0</v>
      </c>
      <c r="R3376" s="25" t="s">
        <v>1563</v>
      </c>
    </row>
    <row r="3377" spans="1:18" ht="15" customHeight="1" x14ac:dyDescent="0.25">
      <c r="A3377" s="25" t="s">
        <v>736</v>
      </c>
      <c r="B3377" s="25" t="s">
        <v>18</v>
      </c>
      <c r="C3377" s="25" t="s">
        <v>697</v>
      </c>
      <c r="D3377" s="25" t="s">
        <v>656</v>
      </c>
      <c r="E3377" s="25" t="s">
        <v>87</v>
      </c>
      <c r="F3377" s="25" t="s">
        <v>692</v>
      </c>
      <c r="G3377" s="25" t="s">
        <v>261</v>
      </c>
      <c r="H3377" s="25" t="s">
        <v>23</v>
      </c>
      <c r="I3377" s="25" t="s">
        <v>849</v>
      </c>
      <c r="J3377" s="25" t="s">
        <v>850</v>
      </c>
      <c r="K3377" s="26">
        <v>5000</v>
      </c>
      <c r="L3377" s="26">
        <v>0</v>
      </c>
      <c r="M3377" s="26">
        <v>5000</v>
      </c>
      <c r="N3377" s="26">
        <v>0</v>
      </c>
      <c r="O3377" s="26">
        <v>3056.43</v>
      </c>
      <c r="P3377" s="26">
        <v>1943.57</v>
      </c>
      <c r="Q3377" s="26">
        <v>389.45</v>
      </c>
      <c r="R3377" s="25" t="s">
        <v>1563</v>
      </c>
    </row>
    <row r="3378" spans="1:18" ht="15" customHeight="1" x14ac:dyDescent="0.25">
      <c r="A3378" s="25" t="s">
        <v>736</v>
      </c>
      <c r="B3378" s="25" t="s">
        <v>18</v>
      </c>
      <c r="C3378" s="25" t="s">
        <v>697</v>
      </c>
      <c r="D3378" s="25" t="s">
        <v>656</v>
      </c>
      <c r="E3378" s="25" t="s">
        <v>87</v>
      </c>
      <c r="F3378" s="25" t="s">
        <v>692</v>
      </c>
      <c r="G3378" s="25" t="s">
        <v>261</v>
      </c>
      <c r="H3378" s="25" t="s">
        <v>23</v>
      </c>
      <c r="I3378" s="25" t="s">
        <v>779</v>
      </c>
      <c r="J3378" s="25" t="s">
        <v>780</v>
      </c>
      <c r="K3378" s="26">
        <v>1800</v>
      </c>
      <c r="L3378" s="26">
        <v>0</v>
      </c>
      <c r="M3378" s="26">
        <v>1800</v>
      </c>
      <c r="N3378" s="26">
        <v>0</v>
      </c>
      <c r="O3378" s="26">
        <v>308.98</v>
      </c>
      <c r="P3378" s="26">
        <v>1491.02</v>
      </c>
      <c r="Q3378" s="26">
        <v>0</v>
      </c>
      <c r="R3378" s="25" t="s">
        <v>1563</v>
      </c>
    </row>
    <row r="3379" spans="1:18" ht="15" customHeight="1" x14ac:dyDescent="0.25">
      <c r="A3379" s="25" t="s">
        <v>736</v>
      </c>
      <c r="B3379" s="25" t="s">
        <v>18</v>
      </c>
      <c r="C3379" s="25" t="s">
        <v>697</v>
      </c>
      <c r="D3379" s="25" t="s">
        <v>656</v>
      </c>
      <c r="E3379" s="25" t="s">
        <v>87</v>
      </c>
      <c r="F3379" s="25" t="s">
        <v>692</v>
      </c>
      <c r="G3379" s="25" t="s">
        <v>261</v>
      </c>
      <c r="H3379" s="25" t="s">
        <v>23</v>
      </c>
      <c r="I3379" s="25" t="s">
        <v>1354</v>
      </c>
      <c r="J3379" s="25" t="s">
        <v>1355</v>
      </c>
      <c r="K3379" s="26">
        <v>4500</v>
      </c>
      <c r="L3379" s="26">
        <v>0</v>
      </c>
      <c r="M3379" s="26">
        <v>4500</v>
      </c>
      <c r="N3379" s="26">
        <v>0</v>
      </c>
      <c r="O3379" s="26">
        <v>0</v>
      </c>
      <c r="P3379" s="26">
        <v>4500</v>
      </c>
      <c r="Q3379" s="26">
        <v>0</v>
      </c>
      <c r="R3379" s="25" t="s">
        <v>1563</v>
      </c>
    </row>
    <row r="3380" spans="1:18" ht="15" customHeight="1" x14ac:dyDescent="0.25">
      <c r="A3380" s="25" t="s">
        <v>736</v>
      </c>
      <c r="B3380" s="25" t="s">
        <v>18</v>
      </c>
      <c r="C3380" s="25" t="s">
        <v>697</v>
      </c>
      <c r="D3380" s="25" t="s">
        <v>656</v>
      </c>
      <c r="E3380" s="25" t="s">
        <v>87</v>
      </c>
      <c r="F3380" s="25" t="s">
        <v>692</v>
      </c>
      <c r="G3380" s="25" t="s">
        <v>261</v>
      </c>
      <c r="H3380" s="25" t="s">
        <v>23</v>
      </c>
      <c r="I3380" s="25" t="s">
        <v>1352</v>
      </c>
      <c r="J3380" s="25" t="s">
        <v>1353</v>
      </c>
      <c r="K3380" s="26">
        <v>3000</v>
      </c>
      <c r="L3380" s="26">
        <v>0</v>
      </c>
      <c r="M3380" s="26">
        <v>3000</v>
      </c>
      <c r="N3380" s="26">
        <v>1396.07</v>
      </c>
      <c r="O3380" s="26">
        <v>1603.93</v>
      </c>
      <c r="P3380" s="26">
        <v>0</v>
      </c>
      <c r="Q3380" s="26">
        <v>0</v>
      </c>
      <c r="R3380" s="25" t="s">
        <v>1563</v>
      </c>
    </row>
    <row r="3381" spans="1:18" ht="15" customHeight="1" x14ac:dyDescent="0.25">
      <c r="A3381" s="25" t="s">
        <v>736</v>
      </c>
      <c r="B3381" s="25" t="s">
        <v>18</v>
      </c>
      <c r="C3381" s="25" t="s">
        <v>697</v>
      </c>
      <c r="D3381" s="25" t="s">
        <v>656</v>
      </c>
      <c r="E3381" s="25" t="s">
        <v>87</v>
      </c>
      <c r="F3381" s="25" t="s">
        <v>692</v>
      </c>
      <c r="G3381" s="25" t="s">
        <v>261</v>
      </c>
      <c r="H3381" s="25" t="s">
        <v>23</v>
      </c>
      <c r="I3381" s="25" t="s">
        <v>1350</v>
      </c>
      <c r="J3381" s="25" t="s">
        <v>1351</v>
      </c>
      <c r="K3381" s="26">
        <v>28000</v>
      </c>
      <c r="L3381" s="26">
        <v>0</v>
      </c>
      <c r="M3381" s="26">
        <v>28000</v>
      </c>
      <c r="N3381" s="26">
        <v>2835.86</v>
      </c>
      <c r="O3381" s="26">
        <v>11164.14</v>
      </c>
      <c r="P3381" s="26">
        <v>14000</v>
      </c>
      <c r="Q3381" s="26">
        <v>3883.62</v>
      </c>
      <c r="R3381" s="25" t="s">
        <v>1563</v>
      </c>
    </row>
    <row r="3382" spans="1:18" ht="15" customHeight="1" x14ac:dyDescent="0.25">
      <c r="A3382" s="25" t="s">
        <v>736</v>
      </c>
      <c r="B3382" s="25" t="s">
        <v>18</v>
      </c>
      <c r="C3382" s="25" t="s">
        <v>697</v>
      </c>
      <c r="D3382" s="25" t="s">
        <v>656</v>
      </c>
      <c r="E3382" s="25" t="s">
        <v>87</v>
      </c>
      <c r="F3382" s="25" t="s">
        <v>692</v>
      </c>
      <c r="G3382" s="25" t="s">
        <v>261</v>
      </c>
      <c r="H3382" s="25" t="s">
        <v>23</v>
      </c>
      <c r="I3382" s="25" t="s">
        <v>882</v>
      </c>
      <c r="J3382" s="25" t="s">
        <v>883</v>
      </c>
      <c r="K3382" s="26">
        <v>20000</v>
      </c>
      <c r="L3382" s="26">
        <v>0</v>
      </c>
      <c r="M3382" s="26">
        <v>20000</v>
      </c>
      <c r="N3382" s="26">
        <v>1996.48</v>
      </c>
      <c r="O3382" s="26">
        <v>11066.22</v>
      </c>
      <c r="P3382" s="26">
        <v>6937.3</v>
      </c>
      <c r="Q3382" s="26">
        <v>8088.95</v>
      </c>
      <c r="R3382" s="25" t="s">
        <v>1563</v>
      </c>
    </row>
    <row r="3383" spans="1:18" ht="15" customHeight="1" x14ac:dyDescent="0.25">
      <c r="A3383" s="25" t="s">
        <v>736</v>
      </c>
      <c r="B3383" s="25" t="s">
        <v>18</v>
      </c>
      <c r="C3383" s="25" t="s">
        <v>697</v>
      </c>
      <c r="D3383" s="25" t="s">
        <v>656</v>
      </c>
      <c r="E3383" s="25" t="s">
        <v>87</v>
      </c>
      <c r="F3383" s="25" t="s">
        <v>692</v>
      </c>
      <c r="G3383" s="25" t="s">
        <v>261</v>
      </c>
      <c r="H3383" s="25" t="s">
        <v>23</v>
      </c>
      <c r="I3383" s="25" t="s">
        <v>1356</v>
      </c>
      <c r="J3383" s="25" t="s">
        <v>1357</v>
      </c>
      <c r="K3383" s="26">
        <v>13000</v>
      </c>
      <c r="L3383" s="26">
        <v>0</v>
      </c>
      <c r="M3383" s="26">
        <v>13000</v>
      </c>
      <c r="N3383" s="26">
        <v>1837.5</v>
      </c>
      <c r="O3383" s="26">
        <v>10725</v>
      </c>
      <c r="P3383" s="26">
        <v>437.5</v>
      </c>
      <c r="Q3383" s="26">
        <v>10725</v>
      </c>
      <c r="R3383" s="25" t="s">
        <v>1563</v>
      </c>
    </row>
    <row r="3384" spans="1:18" ht="15" customHeight="1" x14ac:dyDescent="0.25">
      <c r="A3384" s="25" t="s">
        <v>736</v>
      </c>
      <c r="B3384" s="25" t="s">
        <v>18</v>
      </c>
      <c r="C3384" s="25" t="s">
        <v>697</v>
      </c>
      <c r="D3384" s="25" t="s">
        <v>656</v>
      </c>
      <c r="E3384" s="25" t="s">
        <v>87</v>
      </c>
      <c r="F3384" s="25" t="s">
        <v>692</v>
      </c>
      <c r="G3384" s="25" t="s">
        <v>261</v>
      </c>
      <c r="H3384" s="25" t="s">
        <v>23</v>
      </c>
      <c r="I3384" s="25" t="s">
        <v>805</v>
      </c>
      <c r="J3384" s="25" t="s">
        <v>806</v>
      </c>
      <c r="K3384" s="26">
        <v>69000</v>
      </c>
      <c r="L3384" s="26">
        <v>0</v>
      </c>
      <c r="M3384" s="26">
        <v>69000</v>
      </c>
      <c r="N3384" s="26">
        <v>12853.87</v>
      </c>
      <c r="O3384" s="26">
        <v>20146.13</v>
      </c>
      <c r="P3384" s="26">
        <v>36000</v>
      </c>
      <c r="Q3384" s="26">
        <v>3517.05</v>
      </c>
      <c r="R3384" s="25" t="s">
        <v>1563</v>
      </c>
    </row>
    <row r="3385" spans="1:18" ht="15" customHeight="1" x14ac:dyDescent="0.25">
      <c r="A3385" s="25" t="s">
        <v>736</v>
      </c>
      <c r="B3385" s="25" t="s">
        <v>18</v>
      </c>
      <c r="C3385" s="25" t="s">
        <v>697</v>
      </c>
      <c r="D3385" s="25" t="s">
        <v>656</v>
      </c>
      <c r="E3385" s="25" t="s">
        <v>87</v>
      </c>
      <c r="F3385" s="25" t="s">
        <v>692</v>
      </c>
      <c r="G3385" s="25" t="s">
        <v>261</v>
      </c>
      <c r="H3385" s="25" t="s">
        <v>23</v>
      </c>
      <c r="I3385" s="25" t="s">
        <v>898</v>
      </c>
      <c r="J3385" s="25" t="s">
        <v>899</v>
      </c>
      <c r="K3385" s="26">
        <v>15000</v>
      </c>
      <c r="L3385" s="26">
        <v>0</v>
      </c>
      <c r="M3385" s="26">
        <v>15000</v>
      </c>
      <c r="N3385" s="26">
        <v>0</v>
      </c>
      <c r="O3385" s="26">
        <v>1814.36</v>
      </c>
      <c r="P3385" s="26">
        <v>13185.64</v>
      </c>
      <c r="Q3385" s="26">
        <v>501.55</v>
      </c>
      <c r="R3385" s="25" t="s">
        <v>1563</v>
      </c>
    </row>
    <row r="3386" spans="1:18" ht="15" customHeight="1" x14ac:dyDescent="0.25">
      <c r="A3386" s="25" t="s">
        <v>736</v>
      </c>
      <c r="B3386" s="25" t="s">
        <v>18</v>
      </c>
      <c r="C3386" s="25" t="s">
        <v>697</v>
      </c>
      <c r="D3386" s="25" t="s">
        <v>656</v>
      </c>
      <c r="E3386" s="25" t="s">
        <v>87</v>
      </c>
      <c r="F3386" s="25" t="s">
        <v>692</v>
      </c>
      <c r="G3386" s="25" t="s">
        <v>261</v>
      </c>
      <c r="H3386" s="25" t="s">
        <v>23</v>
      </c>
      <c r="I3386" s="25" t="s">
        <v>769</v>
      </c>
      <c r="J3386" s="25" t="s">
        <v>770</v>
      </c>
      <c r="K3386" s="26">
        <v>12000</v>
      </c>
      <c r="L3386" s="26">
        <v>0</v>
      </c>
      <c r="M3386" s="26">
        <v>12000</v>
      </c>
      <c r="N3386" s="26">
        <v>4712.05</v>
      </c>
      <c r="O3386" s="26">
        <v>7063.8</v>
      </c>
      <c r="P3386" s="26">
        <v>224.15</v>
      </c>
      <c r="Q3386" s="26">
        <v>1282.51</v>
      </c>
      <c r="R3386" s="25" t="s">
        <v>1563</v>
      </c>
    </row>
    <row r="3387" spans="1:18" ht="15" customHeight="1" x14ac:dyDescent="0.25">
      <c r="A3387" s="25" t="s">
        <v>736</v>
      </c>
      <c r="B3387" s="25" t="s">
        <v>18</v>
      </c>
      <c r="C3387" s="25" t="s">
        <v>697</v>
      </c>
      <c r="D3387" s="25" t="s">
        <v>656</v>
      </c>
      <c r="E3387" s="25" t="s">
        <v>87</v>
      </c>
      <c r="F3387" s="25" t="s">
        <v>692</v>
      </c>
      <c r="G3387" s="25" t="s">
        <v>261</v>
      </c>
      <c r="H3387" s="25" t="s">
        <v>23</v>
      </c>
      <c r="I3387" s="25" t="s">
        <v>1346</v>
      </c>
      <c r="J3387" s="25" t="s">
        <v>1347</v>
      </c>
      <c r="K3387" s="26">
        <v>7200</v>
      </c>
      <c r="L3387" s="26">
        <v>0</v>
      </c>
      <c r="M3387" s="26">
        <v>7200</v>
      </c>
      <c r="N3387" s="26">
        <v>473.23</v>
      </c>
      <c r="O3387" s="26">
        <v>2893</v>
      </c>
      <c r="P3387" s="26">
        <v>3833.77</v>
      </c>
      <c r="Q3387" s="26">
        <v>64</v>
      </c>
      <c r="R3387" s="25" t="s">
        <v>1563</v>
      </c>
    </row>
    <row r="3388" spans="1:18" ht="15" customHeight="1" x14ac:dyDescent="0.25">
      <c r="A3388" s="25" t="s">
        <v>736</v>
      </c>
      <c r="B3388" s="25" t="s">
        <v>18</v>
      </c>
      <c r="C3388" s="25" t="s">
        <v>697</v>
      </c>
      <c r="D3388" s="25" t="s">
        <v>656</v>
      </c>
      <c r="E3388" s="25" t="s">
        <v>87</v>
      </c>
      <c r="F3388" s="25" t="s">
        <v>692</v>
      </c>
      <c r="G3388" s="25" t="s">
        <v>261</v>
      </c>
      <c r="H3388" s="25" t="s">
        <v>23</v>
      </c>
      <c r="I3388" s="25" t="s">
        <v>884</v>
      </c>
      <c r="J3388" s="25" t="s">
        <v>885</v>
      </c>
      <c r="K3388" s="26">
        <v>1400</v>
      </c>
      <c r="L3388" s="26">
        <v>0</v>
      </c>
      <c r="M3388" s="26">
        <v>1400</v>
      </c>
      <c r="N3388" s="26">
        <v>0</v>
      </c>
      <c r="O3388" s="26">
        <v>265.2</v>
      </c>
      <c r="P3388" s="26">
        <v>1134.8</v>
      </c>
      <c r="Q3388" s="26">
        <v>-554.79999999999995</v>
      </c>
      <c r="R3388" s="25" t="s">
        <v>1563</v>
      </c>
    </row>
    <row r="3389" spans="1:18" ht="15" customHeight="1" x14ac:dyDescent="0.25">
      <c r="A3389" s="25" t="s">
        <v>736</v>
      </c>
      <c r="B3389" s="25" t="s">
        <v>18</v>
      </c>
      <c r="C3389" s="25" t="s">
        <v>697</v>
      </c>
      <c r="D3389" s="25" t="s">
        <v>656</v>
      </c>
      <c r="E3389" s="25" t="s">
        <v>87</v>
      </c>
      <c r="F3389" s="25" t="s">
        <v>692</v>
      </c>
      <c r="G3389" s="25" t="s">
        <v>261</v>
      </c>
      <c r="H3389" s="25" t="s">
        <v>23</v>
      </c>
      <c r="I3389" s="25" t="s">
        <v>934</v>
      </c>
      <c r="J3389" s="25" t="s">
        <v>935</v>
      </c>
      <c r="K3389" s="26">
        <v>2500</v>
      </c>
      <c r="L3389" s="26">
        <v>0</v>
      </c>
      <c r="M3389" s="26">
        <v>2500</v>
      </c>
      <c r="N3389" s="26">
        <v>0</v>
      </c>
      <c r="O3389" s="26">
        <v>0</v>
      </c>
      <c r="P3389" s="26">
        <v>2500</v>
      </c>
      <c r="Q3389" s="26">
        <v>0</v>
      </c>
      <c r="R3389" s="25" t="s">
        <v>1563</v>
      </c>
    </row>
    <row r="3390" spans="1:18" ht="15" customHeight="1" x14ac:dyDescent="0.25">
      <c r="A3390" s="25" t="s">
        <v>736</v>
      </c>
      <c r="B3390" s="25" t="s">
        <v>18</v>
      </c>
      <c r="C3390" s="25" t="s">
        <v>697</v>
      </c>
      <c r="D3390" s="25" t="s">
        <v>656</v>
      </c>
      <c r="E3390" s="25" t="s">
        <v>87</v>
      </c>
      <c r="F3390" s="25" t="s">
        <v>692</v>
      </c>
      <c r="G3390" s="25" t="s">
        <v>261</v>
      </c>
      <c r="H3390" s="25" t="s">
        <v>23</v>
      </c>
      <c r="I3390" s="25" t="s">
        <v>811</v>
      </c>
      <c r="J3390" s="25" t="s">
        <v>812</v>
      </c>
      <c r="K3390" s="26">
        <v>1000</v>
      </c>
      <c r="L3390" s="26">
        <v>0</v>
      </c>
      <c r="M3390" s="26">
        <v>1000</v>
      </c>
      <c r="N3390" s="26">
        <v>0</v>
      </c>
      <c r="O3390" s="26">
        <v>1000</v>
      </c>
      <c r="P3390" s="26">
        <v>0</v>
      </c>
      <c r="Q3390" s="26">
        <v>1000</v>
      </c>
      <c r="R3390" s="25" t="s">
        <v>1563</v>
      </c>
    </row>
    <row r="3391" spans="1:18" ht="15" customHeight="1" x14ac:dyDescent="0.25">
      <c r="A3391" s="25" t="s">
        <v>736</v>
      </c>
      <c r="B3391" s="25" t="s">
        <v>18</v>
      </c>
      <c r="C3391" s="25" t="s">
        <v>697</v>
      </c>
      <c r="D3391" s="25" t="s">
        <v>656</v>
      </c>
      <c r="E3391" s="25" t="s">
        <v>87</v>
      </c>
      <c r="F3391" s="25" t="s">
        <v>692</v>
      </c>
      <c r="G3391" s="25" t="s">
        <v>261</v>
      </c>
      <c r="H3391" s="25" t="s">
        <v>23</v>
      </c>
      <c r="I3391" s="25" t="s">
        <v>813</v>
      </c>
      <c r="J3391" s="25" t="s">
        <v>814</v>
      </c>
      <c r="K3391" s="26">
        <v>8000</v>
      </c>
      <c r="L3391" s="26">
        <v>0</v>
      </c>
      <c r="M3391" s="26">
        <v>8000</v>
      </c>
      <c r="N3391" s="26">
        <v>0</v>
      </c>
      <c r="O3391" s="26">
        <v>5941.39</v>
      </c>
      <c r="P3391" s="26">
        <v>2058.61</v>
      </c>
      <c r="Q3391" s="26">
        <v>920.82</v>
      </c>
      <c r="R3391" s="25" t="s">
        <v>1563</v>
      </c>
    </row>
    <row r="3392" spans="1:18" ht="15" customHeight="1" x14ac:dyDescent="0.25">
      <c r="A3392" s="25" t="s">
        <v>736</v>
      </c>
      <c r="B3392" s="25" t="s">
        <v>18</v>
      </c>
      <c r="C3392" s="25" t="s">
        <v>697</v>
      </c>
      <c r="D3392" s="25" t="s">
        <v>656</v>
      </c>
      <c r="E3392" s="25" t="s">
        <v>87</v>
      </c>
      <c r="F3392" s="25" t="s">
        <v>692</v>
      </c>
      <c r="G3392" s="25" t="s">
        <v>261</v>
      </c>
      <c r="H3392" s="25" t="s">
        <v>23</v>
      </c>
      <c r="I3392" s="25" t="s">
        <v>1268</v>
      </c>
      <c r="J3392" s="25" t="s">
        <v>1269</v>
      </c>
      <c r="K3392" s="26">
        <v>25000</v>
      </c>
      <c r="L3392" s="26">
        <v>0</v>
      </c>
      <c r="M3392" s="26">
        <v>25000</v>
      </c>
      <c r="N3392" s="26">
        <v>2425</v>
      </c>
      <c r="O3392" s="26">
        <v>19875</v>
      </c>
      <c r="P3392" s="26">
        <v>2700</v>
      </c>
      <c r="Q3392" s="26">
        <v>0</v>
      </c>
      <c r="R3392" s="25" t="s">
        <v>1563</v>
      </c>
    </row>
    <row r="3393" spans="1:18" ht="15" customHeight="1" x14ac:dyDescent="0.25">
      <c r="A3393" s="25" t="s">
        <v>736</v>
      </c>
      <c r="B3393" s="25" t="s">
        <v>18</v>
      </c>
      <c r="C3393" s="25" t="s">
        <v>1345</v>
      </c>
      <c r="D3393" s="25" t="s">
        <v>656</v>
      </c>
      <c r="E3393" s="25" t="s">
        <v>87</v>
      </c>
      <c r="F3393" s="25" t="s">
        <v>692</v>
      </c>
      <c r="G3393" s="25" t="s">
        <v>319</v>
      </c>
      <c r="H3393" s="25" t="s">
        <v>23</v>
      </c>
      <c r="I3393" s="25" t="s">
        <v>793</v>
      </c>
      <c r="J3393" s="25" t="s">
        <v>794</v>
      </c>
      <c r="K3393" s="26">
        <v>57346</v>
      </c>
      <c r="L3393" s="26">
        <v>0</v>
      </c>
      <c r="M3393" s="26">
        <v>57346</v>
      </c>
      <c r="N3393" s="26">
        <v>0</v>
      </c>
      <c r="O3393" s="26">
        <v>29964.400000000001</v>
      </c>
      <c r="P3393" s="26">
        <v>27381.599999999999</v>
      </c>
      <c r="Q3393" s="26">
        <v>3781.16</v>
      </c>
      <c r="R3393" s="25" t="s">
        <v>1564</v>
      </c>
    </row>
    <row r="3394" spans="1:18" ht="15" customHeight="1" x14ac:dyDescent="0.25">
      <c r="A3394" s="25" t="s">
        <v>736</v>
      </c>
      <c r="B3394" s="25" t="s">
        <v>18</v>
      </c>
      <c r="C3394" s="25" t="s">
        <v>1345</v>
      </c>
      <c r="D3394" s="25" t="s">
        <v>656</v>
      </c>
      <c r="E3394" s="25" t="s">
        <v>87</v>
      </c>
      <c r="F3394" s="25" t="s">
        <v>692</v>
      </c>
      <c r="G3394" s="25" t="s">
        <v>319</v>
      </c>
      <c r="H3394" s="25" t="s">
        <v>23</v>
      </c>
      <c r="I3394" s="25" t="s">
        <v>765</v>
      </c>
      <c r="J3394" s="25" t="s">
        <v>766</v>
      </c>
      <c r="K3394" s="26">
        <v>10000</v>
      </c>
      <c r="L3394" s="26">
        <v>0</v>
      </c>
      <c r="M3394" s="26">
        <v>10000</v>
      </c>
      <c r="N3394" s="26">
        <v>0</v>
      </c>
      <c r="O3394" s="26">
        <v>3945.07</v>
      </c>
      <c r="P3394" s="26">
        <v>6054.93</v>
      </c>
      <c r="Q3394" s="26">
        <v>706.7</v>
      </c>
      <c r="R3394" s="25" t="s">
        <v>1564</v>
      </c>
    </row>
    <row r="3395" spans="1:18" ht="15" customHeight="1" x14ac:dyDescent="0.25">
      <c r="A3395" s="25" t="s">
        <v>736</v>
      </c>
      <c r="B3395" s="25" t="s">
        <v>18</v>
      </c>
      <c r="C3395" s="25" t="s">
        <v>1345</v>
      </c>
      <c r="D3395" s="25" t="s">
        <v>656</v>
      </c>
      <c r="E3395" s="25" t="s">
        <v>87</v>
      </c>
      <c r="F3395" s="25" t="s">
        <v>692</v>
      </c>
      <c r="G3395" s="25" t="s">
        <v>319</v>
      </c>
      <c r="H3395" s="25" t="s">
        <v>23</v>
      </c>
      <c r="I3395" s="25" t="s">
        <v>773</v>
      </c>
      <c r="J3395" s="25" t="s">
        <v>774</v>
      </c>
      <c r="K3395" s="26">
        <v>2000</v>
      </c>
      <c r="L3395" s="26">
        <v>0</v>
      </c>
      <c r="M3395" s="26">
        <v>2000</v>
      </c>
      <c r="N3395" s="26">
        <v>0</v>
      </c>
      <c r="O3395" s="26">
        <v>2640</v>
      </c>
      <c r="P3395" s="26">
        <v>-640</v>
      </c>
      <c r="Q3395" s="26">
        <v>450</v>
      </c>
      <c r="R3395" s="25" t="s">
        <v>1564</v>
      </c>
    </row>
    <row r="3396" spans="1:18" ht="15" customHeight="1" x14ac:dyDescent="0.25">
      <c r="A3396" s="25" t="s">
        <v>736</v>
      </c>
      <c r="B3396" s="25" t="s">
        <v>18</v>
      </c>
      <c r="C3396" s="25" t="s">
        <v>1345</v>
      </c>
      <c r="D3396" s="25" t="s">
        <v>656</v>
      </c>
      <c r="E3396" s="25" t="s">
        <v>87</v>
      </c>
      <c r="F3396" s="25" t="s">
        <v>692</v>
      </c>
      <c r="G3396" s="25" t="s">
        <v>319</v>
      </c>
      <c r="H3396" s="25" t="s">
        <v>23</v>
      </c>
      <c r="I3396" s="25" t="s">
        <v>761</v>
      </c>
      <c r="J3396" s="25" t="s">
        <v>762</v>
      </c>
      <c r="K3396" s="26">
        <v>800</v>
      </c>
      <c r="L3396" s="26">
        <v>0</v>
      </c>
      <c r="M3396" s="26">
        <v>800</v>
      </c>
      <c r="N3396" s="26">
        <v>0</v>
      </c>
      <c r="O3396" s="26">
        <v>2279.09</v>
      </c>
      <c r="P3396" s="26">
        <v>-1479.09</v>
      </c>
      <c r="Q3396" s="26">
        <v>0</v>
      </c>
      <c r="R3396" s="25" t="s">
        <v>1564</v>
      </c>
    </row>
    <row r="3397" spans="1:18" ht="15" customHeight="1" x14ac:dyDescent="0.25">
      <c r="A3397" s="25" t="s">
        <v>736</v>
      </c>
      <c r="B3397" s="25" t="s">
        <v>18</v>
      </c>
      <c r="C3397" s="25" t="s">
        <v>1345</v>
      </c>
      <c r="D3397" s="25" t="s">
        <v>656</v>
      </c>
      <c r="E3397" s="25" t="s">
        <v>87</v>
      </c>
      <c r="F3397" s="25" t="s">
        <v>692</v>
      </c>
      <c r="G3397" s="25" t="s">
        <v>319</v>
      </c>
      <c r="H3397" s="25" t="s">
        <v>23</v>
      </c>
      <c r="I3397" s="25" t="s">
        <v>747</v>
      </c>
      <c r="J3397" s="25" t="s">
        <v>748</v>
      </c>
      <c r="K3397" s="26">
        <v>0</v>
      </c>
      <c r="L3397" s="26">
        <v>0</v>
      </c>
      <c r="M3397" s="26">
        <v>0</v>
      </c>
      <c r="N3397" s="26">
        <v>0</v>
      </c>
      <c r="O3397" s="26">
        <v>317</v>
      </c>
      <c r="P3397" s="26">
        <v>-317</v>
      </c>
      <c r="Q3397" s="26">
        <v>0</v>
      </c>
      <c r="R3397" s="25" t="s">
        <v>1564</v>
      </c>
    </row>
    <row r="3398" spans="1:18" ht="15" customHeight="1" x14ac:dyDescent="0.25">
      <c r="A3398" s="25" t="s">
        <v>736</v>
      </c>
      <c r="B3398" s="25" t="s">
        <v>18</v>
      </c>
      <c r="C3398" s="25" t="s">
        <v>1345</v>
      </c>
      <c r="D3398" s="25" t="s">
        <v>656</v>
      </c>
      <c r="E3398" s="25" t="s">
        <v>87</v>
      </c>
      <c r="F3398" s="25" t="s">
        <v>692</v>
      </c>
      <c r="G3398" s="25" t="s">
        <v>319</v>
      </c>
      <c r="H3398" s="25" t="s">
        <v>23</v>
      </c>
      <c r="I3398" s="25" t="s">
        <v>751</v>
      </c>
      <c r="J3398" s="25" t="s">
        <v>752</v>
      </c>
      <c r="K3398" s="26">
        <v>5366</v>
      </c>
      <c r="L3398" s="26">
        <v>0</v>
      </c>
      <c r="M3398" s="26">
        <v>5366</v>
      </c>
      <c r="N3398" s="26">
        <v>0</v>
      </c>
      <c r="O3398" s="26">
        <v>2912.63</v>
      </c>
      <c r="P3398" s="26">
        <v>2453.37</v>
      </c>
      <c r="Q3398" s="26">
        <v>366.27</v>
      </c>
      <c r="R3398" s="25" t="s">
        <v>1564</v>
      </c>
    </row>
    <row r="3399" spans="1:18" ht="15" customHeight="1" x14ac:dyDescent="0.25">
      <c r="A3399" s="25" t="s">
        <v>736</v>
      </c>
      <c r="B3399" s="25" t="s">
        <v>18</v>
      </c>
      <c r="C3399" s="25" t="s">
        <v>1345</v>
      </c>
      <c r="D3399" s="25" t="s">
        <v>656</v>
      </c>
      <c r="E3399" s="25" t="s">
        <v>87</v>
      </c>
      <c r="F3399" s="25" t="s">
        <v>692</v>
      </c>
      <c r="G3399" s="25" t="s">
        <v>319</v>
      </c>
      <c r="H3399" s="25" t="s">
        <v>23</v>
      </c>
      <c r="I3399" s="25" t="s">
        <v>833</v>
      </c>
      <c r="J3399" s="25" t="s">
        <v>834</v>
      </c>
      <c r="K3399" s="26">
        <v>7455</v>
      </c>
      <c r="L3399" s="26">
        <v>0</v>
      </c>
      <c r="M3399" s="26">
        <v>7455</v>
      </c>
      <c r="N3399" s="26">
        <v>0</v>
      </c>
      <c r="O3399" s="26">
        <v>3307.43</v>
      </c>
      <c r="P3399" s="26">
        <v>4147.57</v>
      </c>
      <c r="Q3399" s="26">
        <v>560.14</v>
      </c>
      <c r="R3399" s="25" t="s">
        <v>1564</v>
      </c>
    </row>
    <row r="3400" spans="1:18" ht="15" customHeight="1" x14ac:dyDescent="0.25">
      <c r="A3400" s="25" t="s">
        <v>736</v>
      </c>
      <c r="B3400" s="25" t="s">
        <v>18</v>
      </c>
      <c r="C3400" s="25" t="s">
        <v>1345</v>
      </c>
      <c r="D3400" s="25" t="s">
        <v>656</v>
      </c>
      <c r="E3400" s="25" t="s">
        <v>87</v>
      </c>
      <c r="F3400" s="25" t="s">
        <v>692</v>
      </c>
      <c r="G3400" s="25" t="s">
        <v>319</v>
      </c>
      <c r="H3400" s="25" t="s">
        <v>23</v>
      </c>
      <c r="I3400" s="25" t="s">
        <v>988</v>
      </c>
      <c r="J3400" s="25" t="s">
        <v>989</v>
      </c>
      <c r="K3400" s="26">
        <v>21000</v>
      </c>
      <c r="L3400" s="26">
        <v>0</v>
      </c>
      <c r="M3400" s="26">
        <v>21000</v>
      </c>
      <c r="N3400" s="26">
        <v>0</v>
      </c>
      <c r="O3400" s="26">
        <v>0</v>
      </c>
      <c r="P3400" s="26">
        <v>21000</v>
      </c>
      <c r="Q3400" s="26">
        <v>0</v>
      </c>
      <c r="R3400" s="25" t="s">
        <v>1564</v>
      </c>
    </row>
    <row r="3401" spans="1:18" ht="15" customHeight="1" x14ac:dyDescent="0.25">
      <c r="A3401" s="25" t="s">
        <v>736</v>
      </c>
      <c r="B3401" s="25" t="s">
        <v>18</v>
      </c>
      <c r="C3401" s="25" t="s">
        <v>1345</v>
      </c>
      <c r="D3401" s="25" t="s">
        <v>656</v>
      </c>
      <c r="E3401" s="25" t="s">
        <v>87</v>
      </c>
      <c r="F3401" s="25" t="s">
        <v>692</v>
      </c>
      <c r="G3401" s="25" t="s">
        <v>319</v>
      </c>
      <c r="H3401" s="25" t="s">
        <v>23</v>
      </c>
      <c r="I3401" s="25" t="s">
        <v>737</v>
      </c>
      <c r="J3401" s="25" t="s">
        <v>738</v>
      </c>
      <c r="K3401" s="26">
        <v>943</v>
      </c>
      <c r="L3401" s="26">
        <v>0</v>
      </c>
      <c r="M3401" s="26">
        <v>943</v>
      </c>
      <c r="N3401" s="26">
        <v>0</v>
      </c>
      <c r="O3401" s="26">
        <v>415.53</v>
      </c>
      <c r="P3401" s="26">
        <v>527.47</v>
      </c>
      <c r="Q3401" s="26">
        <v>47.36</v>
      </c>
      <c r="R3401" s="25" t="s">
        <v>1564</v>
      </c>
    </row>
    <row r="3402" spans="1:18" ht="15" customHeight="1" x14ac:dyDescent="0.25">
      <c r="A3402" s="25" t="s">
        <v>736</v>
      </c>
      <c r="B3402" s="25" t="s">
        <v>18</v>
      </c>
      <c r="C3402" s="25" t="s">
        <v>1345</v>
      </c>
      <c r="D3402" s="25" t="s">
        <v>656</v>
      </c>
      <c r="E3402" s="25" t="s">
        <v>87</v>
      </c>
      <c r="F3402" s="25" t="s">
        <v>692</v>
      </c>
      <c r="G3402" s="25" t="s">
        <v>319</v>
      </c>
      <c r="H3402" s="25" t="s">
        <v>23</v>
      </c>
      <c r="I3402" s="25" t="s">
        <v>743</v>
      </c>
      <c r="J3402" s="25" t="s">
        <v>744</v>
      </c>
      <c r="K3402" s="26">
        <v>144</v>
      </c>
      <c r="L3402" s="26">
        <v>0</v>
      </c>
      <c r="M3402" s="26">
        <v>144</v>
      </c>
      <c r="N3402" s="26">
        <v>0</v>
      </c>
      <c r="O3402" s="26">
        <v>229.98</v>
      </c>
      <c r="P3402" s="26">
        <v>-85.98</v>
      </c>
      <c r="Q3402" s="26">
        <v>31.02</v>
      </c>
      <c r="R3402" s="25" t="s">
        <v>1564</v>
      </c>
    </row>
    <row r="3403" spans="1:18" ht="15" customHeight="1" x14ac:dyDescent="0.25">
      <c r="A3403" s="25" t="s">
        <v>736</v>
      </c>
      <c r="B3403" s="25" t="s">
        <v>18</v>
      </c>
      <c r="C3403" s="25" t="s">
        <v>1345</v>
      </c>
      <c r="D3403" s="25" t="s">
        <v>656</v>
      </c>
      <c r="E3403" s="25" t="s">
        <v>87</v>
      </c>
      <c r="F3403" s="25" t="s">
        <v>692</v>
      </c>
      <c r="G3403" s="25" t="s">
        <v>319</v>
      </c>
      <c r="H3403" s="25" t="s">
        <v>23</v>
      </c>
      <c r="I3403" s="25" t="s">
        <v>880</v>
      </c>
      <c r="J3403" s="25" t="s">
        <v>881</v>
      </c>
      <c r="K3403" s="26">
        <v>500</v>
      </c>
      <c r="L3403" s="26">
        <v>0</v>
      </c>
      <c r="M3403" s="26">
        <v>500</v>
      </c>
      <c r="N3403" s="26">
        <v>0</v>
      </c>
      <c r="O3403" s="26">
        <v>379</v>
      </c>
      <c r="P3403" s="26">
        <v>121</v>
      </c>
      <c r="Q3403" s="26">
        <v>0</v>
      </c>
      <c r="R3403" s="25" t="s">
        <v>1564</v>
      </c>
    </row>
    <row r="3404" spans="1:18" ht="15" customHeight="1" x14ac:dyDescent="0.25">
      <c r="A3404" s="25" t="s">
        <v>736</v>
      </c>
      <c r="B3404" s="25" t="s">
        <v>18</v>
      </c>
      <c r="C3404" s="25" t="s">
        <v>1345</v>
      </c>
      <c r="D3404" s="25" t="s">
        <v>656</v>
      </c>
      <c r="E3404" s="25" t="s">
        <v>87</v>
      </c>
      <c r="F3404" s="25" t="s">
        <v>692</v>
      </c>
      <c r="G3404" s="25" t="s">
        <v>319</v>
      </c>
      <c r="H3404" s="25" t="s">
        <v>23</v>
      </c>
      <c r="I3404" s="25" t="s">
        <v>779</v>
      </c>
      <c r="J3404" s="25" t="s">
        <v>780</v>
      </c>
      <c r="K3404" s="26">
        <v>425</v>
      </c>
      <c r="L3404" s="26">
        <v>0</v>
      </c>
      <c r="M3404" s="26">
        <v>425</v>
      </c>
      <c r="N3404" s="26">
        <v>0</v>
      </c>
      <c r="O3404" s="26">
        <v>0</v>
      </c>
      <c r="P3404" s="26">
        <v>425</v>
      </c>
      <c r="Q3404" s="26">
        <v>0</v>
      </c>
      <c r="R3404" s="25" t="s">
        <v>1564</v>
      </c>
    </row>
    <row r="3405" spans="1:18" ht="15" customHeight="1" x14ac:dyDescent="0.25">
      <c r="A3405" s="25" t="s">
        <v>736</v>
      </c>
      <c r="B3405" s="25" t="s">
        <v>18</v>
      </c>
      <c r="C3405" s="25" t="s">
        <v>1345</v>
      </c>
      <c r="D3405" s="25" t="s">
        <v>656</v>
      </c>
      <c r="E3405" s="25" t="s">
        <v>87</v>
      </c>
      <c r="F3405" s="25" t="s">
        <v>692</v>
      </c>
      <c r="G3405" s="25" t="s">
        <v>319</v>
      </c>
      <c r="H3405" s="25" t="s">
        <v>23</v>
      </c>
      <c r="I3405" s="25" t="s">
        <v>882</v>
      </c>
      <c r="J3405" s="25" t="s">
        <v>883</v>
      </c>
      <c r="K3405" s="26">
        <v>12000</v>
      </c>
      <c r="L3405" s="26">
        <v>0</v>
      </c>
      <c r="M3405" s="26">
        <v>12000</v>
      </c>
      <c r="N3405" s="26">
        <v>5400.45</v>
      </c>
      <c r="O3405" s="26">
        <v>1299.55</v>
      </c>
      <c r="P3405" s="26">
        <v>5300</v>
      </c>
      <c r="Q3405" s="26">
        <v>148.26</v>
      </c>
      <c r="R3405" s="25" t="s">
        <v>1564</v>
      </c>
    </row>
    <row r="3406" spans="1:18" ht="15" customHeight="1" x14ac:dyDescent="0.25">
      <c r="A3406" s="25" t="s">
        <v>736</v>
      </c>
      <c r="B3406" s="25" t="s">
        <v>18</v>
      </c>
      <c r="C3406" s="25" t="s">
        <v>1345</v>
      </c>
      <c r="D3406" s="25" t="s">
        <v>656</v>
      </c>
      <c r="E3406" s="25" t="s">
        <v>87</v>
      </c>
      <c r="F3406" s="25" t="s">
        <v>692</v>
      </c>
      <c r="G3406" s="25" t="s">
        <v>319</v>
      </c>
      <c r="H3406" s="25" t="s">
        <v>23</v>
      </c>
      <c r="I3406" s="25" t="s">
        <v>1356</v>
      </c>
      <c r="J3406" s="25" t="s">
        <v>1357</v>
      </c>
      <c r="K3406" s="26">
        <v>12000</v>
      </c>
      <c r="L3406" s="26">
        <v>0</v>
      </c>
      <c r="M3406" s="26">
        <v>12000</v>
      </c>
      <c r="N3406" s="26">
        <v>0</v>
      </c>
      <c r="O3406" s="26">
        <v>10736.81</v>
      </c>
      <c r="P3406" s="26">
        <v>1263.19</v>
      </c>
      <c r="Q3406" s="26">
        <v>5370</v>
      </c>
      <c r="R3406" s="25" t="s">
        <v>1564</v>
      </c>
    </row>
    <row r="3407" spans="1:18" ht="15" customHeight="1" x14ac:dyDescent="0.25">
      <c r="A3407" s="25" t="s">
        <v>736</v>
      </c>
      <c r="B3407" s="25" t="s">
        <v>18</v>
      </c>
      <c r="C3407" s="25" t="s">
        <v>1345</v>
      </c>
      <c r="D3407" s="25" t="s">
        <v>656</v>
      </c>
      <c r="E3407" s="25" t="s">
        <v>87</v>
      </c>
      <c r="F3407" s="25" t="s">
        <v>692</v>
      </c>
      <c r="G3407" s="25" t="s">
        <v>319</v>
      </c>
      <c r="H3407" s="25" t="s">
        <v>23</v>
      </c>
      <c r="I3407" s="25" t="s">
        <v>805</v>
      </c>
      <c r="J3407" s="25" t="s">
        <v>806</v>
      </c>
      <c r="K3407" s="26">
        <v>25000</v>
      </c>
      <c r="L3407" s="26">
        <v>0</v>
      </c>
      <c r="M3407" s="26">
        <v>25000</v>
      </c>
      <c r="N3407" s="26">
        <v>7458.01</v>
      </c>
      <c r="O3407" s="26">
        <v>10420.27</v>
      </c>
      <c r="P3407" s="26">
        <v>7121.72</v>
      </c>
      <c r="Q3407" s="26">
        <v>2584.44</v>
      </c>
      <c r="R3407" s="25" t="s">
        <v>1564</v>
      </c>
    </row>
    <row r="3408" spans="1:18" ht="15" customHeight="1" x14ac:dyDescent="0.25">
      <c r="A3408" s="25" t="s">
        <v>736</v>
      </c>
      <c r="B3408" s="25" t="s">
        <v>18</v>
      </c>
      <c r="C3408" s="25" t="s">
        <v>1345</v>
      </c>
      <c r="D3408" s="25" t="s">
        <v>656</v>
      </c>
      <c r="E3408" s="25" t="s">
        <v>87</v>
      </c>
      <c r="F3408" s="25" t="s">
        <v>692</v>
      </c>
      <c r="G3408" s="25" t="s">
        <v>319</v>
      </c>
      <c r="H3408" s="25" t="s">
        <v>23</v>
      </c>
      <c r="I3408" s="25" t="s">
        <v>769</v>
      </c>
      <c r="J3408" s="25" t="s">
        <v>770</v>
      </c>
      <c r="K3408" s="26">
        <v>3000</v>
      </c>
      <c r="L3408" s="26">
        <v>0</v>
      </c>
      <c r="M3408" s="26">
        <v>3000</v>
      </c>
      <c r="N3408" s="26">
        <v>0</v>
      </c>
      <c r="O3408" s="26">
        <v>2414.37</v>
      </c>
      <c r="P3408" s="26">
        <v>585.63</v>
      </c>
      <c r="Q3408" s="26">
        <v>0</v>
      </c>
      <c r="R3408" s="25" t="s">
        <v>1564</v>
      </c>
    </row>
    <row r="3409" spans="1:18" ht="15" customHeight="1" x14ac:dyDescent="0.25">
      <c r="A3409" s="25" t="s">
        <v>736</v>
      </c>
      <c r="B3409" s="25" t="s">
        <v>18</v>
      </c>
      <c r="C3409" s="25" t="s">
        <v>1345</v>
      </c>
      <c r="D3409" s="25" t="s">
        <v>656</v>
      </c>
      <c r="E3409" s="25" t="s">
        <v>87</v>
      </c>
      <c r="F3409" s="25" t="s">
        <v>692</v>
      </c>
      <c r="G3409" s="25" t="s">
        <v>319</v>
      </c>
      <c r="H3409" s="25" t="s">
        <v>23</v>
      </c>
      <c r="I3409" s="25" t="s">
        <v>884</v>
      </c>
      <c r="J3409" s="25" t="s">
        <v>885</v>
      </c>
      <c r="K3409" s="26">
        <v>590</v>
      </c>
      <c r="L3409" s="26">
        <v>0</v>
      </c>
      <c r="M3409" s="26">
        <v>590</v>
      </c>
      <c r="N3409" s="26">
        <v>0</v>
      </c>
      <c r="O3409" s="26">
        <v>381</v>
      </c>
      <c r="P3409" s="26">
        <v>209</v>
      </c>
      <c r="Q3409" s="26">
        <v>66</v>
      </c>
      <c r="R3409" s="25" t="s">
        <v>1564</v>
      </c>
    </row>
    <row r="3410" spans="1:18" ht="15" customHeight="1" x14ac:dyDescent="0.25">
      <c r="A3410" s="25" t="s">
        <v>736</v>
      </c>
      <c r="B3410" s="25" t="s">
        <v>18</v>
      </c>
      <c r="C3410" s="25" t="s">
        <v>1345</v>
      </c>
      <c r="D3410" s="25" t="s">
        <v>656</v>
      </c>
      <c r="E3410" s="25" t="s">
        <v>87</v>
      </c>
      <c r="F3410" s="25" t="s">
        <v>692</v>
      </c>
      <c r="G3410" s="25" t="s">
        <v>319</v>
      </c>
      <c r="H3410" s="25" t="s">
        <v>23</v>
      </c>
      <c r="I3410" s="25" t="s">
        <v>1268</v>
      </c>
      <c r="J3410" s="25" t="s">
        <v>1269</v>
      </c>
      <c r="K3410" s="26">
        <v>30000</v>
      </c>
      <c r="L3410" s="26">
        <v>0</v>
      </c>
      <c r="M3410" s="26">
        <v>30000</v>
      </c>
      <c r="N3410" s="26">
        <v>775.9</v>
      </c>
      <c r="O3410" s="26">
        <v>3224.1</v>
      </c>
      <c r="P3410" s="26">
        <v>26000</v>
      </c>
      <c r="Q3410" s="26">
        <v>0</v>
      </c>
      <c r="R3410" s="25" t="s">
        <v>1564</v>
      </c>
    </row>
    <row r="3411" spans="1:18" ht="15" customHeight="1" x14ac:dyDescent="0.25">
      <c r="A3411" s="25" t="s">
        <v>736</v>
      </c>
      <c r="B3411" s="25" t="s">
        <v>18</v>
      </c>
      <c r="C3411" s="25" t="s">
        <v>688</v>
      </c>
      <c r="D3411" s="25" t="s">
        <v>689</v>
      </c>
      <c r="E3411" s="25" t="s">
        <v>690</v>
      </c>
      <c r="F3411" s="25" t="s">
        <v>320</v>
      </c>
      <c r="G3411" s="25" t="s">
        <v>23</v>
      </c>
      <c r="H3411" s="25" t="s">
        <v>23</v>
      </c>
      <c r="I3411" s="25" t="s">
        <v>950</v>
      </c>
      <c r="J3411" s="25" t="s">
        <v>951</v>
      </c>
      <c r="K3411" s="26">
        <v>0</v>
      </c>
      <c r="L3411" s="26">
        <v>0</v>
      </c>
      <c r="M3411" s="26">
        <v>0</v>
      </c>
      <c r="N3411" s="26">
        <v>0</v>
      </c>
      <c r="O3411" s="26">
        <v>0</v>
      </c>
      <c r="P3411" s="26">
        <v>0</v>
      </c>
      <c r="Q3411" s="26">
        <v>0</v>
      </c>
      <c r="R3411" s="25" t="s">
        <v>1675</v>
      </c>
    </row>
    <row r="3412" spans="1:18" ht="15" customHeight="1" x14ac:dyDescent="0.25">
      <c r="A3412" s="25" t="s">
        <v>736</v>
      </c>
      <c r="B3412" s="25" t="s">
        <v>18</v>
      </c>
      <c r="C3412" s="25" t="s">
        <v>688</v>
      </c>
      <c r="D3412" s="25" t="s">
        <v>689</v>
      </c>
      <c r="E3412" s="25" t="s">
        <v>690</v>
      </c>
      <c r="F3412" s="25" t="s">
        <v>320</v>
      </c>
      <c r="G3412" s="25" t="s">
        <v>23</v>
      </c>
      <c r="H3412" s="25" t="s">
        <v>23</v>
      </c>
      <c r="I3412" s="25" t="s">
        <v>769</v>
      </c>
      <c r="J3412" s="25" t="s">
        <v>770</v>
      </c>
      <c r="K3412" s="26">
        <v>0</v>
      </c>
      <c r="L3412" s="26">
        <v>0</v>
      </c>
      <c r="M3412" s="26">
        <v>0</v>
      </c>
      <c r="N3412" s="26">
        <v>0</v>
      </c>
      <c r="O3412" s="26">
        <v>4925</v>
      </c>
      <c r="P3412" s="26">
        <v>-4925</v>
      </c>
      <c r="Q3412" s="26">
        <v>962.5</v>
      </c>
      <c r="R3412" s="25" t="s">
        <v>1675</v>
      </c>
    </row>
    <row r="3413" spans="1:18" ht="15" customHeight="1" x14ac:dyDescent="0.25">
      <c r="A3413" s="25" t="s">
        <v>736</v>
      </c>
      <c r="B3413" s="25" t="s">
        <v>18</v>
      </c>
      <c r="C3413" s="25" t="s">
        <v>688</v>
      </c>
      <c r="D3413" s="25" t="s">
        <v>689</v>
      </c>
      <c r="E3413" s="25" t="s">
        <v>690</v>
      </c>
      <c r="F3413" s="25" t="s">
        <v>320</v>
      </c>
      <c r="G3413" s="25" t="s">
        <v>23</v>
      </c>
      <c r="H3413" s="25" t="s">
        <v>23</v>
      </c>
      <c r="I3413" s="25" t="s">
        <v>1276</v>
      </c>
      <c r="J3413" s="25" t="s">
        <v>1277</v>
      </c>
      <c r="K3413" s="26">
        <v>0</v>
      </c>
      <c r="L3413" s="26">
        <v>0</v>
      </c>
      <c r="M3413" s="26">
        <v>0</v>
      </c>
      <c r="N3413" s="26">
        <v>0</v>
      </c>
      <c r="O3413" s="26">
        <v>0</v>
      </c>
      <c r="P3413" s="26">
        <v>0</v>
      </c>
      <c r="Q3413" s="26">
        <v>0</v>
      </c>
      <c r="R3413" s="25" t="s">
        <v>1675</v>
      </c>
    </row>
    <row r="3414" spans="1:18" ht="15" customHeight="1" x14ac:dyDescent="0.25">
      <c r="A3414" s="25" t="s">
        <v>736</v>
      </c>
      <c r="B3414" s="25" t="s">
        <v>18</v>
      </c>
      <c r="C3414" s="25" t="s">
        <v>688</v>
      </c>
      <c r="D3414" s="25" t="s">
        <v>689</v>
      </c>
      <c r="E3414" s="25" t="s">
        <v>690</v>
      </c>
      <c r="F3414" s="25" t="s">
        <v>320</v>
      </c>
      <c r="G3414" s="25" t="s">
        <v>23</v>
      </c>
      <c r="H3414" s="25" t="s">
        <v>23</v>
      </c>
      <c r="I3414" s="25" t="s">
        <v>1337</v>
      </c>
      <c r="J3414" s="25" t="s">
        <v>1338</v>
      </c>
      <c r="K3414" s="26">
        <v>0</v>
      </c>
      <c r="L3414" s="26">
        <v>0</v>
      </c>
      <c r="M3414" s="26">
        <v>0</v>
      </c>
      <c r="N3414" s="26">
        <v>0</v>
      </c>
      <c r="O3414" s="26">
        <v>0</v>
      </c>
      <c r="P3414" s="26">
        <v>0</v>
      </c>
      <c r="Q3414" s="26">
        <v>0</v>
      </c>
      <c r="R3414" s="25" t="s">
        <v>1675</v>
      </c>
    </row>
    <row r="3415" spans="1:18" ht="15" customHeight="1" x14ac:dyDescent="0.25">
      <c r="A3415" s="25" t="s">
        <v>736</v>
      </c>
      <c r="B3415" s="25" t="s">
        <v>18</v>
      </c>
      <c r="C3415" s="25" t="s">
        <v>688</v>
      </c>
      <c r="D3415" s="25" t="s">
        <v>689</v>
      </c>
      <c r="E3415" s="25" t="s">
        <v>690</v>
      </c>
      <c r="F3415" s="25" t="s">
        <v>320</v>
      </c>
      <c r="G3415" s="25" t="s">
        <v>23</v>
      </c>
      <c r="H3415" s="25" t="s">
        <v>23</v>
      </c>
      <c r="I3415" s="25" t="s">
        <v>940</v>
      </c>
      <c r="J3415" s="25" t="s">
        <v>941</v>
      </c>
      <c r="K3415" s="26">
        <v>0</v>
      </c>
      <c r="L3415" s="26">
        <v>0</v>
      </c>
      <c r="M3415" s="26">
        <v>0</v>
      </c>
      <c r="N3415" s="26">
        <v>0</v>
      </c>
      <c r="O3415" s="26">
        <v>0</v>
      </c>
      <c r="P3415" s="26">
        <v>0</v>
      </c>
      <c r="Q3415" s="26">
        <v>0</v>
      </c>
      <c r="R3415" s="25" t="s">
        <v>1675</v>
      </c>
    </row>
    <row r="3416" spans="1:18" ht="15" customHeight="1" x14ac:dyDescent="0.25">
      <c r="A3416" s="25" t="s">
        <v>736</v>
      </c>
      <c r="B3416" s="25" t="s">
        <v>18</v>
      </c>
      <c r="C3416" s="25" t="s">
        <v>688</v>
      </c>
      <c r="D3416" s="25" t="s">
        <v>689</v>
      </c>
      <c r="E3416" s="25" t="s">
        <v>690</v>
      </c>
      <c r="F3416" s="25" t="s">
        <v>320</v>
      </c>
      <c r="G3416" s="25" t="s">
        <v>23</v>
      </c>
      <c r="H3416" s="25" t="s">
        <v>23</v>
      </c>
      <c r="I3416" s="25" t="s">
        <v>853</v>
      </c>
      <c r="J3416" s="25" t="s">
        <v>854</v>
      </c>
      <c r="K3416" s="26">
        <v>0</v>
      </c>
      <c r="L3416" s="26">
        <v>0</v>
      </c>
      <c r="M3416" s="26">
        <v>0</v>
      </c>
      <c r="N3416" s="26">
        <v>0</v>
      </c>
      <c r="O3416" s="26">
        <v>0</v>
      </c>
      <c r="P3416" s="26">
        <v>0</v>
      </c>
      <c r="Q3416" s="26">
        <v>0</v>
      </c>
      <c r="R3416" s="25" t="s">
        <v>1675</v>
      </c>
    </row>
    <row r="3417" spans="1:18" ht="15" customHeight="1" x14ac:dyDescent="0.25">
      <c r="A3417" s="25" t="s">
        <v>736</v>
      </c>
      <c r="B3417" s="25" t="s">
        <v>18</v>
      </c>
      <c r="C3417" s="25" t="s">
        <v>688</v>
      </c>
      <c r="D3417" s="25" t="s">
        <v>689</v>
      </c>
      <c r="E3417" s="25" t="s">
        <v>690</v>
      </c>
      <c r="F3417" s="25" t="s">
        <v>320</v>
      </c>
      <c r="G3417" s="25" t="s">
        <v>23</v>
      </c>
      <c r="H3417" s="25" t="s">
        <v>23</v>
      </c>
      <c r="I3417" s="25" t="s">
        <v>1248</v>
      </c>
      <c r="J3417" s="25" t="s">
        <v>1249</v>
      </c>
      <c r="K3417" s="26">
        <v>0</v>
      </c>
      <c r="L3417" s="26">
        <v>0</v>
      </c>
      <c r="M3417" s="26">
        <v>0</v>
      </c>
      <c r="N3417" s="26">
        <v>0</v>
      </c>
      <c r="O3417" s="26">
        <v>23862.45</v>
      </c>
      <c r="P3417" s="26">
        <v>-23862.45</v>
      </c>
      <c r="Q3417" s="26">
        <v>5406.5</v>
      </c>
      <c r="R3417" s="25" t="s">
        <v>1675</v>
      </c>
    </row>
    <row r="3418" spans="1:18" ht="15" customHeight="1" x14ac:dyDescent="0.25">
      <c r="A3418" s="25" t="s">
        <v>736</v>
      </c>
      <c r="B3418" s="25" t="s">
        <v>18</v>
      </c>
      <c r="C3418" s="25" t="s">
        <v>688</v>
      </c>
      <c r="D3418" s="25" t="s">
        <v>689</v>
      </c>
      <c r="E3418" s="25" t="s">
        <v>690</v>
      </c>
      <c r="F3418" s="25" t="s">
        <v>320</v>
      </c>
      <c r="G3418" s="25" t="s">
        <v>23</v>
      </c>
      <c r="H3418" s="25" t="s">
        <v>23</v>
      </c>
      <c r="I3418" s="25" t="s">
        <v>1339</v>
      </c>
      <c r="J3418" s="25" t="s">
        <v>1340</v>
      </c>
      <c r="K3418" s="26">
        <v>0</v>
      </c>
      <c r="L3418" s="26">
        <v>0</v>
      </c>
      <c r="M3418" s="26">
        <v>0</v>
      </c>
      <c r="N3418" s="26">
        <v>0</v>
      </c>
      <c r="O3418" s="26">
        <v>45404.37</v>
      </c>
      <c r="P3418" s="26">
        <v>-45404.37</v>
      </c>
      <c r="Q3418" s="26">
        <v>0</v>
      </c>
      <c r="R3418" s="25" t="s">
        <v>1675</v>
      </c>
    </row>
    <row r="3419" spans="1:18" ht="15" customHeight="1" x14ac:dyDescent="0.25">
      <c r="A3419" s="25" t="s">
        <v>736</v>
      </c>
      <c r="B3419" s="25" t="s">
        <v>18</v>
      </c>
      <c r="C3419" s="25" t="s">
        <v>688</v>
      </c>
      <c r="D3419" s="25" t="s">
        <v>689</v>
      </c>
      <c r="E3419" s="25" t="s">
        <v>690</v>
      </c>
      <c r="F3419" s="25" t="s">
        <v>320</v>
      </c>
      <c r="G3419" s="25" t="s">
        <v>23</v>
      </c>
      <c r="H3419" s="25" t="s">
        <v>23</v>
      </c>
      <c r="I3419" s="25" t="s">
        <v>1341</v>
      </c>
      <c r="J3419" s="25" t="s">
        <v>1342</v>
      </c>
      <c r="K3419" s="26">
        <v>0</v>
      </c>
      <c r="L3419" s="26">
        <v>0</v>
      </c>
      <c r="M3419" s="26">
        <v>0</v>
      </c>
      <c r="N3419" s="26">
        <v>0</v>
      </c>
      <c r="O3419" s="26">
        <v>9570.86</v>
      </c>
      <c r="P3419" s="26">
        <v>-9570.86</v>
      </c>
      <c r="Q3419" s="26">
        <v>1556.61</v>
      </c>
      <c r="R3419" s="25" t="s">
        <v>1675</v>
      </c>
    </row>
    <row r="3420" spans="1:18" ht="15" customHeight="1" x14ac:dyDescent="0.25">
      <c r="A3420" s="25" t="s">
        <v>736</v>
      </c>
      <c r="B3420" s="25" t="s">
        <v>18</v>
      </c>
      <c r="C3420" s="25" t="s">
        <v>688</v>
      </c>
      <c r="D3420" s="25" t="s">
        <v>689</v>
      </c>
      <c r="E3420" s="25" t="s">
        <v>690</v>
      </c>
      <c r="F3420" s="25" t="s">
        <v>320</v>
      </c>
      <c r="G3420" s="25" t="s">
        <v>23</v>
      </c>
      <c r="H3420" s="25" t="s">
        <v>23</v>
      </c>
      <c r="I3420" s="25" t="s">
        <v>1343</v>
      </c>
      <c r="J3420" s="25" t="s">
        <v>1344</v>
      </c>
      <c r="K3420" s="26">
        <v>0</v>
      </c>
      <c r="L3420" s="26">
        <v>0</v>
      </c>
      <c r="M3420" s="26">
        <v>0</v>
      </c>
      <c r="N3420" s="26">
        <v>0</v>
      </c>
      <c r="O3420" s="26">
        <v>0</v>
      </c>
      <c r="P3420" s="26">
        <v>0</v>
      </c>
      <c r="Q3420" s="26">
        <v>0</v>
      </c>
      <c r="R3420" s="25" t="s">
        <v>1675</v>
      </c>
    </row>
    <row r="3421" spans="1:18" ht="15" customHeight="1" x14ac:dyDescent="0.25">
      <c r="A3421" s="25" t="s">
        <v>736</v>
      </c>
      <c r="B3421" s="25" t="s">
        <v>18</v>
      </c>
      <c r="C3421" s="25" t="s">
        <v>688</v>
      </c>
      <c r="D3421" s="25" t="s">
        <v>689</v>
      </c>
      <c r="E3421" s="25" t="s">
        <v>690</v>
      </c>
      <c r="F3421" s="25" t="s">
        <v>320</v>
      </c>
      <c r="G3421" s="25" t="s">
        <v>23</v>
      </c>
      <c r="H3421" s="25" t="s">
        <v>23</v>
      </c>
      <c r="I3421" s="25" t="s">
        <v>862</v>
      </c>
      <c r="J3421" s="25" t="s">
        <v>863</v>
      </c>
      <c r="K3421" s="26">
        <v>0</v>
      </c>
      <c r="L3421" s="26">
        <v>0</v>
      </c>
      <c r="M3421" s="26">
        <v>0</v>
      </c>
      <c r="N3421" s="26">
        <v>0</v>
      </c>
      <c r="O3421" s="26">
        <v>0</v>
      </c>
      <c r="P3421" s="26">
        <v>0</v>
      </c>
      <c r="Q3421" s="26">
        <v>0</v>
      </c>
      <c r="R3421" s="25" t="s">
        <v>1675</v>
      </c>
    </row>
    <row r="3422" spans="1:18" ht="15" customHeight="1" x14ac:dyDescent="0.25">
      <c r="A3422" s="25" t="s">
        <v>736</v>
      </c>
      <c r="B3422" s="25" t="s">
        <v>18</v>
      </c>
      <c r="C3422" s="25" t="s">
        <v>688</v>
      </c>
      <c r="D3422" s="25" t="s">
        <v>689</v>
      </c>
      <c r="E3422" s="25" t="s">
        <v>690</v>
      </c>
      <c r="F3422" s="25" t="s">
        <v>320</v>
      </c>
      <c r="G3422" s="25" t="s">
        <v>23</v>
      </c>
      <c r="H3422" s="25" t="s">
        <v>23</v>
      </c>
      <c r="I3422" s="25" t="s">
        <v>1182</v>
      </c>
      <c r="J3422" s="25" t="s">
        <v>1183</v>
      </c>
      <c r="K3422" s="26">
        <v>0</v>
      </c>
      <c r="L3422" s="26">
        <v>0</v>
      </c>
      <c r="M3422" s="26">
        <v>0</v>
      </c>
      <c r="N3422" s="26">
        <v>0</v>
      </c>
      <c r="O3422" s="26">
        <v>0</v>
      </c>
      <c r="P3422" s="26">
        <v>0</v>
      </c>
      <c r="Q3422" s="26">
        <v>0</v>
      </c>
      <c r="R3422" s="25" t="s">
        <v>1675</v>
      </c>
    </row>
    <row r="3423" spans="1:18" ht="15" customHeight="1" x14ac:dyDescent="0.25">
      <c r="A3423" s="25" t="s">
        <v>736</v>
      </c>
      <c r="B3423" s="25" t="s">
        <v>18</v>
      </c>
      <c r="C3423" s="25" t="s">
        <v>722</v>
      </c>
      <c r="D3423" s="25" t="s">
        <v>687</v>
      </c>
      <c r="E3423" s="25" t="s">
        <v>82</v>
      </c>
      <c r="F3423" s="25" t="s">
        <v>687</v>
      </c>
      <c r="G3423" s="25" t="s">
        <v>23</v>
      </c>
      <c r="H3423" s="25" t="s">
        <v>23</v>
      </c>
      <c r="I3423" s="25" t="s">
        <v>811</v>
      </c>
      <c r="J3423" s="25" t="s">
        <v>812</v>
      </c>
      <c r="K3423" s="26">
        <v>0</v>
      </c>
      <c r="L3423" s="26">
        <v>0</v>
      </c>
      <c r="M3423" s="26">
        <v>0</v>
      </c>
      <c r="N3423" s="26">
        <v>0</v>
      </c>
      <c r="O3423" s="26">
        <v>572.36</v>
      </c>
      <c r="P3423" s="26">
        <v>-572.36</v>
      </c>
      <c r="Q3423" s="26">
        <v>525.46</v>
      </c>
      <c r="R3423" s="25" t="s">
        <v>1546</v>
      </c>
    </row>
    <row r="3424" spans="1:18" ht="15" customHeight="1" x14ac:dyDescent="0.25">
      <c r="A3424" s="25" t="s">
        <v>736</v>
      </c>
      <c r="B3424" s="25" t="s">
        <v>18</v>
      </c>
      <c r="C3424" s="25" t="s">
        <v>722</v>
      </c>
      <c r="D3424" s="25" t="s">
        <v>687</v>
      </c>
      <c r="E3424" s="25" t="s">
        <v>82</v>
      </c>
      <c r="F3424" s="25" t="s">
        <v>687</v>
      </c>
      <c r="G3424" s="25" t="s">
        <v>23</v>
      </c>
      <c r="H3424" s="25" t="s">
        <v>23</v>
      </c>
      <c r="I3424" s="25" t="s">
        <v>1228</v>
      </c>
      <c r="J3424" s="25" t="s">
        <v>1229</v>
      </c>
      <c r="K3424" s="26">
        <v>0</v>
      </c>
      <c r="L3424" s="26">
        <v>0</v>
      </c>
      <c r="M3424" s="26">
        <v>0</v>
      </c>
      <c r="N3424" s="26">
        <v>0</v>
      </c>
      <c r="O3424" s="26">
        <v>27071.439999999999</v>
      </c>
      <c r="P3424" s="26">
        <v>-27071.439999999999</v>
      </c>
      <c r="Q3424" s="26">
        <v>0</v>
      </c>
      <c r="R3424" s="25" t="s">
        <v>1546</v>
      </c>
    </row>
    <row r="3425" spans="1:18" ht="15" customHeight="1" x14ac:dyDescent="0.25">
      <c r="A3425" s="25" t="s">
        <v>736</v>
      </c>
      <c r="B3425" s="25" t="s">
        <v>18</v>
      </c>
      <c r="C3425" s="25" t="s">
        <v>722</v>
      </c>
      <c r="D3425" s="25" t="s">
        <v>687</v>
      </c>
      <c r="E3425" s="25" t="s">
        <v>82</v>
      </c>
      <c r="F3425" s="25" t="s">
        <v>687</v>
      </c>
      <c r="G3425" s="25" t="s">
        <v>23</v>
      </c>
      <c r="H3425" s="25" t="s">
        <v>23</v>
      </c>
      <c r="I3425" s="25" t="s">
        <v>1238</v>
      </c>
      <c r="J3425" s="25" t="s">
        <v>1239</v>
      </c>
      <c r="K3425" s="26">
        <v>400000</v>
      </c>
      <c r="L3425" s="26">
        <v>0</v>
      </c>
      <c r="M3425" s="26">
        <v>400000</v>
      </c>
      <c r="N3425" s="26">
        <v>46701</v>
      </c>
      <c r="O3425" s="26">
        <v>5712.5</v>
      </c>
      <c r="P3425" s="26">
        <v>347586.5</v>
      </c>
      <c r="Q3425" s="26">
        <v>0</v>
      </c>
      <c r="R3425" s="25" t="s">
        <v>1546</v>
      </c>
    </row>
    <row r="3426" spans="1:18" ht="15" customHeight="1" x14ac:dyDescent="0.25">
      <c r="A3426" s="25" t="s">
        <v>736</v>
      </c>
      <c r="B3426" s="25" t="s">
        <v>18</v>
      </c>
      <c r="C3426" s="25" t="s">
        <v>722</v>
      </c>
      <c r="D3426" s="25" t="s">
        <v>687</v>
      </c>
      <c r="E3426" s="25" t="s">
        <v>82</v>
      </c>
      <c r="F3426" s="25" t="s">
        <v>687</v>
      </c>
      <c r="G3426" s="25" t="s">
        <v>23</v>
      </c>
      <c r="H3426" s="25" t="s">
        <v>23</v>
      </c>
      <c r="I3426" s="25" t="s">
        <v>1310</v>
      </c>
      <c r="J3426" s="25" t="s">
        <v>1311</v>
      </c>
      <c r="K3426" s="26">
        <v>0</v>
      </c>
      <c r="L3426" s="26">
        <v>0</v>
      </c>
      <c r="M3426" s="26">
        <v>0</v>
      </c>
      <c r="N3426" s="26">
        <v>0</v>
      </c>
      <c r="O3426" s="26">
        <v>19280.07</v>
      </c>
      <c r="P3426" s="26">
        <v>-19280.07</v>
      </c>
      <c r="Q3426" s="26">
        <v>0</v>
      </c>
      <c r="R3426" s="25" t="s">
        <v>1546</v>
      </c>
    </row>
    <row r="3427" spans="1:18" ht="15" customHeight="1" x14ac:dyDescent="0.25">
      <c r="A3427" s="25" t="s">
        <v>736</v>
      </c>
      <c r="B3427" s="25" t="s">
        <v>18</v>
      </c>
      <c r="C3427" s="25" t="s">
        <v>1754</v>
      </c>
      <c r="D3427" s="25" t="s">
        <v>687</v>
      </c>
      <c r="E3427" s="25" t="s">
        <v>124</v>
      </c>
      <c r="F3427" s="25" t="s">
        <v>22</v>
      </c>
      <c r="G3427" s="25" t="s">
        <v>23</v>
      </c>
      <c r="H3427" s="25" t="s">
        <v>23</v>
      </c>
      <c r="I3427" s="25" t="s">
        <v>793</v>
      </c>
      <c r="J3427" s="25" t="s">
        <v>794</v>
      </c>
      <c r="K3427" s="26">
        <v>33082</v>
      </c>
      <c r="L3427" s="26">
        <v>0</v>
      </c>
      <c r="M3427" s="26">
        <v>33082</v>
      </c>
      <c r="N3427" s="26">
        <v>0</v>
      </c>
      <c r="O3427" s="26">
        <v>4660.97</v>
      </c>
      <c r="P3427" s="26">
        <v>28421.03</v>
      </c>
      <c r="Q3427" s="26">
        <v>482.16</v>
      </c>
      <c r="R3427" s="25" t="s">
        <v>1755</v>
      </c>
    </row>
    <row r="3428" spans="1:18" ht="15" customHeight="1" x14ac:dyDescent="0.25">
      <c r="A3428" s="25" t="s">
        <v>736</v>
      </c>
      <c r="B3428" s="25" t="s">
        <v>18</v>
      </c>
      <c r="C3428" s="25" t="s">
        <v>1754</v>
      </c>
      <c r="D3428" s="25" t="s">
        <v>687</v>
      </c>
      <c r="E3428" s="25" t="s">
        <v>124</v>
      </c>
      <c r="F3428" s="25" t="s">
        <v>22</v>
      </c>
      <c r="G3428" s="25" t="s">
        <v>23</v>
      </c>
      <c r="H3428" s="25" t="s">
        <v>23</v>
      </c>
      <c r="I3428" s="25" t="s">
        <v>755</v>
      </c>
      <c r="J3428" s="25" t="s">
        <v>756</v>
      </c>
      <c r="K3428" s="26">
        <v>0</v>
      </c>
      <c r="L3428" s="26">
        <v>0</v>
      </c>
      <c r="M3428" s="26">
        <v>0</v>
      </c>
      <c r="N3428" s="26">
        <v>0</v>
      </c>
      <c r="O3428" s="26">
        <v>5755.91</v>
      </c>
      <c r="P3428" s="26">
        <v>-5755.91</v>
      </c>
      <c r="Q3428" s="26">
        <v>3535.92</v>
      </c>
      <c r="R3428" s="25" t="s">
        <v>1755</v>
      </c>
    </row>
    <row r="3429" spans="1:18" ht="15" customHeight="1" x14ac:dyDescent="0.25">
      <c r="A3429" s="25" t="s">
        <v>736</v>
      </c>
      <c r="B3429" s="25" t="s">
        <v>18</v>
      </c>
      <c r="C3429" s="25" t="s">
        <v>1754</v>
      </c>
      <c r="D3429" s="25" t="s">
        <v>687</v>
      </c>
      <c r="E3429" s="25" t="s">
        <v>124</v>
      </c>
      <c r="F3429" s="25" t="s">
        <v>22</v>
      </c>
      <c r="G3429" s="25" t="s">
        <v>23</v>
      </c>
      <c r="H3429" s="25" t="s">
        <v>23</v>
      </c>
      <c r="I3429" s="25" t="s">
        <v>777</v>
      </c>
      <c r="J3429" s="25" t="s">
        <v>778</v>
      </c>
      <c r="K3429" s="26">
        <v>3500</v>
      </c>
      <c r="L3429" s="26">
        <v>0</v>
      </c>
      <c r="M3429" s="26">
        <v>3500</v>
      </c>
      <c r="N3429" s="26">
        <v>0</v>
      </c>
      <c r="O3429" s="26">
        <v>0</v>
      </c>
      <c r="P3429" s="26">
        <v>3500</v>
      </c>
      <c r="Q3429" s="26">
        <v>0</v>
      </c>
      <c r="R3429" s="25" t="s">
        <v>1755</v>
      </c>
    </row>
    <row r="3430" spans="1:18" ht="15" customHeight="1" x14ac:dyDescent="0.25">
      <c r="A3430" s="25" t="s">
        <v>736</v>
      </c>
      <c r="B3430" s="25" t="s">
        <v>18</v>
      </c>
      <c r="C3430" s="25" t="s">
        <v>1754</v>
      </c>
      <c r="D3430" s="25" t="s">
        <v>687</v>
      </c>
      <c r="E3430" s="25" t="s">
        <v>124</v>
      </c>
      <c r="F3430" s="25" t="s">
        <v>22</v>
      </c>
      <c r="G3430" s="25" t="s">
        <v>23</v>
      </c>
      <c r="H3430" s="25" t="s">
        <v>23</v>
      </c>
      <c r="I3430" s="25" t="s">
        <v>765</v>
      </c>
      <c r="J3430" s="25" t="s">
        <v>766</v>
      </c>
      <c r="K3430" s="26">
        <v>0</v>
      </c>
      <c r="L3430" s="26">
        <v>0</v>
      </c>
      <c r="M3430" s="26">
        <v>0</v>
      </c>
      <c r="N3430" s="26">
        <v>0</v>
      </c>
      <c r="O3430" s="26">
        <v>75.91</v>
      </c>
      <c r="P3430" s="26">
        <v>-75.91</v>
      </c>
      <c r="Q3430" s="26">
        <v>75.91</v>
      </c>
      <c r="R3430" s="25" t="s">
        <v>1755</v>
      </c>
    </row>
    <row r="3431" spans="1:18" ht="15" customHeight="1" x14ac:dyDescent="0.25">
      <c r="A3431" s="25" t="s">
        <v>736</v>
      </c>
      <c r="B3431" s="25" t="s">
        <v>18</v>
      </c>
      <c r="C3431" s="25" t="s">
        <v>1754</v>
      </c>
      <c r="D3431" s="25" t="s">
        <v>687</v>
      </c>
      <c r="E3431" s="25" t="s">
        <v>124</v>
      </c>
      <c r="F3431" s="25" t="s">
        <v>22</v>
      </c>
      <c r="G3431" s="25" t="s">
        <v>23</v>
      </c>
      <c r="H3431" s="25" t="s">
        <v>23</v>
      </c>
      <c r="I3431" s="25" t="s">
        <v>747</v>
      </c>
      <c r="J3431" s="25" t="s">
        <v>748</v>
      </c>
      <c r="K3431" s="26">
        <v>0</v>
      </c>
      <c r="L3431" s="26">
        <v>0</v>
      </c>
      <c r="M3431" s="26">
        <v>0</v>
      </c>
      <c r="N3431" s="26">
        <v>0</v>
      </c>
      <c r="O3431" s="26">
        <v>230.76</v>
      </c>
      <c r="P3431" s="26">
        <v>-230.76</v>
      </c>
      <c r="Q3431" s="26">
        <v>96.15</v>
      </c>
      <c r="R3431" s="25" t="s">
        <v>1755</v>
      </c>
    </row>
    <row r="3432" spans="1:18" ht="15" customHeight="1" x14ac:dyDescent="0.25">
      <c r="A3432" s="25" t="s">
        <v>736</v>
      </c>
      <c r="B3432" s="25" t="s">
        <v>18</v>
      </c>
      <c r="C3432" s="25" t="s">
        <v>1754</v>
      </c>
      <c r="D3432" s="25" t="s">
        <v>687</v>
      </c>
      <c r="E3432" s="25" t="s">
        <v>124</v>
      </c>
      <c r="F3432" s="25" t="s">
        <v>22</v>
      </c>
      <c r="G3432" s="25" t="s">
        <v>23</v>
      </c>
      <c r="H3432" s="25" t="s">
        <v>23</v>
      </c>
      <c r="I3432" s="25" t="s">
        <v>751</v>
      </c>
      <c r="J3432" s="25" t="s">
        <v>752</v>
      </c>
      <c r="K3432" s="26">
        <v>2800</v>
      </c>
      <c r="L3432" s="26">
        <v>0</v>
      </c>
      <c r="M3432" s="26">
        <v>2800</v>
      </c>
      <c r="N3432" s="26">
        <v>0</v>
      </c>
      <c r="O3432" s="26">
        <v>820.35</v>
      </c>
      <c r="P3432" s="26">
        <v>1979.65</v>
      </c>
      <c r="Q3432" s="26">
        <v>320.54000000000002</v>
      </c>
      <c r="R3432" s="25" t="s">
        <v>1755</v>
      </c>
    </row>
    <row r="3433" spans="1:18" ht="15" customHeight="1" x14ac:dyDescent="0.25">
      <c r="A3433" s="25" t="s">
        <v>736</v>
      </c>
      <c r="B3433" s="25" t="s">
        <v>18</v>
      </c>
      <c r="C3433" s="25" t="s">
        <v>1754</v>
      </c>
      <c r="D3433" s="25" t="s">
        <v>687</v>
      </c>
      <c r="E3433" s="25" t="s">
        <v>124</v>
      </c>
      <c r="F3433" s="25" t="s">
        <v>22</v>
      </c>
      <c r="G3433" s="25" t="s">
        <v>23</v>
      </c>
      <c r="H3433" s="25" t="s">
        <v>23</v>
      </c>
      <c r="I3433" s="25" t="s">
        <v>833</v>
      </c>
      <c r="J3433" s="25" t="s">
        <v>834</v>
      </c>
      <c r="K3433" s="26">
        <v>4300</v>
      </c>
      <c r="L3433" s="26">
        <v>0</v>
      </c>
      <c r="M3433" s="26">
        <v>4300</v>
      </c>
      <c r="N3433" s="26">
        <v>0</v>
      </c>
      <c r="O3433" s="26">
        <v>0</v>
      </c>
      <c r="P3433" s="26">
        <v>4300</v>
      </c>
      <c r="Q3433" s="26">
        <v>0</v>
      </c>
      <c r="R3433" s="25" t="s">
        <v>1755</v>
      </c>
    </row>
    <row r="3434" spans="1:18" ht="15" customHeight="1" x14ac:dyDescent="0.25">
      <c r="A3434" s="25" t="s">
        <v>736</v>
      </c>
      <c r="B3434" s="25" t="s">
        <v>18</v>
      </c>
      <c r="C3434" s="25" t="s">
        <v>1754</v>
      </c>
      <c r="D3434" s="25" t="s">
        <v>687</v>
      </c>
      <c r="E3434" s="25" t="s">
        <v>124</v>
      </c>
      <c r="F3434" s="25" t="s">
        <v>22</v>
      </c>
      <c r="G3434" s="25" t="s">
        <v>23</v>
      </c>
      <c r="H3434" s="25" t="s">
        <v>23</v>
      </c>
      <c r="I3434" s="25" t="s">
        <v>737</v>
      </c>
      <c r="J3434" s="25" t="s">
        <v>738</v>
      </c>
      <c r="K3434" s="26">
        <v>340</v>
      </c>
      <c r="L3434" s="26">
        <v>0</v>
      </c>
      <c r="M3434" s="26">
        <v>340</v>
      </c>
      <c r="N3434" s="26">
        <v>0</v>
      </c>
      <c r="O3434" s="26">
        <v>58.23</v>
      </c>
      <c r="P3434" s="26">
        <v>281.77</v>
      </c>
      <c r="Q3434" s="26">
        <v>25.88</v>
      </c>
      <c r="R3434" s="25" t="s">
        <v>1755</v>
      </c>
    </row>
    <row r="3435" spans="1:18" ht="15" customHeight="1" x14ac:dyDescent="0.25">
      <c r="A3435" s="25" t="s">
        <v>736</v>
      </c>
      <c r="B3435" s="25" t="s">
        <v>18</v>
      </c>
      <c r="C3435" s="25" t="s">
        <v>1754</v>
      </c>
      <c r="D3435" s="25" t="s">
        <v>687</v>
      </c>
      <c r="E3435" s="25" t="s">
        <v>124</v>
      </c>
      <c r="F3435" s="25" t="s">
        <v>22</v>
      </c>
      <c r="G3435" s="25" t="s">
        <v>23</v>
      </c>
      <c r="H3435" s="25" t="s">
        <v>23</v>
      </c>
      <c r="I3435" s="25" t="s">
        <v>743</v>
      </c>
      <c r="J3435" s="25" t="s">
        <v>744</v>
      </c>
      <c r="K3435" s="26">
        <v>90</v>
      </c>
      <c r="L3435" s="26">
        <v>0</v>
      </c>
      <c r="M3435" s="26">
        <v>90</v>
      </c>
      <c r="N3435" s="26">
        <v>0</v>
      </c>
      <c r="O3435" s="26">
        <v>72</v>
      </c>
      <c r="P3435" s="26">
        <v>18</v>
      </c>
      <c r="Q3435" s="26">
        <v>32</v>
      </c>
      <c r="R3435" s="25" t="s">
        <v>1755</v>
      </c>
    </row>
    <row r="3436" spans="1:18" ht="15" customHeight="1" x14ac:dyDescent="0.25">
      <c r="A3436" s="25" t="s">
        <v>736</v>
      </c>
      <c r="B3436" s="25" t="s">
        <v>18</v>
      </c>
      <c r="C3436" s="25" t="s">
        <v>1754</v>
      </c>
      <c r="D3436" s="25" t="s">
        <v>687</v>
      </c>
      <c r="E3436" s="25" t="s">
        <v>124</v>
      </c>
      <c r="F3436" s="25" t="s">
        <v>22</v>
      </c>
      <c r="G3436" s="25" t="s">
        <v>23</v>
      </c>
      <c r="H3436" s="25" t="s">
        <v>23</v>
      </c>
      <c r="I3436" s="25" t="s">
        <v>783</v>
      </c>
      <c r="J3436" s="25" t="s">
        <v>784</v>
      </c>
      <c r="K3436" s="26">
        <v>14201</v>
      </c>
      <c r="L3436" s="26">
        <v>0</v>
      </c>
      <c r="M3436" s="26">
        <v>14201</v>
      </c>
      <c r="N3436" s="26">
        <v>0</v>
      </c>
      <c r="O3436" s="26">
        <v>0</v>
      </c>
      <c r="P3436" s="26">
        <v>14201</v>
      </c>
      <c r="Q3436" s="26">
        <v>0</v>
      </c>
      <c r="R3436" s="25" t="s">
        <v>1755</v>
      </c>
    </row>
    <row r="3437" spans="1:18" ht="15" customHeight="1" x14ac:dyDescent="0.25">
      <c r="A3437" s="25" t="s">
        <v>736</v>
      </c>
      <c r="B3437" s="25" t="s">
        <v>18</v>
      </c>
      <c r="C3437" s="25" t="s">
        <v>1754</v>
      </c>
      <c r="D3437" s="25" t="s">
        <v>687</v>
      </c>
      <c r="E3437" s="25" t="s">
        <v>124</v>
      </c>
      <c r="F3437" s="25" t="s">
        <v>22</v>
      </c>
      <c r="G3437" s="25" t="s">
        <v>23</v>
      </c>
      <c r="H3437" s="25" t="s">
        <v>23</v>
      </c>
      <c r="I3437" s="25" t="s">
        <v>779</v>
      </c>
      <c r="J3437" s="25" t="s">
        <v>780</v>
      </c>
      <c r="K3437" s="26">
        <v>500</v>
      </c>
      <c r="L3437" s="26">
        <v>0</v>
      </c>
      <c r="M3437" s="26">
        <v>500</v>
      </c>
      <c r="N3437" s="26">
        <v>0</v>
      </c>
      <c r="O3437" s="26">
        <v>0</v>
      </c>
      <c r="P3437" s="26">
        <v>500</v>
      </c>
      <c r="Q3437" s="26">
        <v>0</v>
      </c>
      <c r="R3437" s="25" t="s">
        <v>1755</v>
      </c>
    </row>
    <row r="3438" spans="1:18" ht="15" customHeight="1" x14ac:dyDescent="0.25">
      <c r="A3438" s="25" t="s">
        <v>736</v>
      </c>
      <c r="B3438" s="25" t="s">
        <v>18</v>
      </c>
      <c r="C3438" s="25" t="s">
        <v>1754</v>
      </c>
      <c r="D3438" s="25" t="s">
        <v>687</v>
      </c>
      <c r="E3438" s="25" t="s">
        <v>124</v>
      </c>
      <c r="F3438" s="25" t="s">
        <v>22</v>
      </c>
      <c r="G3438" s="25" t="s">
        <v>23</v>
      </c>
      <c r="H3438" s="25" t="s">
        <v>23</v>
      </c>
      <c r="I3438" s="25" t="s">
        <v>876</v>
      </c>
      <c r="J3438" s="25" t="s">
        <v>877</v>
      </c>
      <c r="K3438" s="26">
        <v>10000</v>
      </c>
      <c r="L3438" s="26">
        <v>0</v>
      </c>
      <c r="M3438" s="26">
        <v>10000</v>
      </c>
      <c r="N3438" s="26">
        <v>0</v>
      </c>
      <c r="O3438" s="26">
        <v>0</v>
      </c>
      <c r="P3438" s="26">
        <v>10000</v>
      </c>
      <c r="Q3438" s="26">
        <v>0</v>
      </c>
      <c r="R3438" s="25" t="s">
        <v>1755</v>
      </c>
    </row>
    <row r="3439" spans="1:18" ht="15" customHeight="1" x14ac:dyDescent="0.25">
      <c r="A3439" s="25" t="s">
        <v>736</v>
      </c>
      <c r="B3439" s="25" t="s">
        <v>18</v>
      </c>
      <c r="C3439" s="25" t="s">
        <v>1754</v>
      </c>
      <c r="D3439" s="25" t="s">
        <v>687</v>
      </c>
      <c r="E3439" s="25" t="s">
        <v>124</v>
      </c>
      <c r="F3439" s="25" t="s">
        <v>22</v>
      </c>
      <c r="G3439" s="25" t="s">
        <v>23</v>
      </c>
      <c r="H3439" s="25" t="s">
        <v>23</v>
      </c>
      <c r="I3439" s="25" t="s">
        <v>1268</v>
      </c>
      <c r="J3439" s="25" t="s">
        <v>1269</v>
      </c>
      <c r="K3439" s="26">
        <v>351000</v>
      </c>
      <c r="L3439" s="26">
        <v>0</v>
      </c>
      <c r="M3439" s="26">
        <v>351000</v>
      </c>
      <c r="N3439" s="26">
        <v>90089.87</v>
      </c>
      <c r="O3439" s="26">
        <v>190187.84</v>
      </c>
      <c r="P3439" s="26">
        <v>70722.289999999994</v>
      </c>
      <c r="Q3439" s="26">
        <v>190187.84</v>
      </c>
      <c r="R3439" s="25" t="s">
        <v>1755</v>
      </c>
    </row>
    <row r="3440" spans="1:18" ht="15" customHeight="1" x14ac:dyDescent="0.25">
      <c r="A3440" s="25" t="s">
        <v>736</v>
      </c>
      <c r="B3440" s="25" t="s">
        <v>18</v>
      </c>
      <c r="C3440" s="25" t="s">
        <v>706</v>
      </c>
      <c r="D3440" s="25" t="s">
        <v>687</v>
      </c>
      <c r="E3440" s="25" t="s">
        <v>124</v>
      </c>
      <c r="F3440" s="25" t="s">
        <v>22</v>
      </c>
      <c r="G3440" s="25" t="s">
        <v>707</v>
      </c>
      <c r="H3440" s="25" t="s">
        <v>23</v>
      </c>
      <c r="I3440" s="25" t="s">
        <v>793</v>
      </c>
      <c r="J3440" s="25" t="s">
        <v>794</v>
      </c>
      <c r="K3440" s="26">
        <v>0</v>
      </c>
      <c r="L3440" s="26">
        <v>0</v>
      </c>
      <c r="M3440" s="26">
        <v>0</v>
      </c>
      <c r="N3440" s="26">
        <v>0</v>
      </c>
      <c r="O3440" s="26">
        <v>18219.87</v>
      </c>
      <c r="P3440" s="26">
        <v>-18219.87</v>
      </c>
      <c r="Q3440" s="26">
        <v>0</v>
      </c>
      <c r="R3440" s="25" t="s">
        <v>1547</v>
      </c>
    </row>
    <row r="3441" spans="1:18" ht="15" customHeight="1" x14ac:dyDescent="0.25">
      <c r="A3441" s="25" t="s">
        <v>736</v>
      </c>
      <c r="B3441" s="25" t="s">
        <v>18</v>
      </c>
      <c r="C3441" s="25" t="s">
        <v>706</v>
      </c>
      <c r="D3441" s="25" t="s">
        <v>687</v>
      </c>
      <c r="E3441" s="25" t="s">
        <v>124</v>
      </c>
      <c r="F3441" s="25" t="s">
        <v>22</v>
      </c>
      <c r="G3441" s="25" t="s">
        <v>707</v>
      </c>
      <c r="H3441" s="25" t="s">
        <v>23</v>
      </c>
      <c r="I3441" s="25" t="s">
        <v>755</v>
      </c>
      <c r="J3441" s="25" t="s">
        <v>756</v>
      </c>
      <c r="K3441" s="26">
        <v>0</v>
      </c>
      <c r="L3441" s="26">
        <v>0</v>
      </c>
      <c r="M3441" s="26">
        <v>0</v>
      </c>
      <c r="N3441" s="26">
        <v>0</v>
      </c>
      <c r="O3441" s="26">
        <v>5468.67</v>
      </c>
      <c r="P3441" s="26">
        <v>-5468.67</v>
      </c>
      <c r="Q3441" s="26">
        <v>3645.78</v>
      </c>
      <c r="R3441" s="25" t="s">
        <v>1547</v>
      </c>
    </row>
    <row r="3442" spans="1:18" ht="15" customHeight="1" x14ac:dyDescent="0.25">
      <c r="A3442" s="25" t="s">
        <v>736</v>
      </c>
      <c r="B3442" s="25" t="s">
        <v>18</v>
      </c>
      <c r="C3442" s="25" t="s">
        <v>706</v>
      </c>
      <c r="D3442" s="25" t="s">
        <v>687</v>
      </c>
      <c r="E3442" s="25" t="s">
        <v>124</v>
      </c>
      <c r="F3442" s="25" t="s">
        <v>22</v>
      </c>
      <c r="G3442" s="25" t="s">
        <v>707</v>
      </c>
      <c r="H3442" s="25" t="s">
        <v>23</v>
      </c>
      <c r="I3442" s="25" t="s">
        <v>761</v>
      </c>
      <c r="J3442" s="25" t="s">
        <v>762</v>
      </c>
      <c r="K3442" s="26">
        <v>0</v>
      </c>
      <c r="L3442" s="26">
        <v>0</v>
      </c>
      <c r="M3442" s="26">
        <v>0</v>
      </c>
      <c r="N3442" s="26">
        <v>0</v>
      </c>
      <c r="O3442" s="26">
        <v>0</v>
      </c>
      <c r="P3442" s="26">
        <v>0</v>
      </c>
      <c r="Q3442" s="26">
        <v>0</v>
      </c>
      <c r="R3442" s="25" t="s">
        <v>1547</v>
      </c>
    </row>
    <row r="3443" spans="1:18" ht="15" customHeight="1" x14ac:dyDescent="0.25">
      <c r="A3443" s="25" t="s">
        <v>736</v>
      </c>
      <c r="B3443" s="25" t="s">
        <v>18</v>
      </c>
      <c r="C3443" s="25" t="s">
        <v>706</v>
      </c>
      <c r="D3443" s="25" t="s">
        <v>687</v>
      </c>
      <c r="E3443" s="25" t="s">
        <v>124</v>
      </c>
      <c r="F3443" s="25" t="s">
        <v>22</v>
      </c>
      <c r="G3443" s="25" t="s">
        <v>707</v>
      </c>
      <c r="H3443" s="25" t="s">
        <v>23</v>
      </c>
      <c r="I3443" s="25" t="s">
        <v>751</v>
      </c>
      <c r="J3443" s="25" t="s">
        <v>752</v>
      </c>
      <c r="K3443" s="26">
        <v>0</v>
      </c>
      <c r="L3443" s="26">
        <v>0</v>
      </c>
      <c r="M3443" s="26">
        <v>0</v>
      </c>
      <c r="N3443" s="26">
        <v>0</v>
      </c>
      <c r="O3443" s="26">
        <v>1753.55</v>
      </c>
      <c r="P3443" s="26">
        <v>-1753.55</v>
      </c>
      <c r="Q3443" s="26">
        <v>268.83</v>
      </c>
      <c r="R3443" s="25" t="s">
        <v>1547</v>
      </c>
    </row>
    <row r="3444" spans="1:18" ht="15" customHeight="1" x14ac:dyDescent="0.25">
      <c r="A3444" s="25" t="s">
        <v>736</v>
      </c>
      <c r="B3444" s="25" t="s">
        <v>18</v>
      </c>
      <c r="C3444" s="25" t="s">
        <v>706</v>
      </c>
      <c r="D3444" s="25" t="s">
        <v>687</v>
      </c>
      <c r="E3444" s="25" t="s">
        <v>124</v>
      </c>
      <c r="F3444" s="25" t="s">
        <v>22</v>
      </c>
      <c r="G3444" s="25" t="s">
        <v>707</v>
      </c>
      <c r="H3444" s="25" t="s">
        <v>23</v>
      </c>
      <c r="I3444" s="25" t="s">
        <v>737</v>
      </c>
      <c r="J3444" s="25" t="s">
        <v>738</v>
      </c>
      <c r="K3444" s="26">
        <v>0</v>
      </c>
      <c r="L3444" s="26">
        <v>0</v>
      </c>
      <c r="M3444" s="26">
        <v>0</v>
      </c>
      <c r="N3444" s="26">
        <v>0</v>
      </c>
      <c r="O3444" s="26">
        <v>518.14</v>
      </c>
      <c r="P3444" s="26">
        <v>-518.14</v>
      </c>
      <c r="Q3444" s="26">
        <v>79.680000000000007</v>
      </c>
      <c r="R3444" s="25" t="s">
        <v>1547</v>
      </c>
    </row>
    <row r="3445" spans="1:18" ht="15" customHeight="1" x14ac:dyDescent="0.25">
      <c r="A3445" s="25" t="s">
        <v>736</v>
      </c>
      <c r="B3445" s="25" t="s">
        <v>18</v>
      </c>
      <c r="C3445" s="25" t="s">
        <v>706</v>
      </c>
      <c r="D3445" s="25" t="s">
        <v>687</v>
      </c>
      <c r="E3445" s="25" t="s">
        <v>124</v>
      </c>
      <c r="F3445" s="25" t="s">
        <v>22</v>
      </c>
      <c r="G3445" s="25" t="s">
        <v>707</v>
      </c>
      <c r="H3445" s="25" t="s">
        <v>23</v>
      </c>
      <c r="I3445" s="25" t="s">
        <v>743</v>
      </c>
      <c r="J3445" s="25" t="s">
        <v>744</v>
      </c>
      <c r="K3445" s="26">
        <v>0</v>
      </c>
      <c r="L3445" s="26">
        <v>0</v>
      </c>
      <c r="M3445" s="26">
        <v>0</v>
      </c>
      <c r="N3445" s="26">
        <v>0</v>
      </c>
      <c r="O3445" s="26">
        <v>100.5</v>
      </c>
      <c r="P3445" s="26">
        <v>-100.5</v>
      </c>
      <c r="Q3445" s="26">
        <v>16</v>
      </c>
      <c r="R3445" s="25" t="s">
        <v>1547</v>
      </c>
    </row>
    <row r="3446" spans="1:18" ht="15" customHeight="1" x14ac:dyDescent="0.25">
      <c r="A3446" s="25" t="s">
        <v>736</v>
      </c>
      <c r="B3446" s="25" t="s">
        <v>18</v>
      </c>
      <c r="C3446" s="25" t="s">
        <v>706</v>
      </c>
      <c r="D3446" s="25" t="s">
        <v>687</v>
      </c>
      <c r="E3446" s="25" t="s">
        <v>124</v>
      </c>
      <c r="F3446" s="25" t="s">
        <v>22</v>
      </c>
      <c r="G3446" s="25" t="s">
        <v>707</v>
      </c>
      <c r="H3446" s="25" t="s">
        <v>23</v>
      </c>
      <c r="I3446" s="25" t="s">
        <v>853</v>
      </c>
      <c r="J3446" s="25" t="s">
        <v>854</v>
      </c>
      <c r="K3446" s="26">
        <v>0</v>
      </c>
      <c r="L3446" s="26">
        <v>0</v>
      </c>
      <c r="M3446" s="26">
        <v>0</v>
      </c>
      <c r="N3446" s="26">
        <v>0</v>
      </c>
      <c r="O3446" s="26">
        <v>-48.91</v>
      </c>
      <c r="P3446" s="26">
        <v>48.91</v>
      </c>
      <c r="Q3446" s="26">
        <v>6</v>
      </c>
      <c r="R3446" s="25" t="s">
        <v>1547</v>
      </c>
    </row>
    <row r="3447" spans="1:18" ht="15" customHeight="1" x14ac:dyDescent="0.25">
      <c r="A3447" s="25" t="s">
        <v>736</v>
      </c>
      <c r="B3447" s="25" t="s">
        <v>18</v>
      </c>
      <c r="C3447" s="25" t="s">
        <v>706</v>
      </c>
      <c r="D3447" s="25" t="s">
        <v>687</v>
      </c>
      <c r="E3447" s="25" t="s">
        <v>124</v>
      </c>
      <c r="F3447" s="25" t="s">
        <v>22</v>
      </c>
      <c r="G3447" s="25" t="s">
        <v>707</v>
      </c>
      <c r="H3447" s="25" t="s">
        <v>23</v>
      </c>
      <c r="I3447" s="25" t="s">
        <v>1434</v>
      </c>
      <c r="J3447" s="25" t="s">
        <v>1435</v>
      </c>
      <c r="K3447" s="26">
        <v>78000</v>
      </c>
      <c r="L3447" s="26">
        <v>0</v>
      </c>
      <c r="M3447" s="26">
        <v>78000</v>
      </c>
      <c r="N3447" s="26">
        <v>0</v>
      </c>
      <c r="O3447" s="26">
        <v>0</v>
      </c>
      <c r="P3447" s="26">
        <v>78000</v>
      </c>
      <c r="Q3447" s="26">
        <v>0</v>
      </c>
      <c r="R3447" s="25" t="s">
        <v>1547</v>
      </c>
    </row>
    <row r="3448" spans="1:18" ht="15" customHeight="1" x14ac:dyDescent="0.25">
      <c r="A3448" s="25" t="s">
        <v>736</v>
      </c>
      <c r="B3448" s="25" t="s">
        <v>18</v>
      </c>
      <c r="C3448" s="25" t="s">
        <v>706</v>
      </c>
      <c r="D3448" s="25" t="s">
        <v>687</v>
      </c>
      <c r="E3448" s="25" t="s">
        <v>124</v>
      </c>
      <c r="F3448" s="25" t="s">
        <v>22</v>
      </c>
      <c r="G3448" s="25" t="s">
        <v>707</v>
      </c>
      <c r="H3448" s="25" t="s">
        <v>23</v>
      </c>
      <c r="I3448" s="25" t="s">
        <v>1238</v>
      </c>
      <c r="J3448" s="25" t="s">
        <v>1239</v>
      </c>
      <c r="K3448" s="26">
        <v>700728</v>
      </c>
      <c r="L3448" s="26">
        <v>0</v>
      </c>
      <c r="M3448" s="26">
        <v>700728</v>
      </c>
      <c r="N3448" s="26">
        <v>6200</v>
      </c>
      <c r="O3448" s="26">
        <v>379570.64</v>
      </c>
      <c r="P3448" s="26">
        <v>314957.36</v>
      </c>
      <c r="Q3448" s="26">
        <v>10463.17</v>
      </c>
      <c r="R3448" s="25" t="s">
        <v>1547</v>
      </c>
    </row>
    <row r="3449" spans="1:18" ht="15" customHeight="1" x14ac:dyDescent="0.25">
      <c r="A3449" s="25" t="s">
        <v>736</v>
      </c>
      <c r="B3449" s="25" t="s">
        <v>18</v>
      </c>
      <c r="C3449" s="25" t="s">
        <v>708</v>
      </c>
      <c r="D3449" s="25" t="s">
        <v>687</v>
      </c>
      <c r="E3449" s="25" t="s">
        <v>124</v>
      </c>
      <c r="F3449" s="25" t="s">
        <v>22</v>
      </c>
      <c r="G3449" s="25" t="s">
        <v>709</v>
      </c>
      <c r="H3449" s="25" t="s">
        <v>23</v>
      </c>
      <c r="I3449" s="25" t="s">
        <v>793</v>
      </c>
      <c r="J3449" s="25" t="s">
        <v>794</v>
      </c>
      <c r="K3449" s="26">
        <v>60322</v>
      </c>
      <c r="L3449" s="26">
        <v>0</v>
      </c>
      <c r="M3449" s="26">
        <v>60322</v>
      </c>
      <c r="N3449" s="26">
        <v>0</v>
      </c>
      <c r="O3449" s="26">
        <v>13968.59</v>
      </c>
      <c r="P3449" s="26">
        <v>46353.41</v>
      </c>
      <c r="Q3449" s="26">
        <v>5554.19</v>
      </c>
      <c r="R3449" s="25" t="s">
        <v>1548</v>
      </c>
    </row>
    <row r="3450" spans="1:18" ht="15" customHeight="1" x14ac:dyDescent="0.25">
      <c r="A3450" s="25" t="s">
        <v>736</v>
      </c>
      <c r="B3450" s="25" t="s">
        <v>18</v>
      </c>
      <c r="C3450" s="25" t="s">
        <v>708</v>
      </c>
      <c r="D3450" s="25" t="s">
        <v>687</v>
      </c>
      <c r="E3450" s="25" t="s">
        <v>124</v>
      </c>
      <c r="F3450" s="25" t="s">
        <v>22</v>
      </c>
      <c r="G3450" s="25" t="s">
        <v>709</v>
      </c>
      <c r="H3450" s="25" t="s">
        <v>23</v>
      </c>
      <c r="I3450" s="25" t="s">
        <v>777</v>
      </c>
      <c r="J3450" s="25" t="s">
        <v>778</v>
      </c>
      <c r="K3450" s="26">
        <v>25440</v>
      </c>
      <c r="L3450" s="26">
        <v>0</v>
      </c>
      <c r="M3450" s="26">
        <v>25440</v>
      </c>
      <c r="N3450" s="26">
        <v>0</v>
      </c>
      <c r="O3450" s="26">
        <v>20685</v>
      </c>
      <c r="P3450" s="26">
        <v>4755</v>
      </c>
      <c r="Q3450" s="26">
        <v>1872</v>
      </c>
      <c r="R3450" s="25" t="s">
        <v>1548</v>
      </c>
    </row>
    <row r="3451" spans="1:18" ht="15" customHeight="1" x14ac:dyDescent="0.25">
      <c r="A3451" s="25" t="s">
        <v>736</v>
      </c>
      <c r="B3451" s="25" t="s">
        <v>18</v>
      </c>
      <c r="C3451" s="25" t="s">
        <v>708</v>
      </c>
      <c r="D3451" s="25" t="s">
        <v>687</v>
      </c>
      <c r="E3451" s="25" t="s">
        <v>124</v>
      </c>
      <c r="F3451" s="25" t="s">
        <v>22</v>
      </c>
      <c r="G3451" s="25" t="s">
        <v>709</v>
      </c>
      <c r="H3451" s="25" t="s">
        <v>23</v>
      </c>
      <c r="I3451" s="25" t="s">
        <v>765</v>
      </c>
      <c r="J3451" s="25" t="s">
        <v>766</v>
      </c>
      <c r="K3451" s="26">
        <v>2000</v>
      </c>
      <c r="L3451" s="26">
        <v>0</v>
      </c>
      <c r="M3451" s="26">
        <v>2000</v>
      </c>
      <c r="N3451" s="26">
        <v>0</v>
      </c>
      <c r="O3451" s="26">
        <v>632.11</v>
      </c>
      <c r="P3451" s="26">
        <v>1367.89</v>
      </c>
      <c r="Q3451" s="26">
        <v>632.11</v>
      </c>
      <c r="R3451" s="25" t="s">
        <v>1548</v>
      </c>
    </row>
    <row r="3452" spans="1:18" ht="15" customHeight="1" x14ac:dyDescent="0.25">
      <c r="A3452" s="25" t="s">
        <v>736</v>
      </c>
      <c r="B3452" s="25" t="s">
        <v>18</v>
      </c>
      <c r="C3452" s="25" t="s">
        <v>708</v>
      </c>
      <c r="D3452" s="25" t="s">
        <v>687</v>
      </c>
      <c r="E3452" s="25" t="s">
        <v>124</v>
      </c>
      <c r="F3452" s="25" t="s">
        <v>22</v>
      </c>
      <c r="G3452" s="25" t="s">
        <v>709</v>
      </c>
      <c r="H3452" s="25" t="s">
        <v>23</v>
      </c>
      <c r="I3452" s="25" t="s">
        <v>773</v>
      </c>
      <c r="J3452" s="25" t="s">
        <v>774</v>
      </c>
      <c r="K3452" s="26">
        <v>550</v>
      </c>
      <c r="L3452" s="26">
        <v>0</v>
      </c>
      <c r="M3452" s="26">
        <v>550</v>
      </c>
      <c r="N3452" s="26">
        <v>0</v>
      </c>
      <c r="O3452" s="26">
        <v>210</v>
      </c>
      <c r="P3452" s="26">
        <v>340</v>
      </c>
      <c r="Q3452" s="26">
        <v>210</v>
      </c>
      <c r="R3452" s="25" t="s">
        <v>1548</v>
      </c>
    </row>
    <row r="3453" spans="1:18" ht="15" customHeight="1" x14ac:dyDescent="0.25">
      <c r="A3453" s="25" t="s">
        <v>736</v>
      </c>
      <c r="B3453" s="25" t="s">
        <v>18</v>
      </c>
      <c r="C3453" s="25" t="s">
        <v>708</v>
      </c>
      <c r="D3453" s="25" t="s">
        <v>687</v>
      </c>
      <c r="E3453" s="25" t="s">
        <v>124</v>
      </c>
      <c r="F3453" s="25" t="s">
        <v>22</v>
      </c>
      <c r="G3453" s="25" t="s">
        <v>709</v>
      </c>
      <c r="H3453" s="25" t="s">
        <v>23</v>
      </c>
      <c r="I3453" s="25" t="s">
        <v>761</v>
      </c>
      <c r="J3453" s="25" t="s">
        <v>762</v>
      </c>
      <c r="K3453" s="26">
        <v>1400</v>
      </c>
      <c r="L3453" s="26">
        <v>0</v>
      </c>
      <c r="M3453" s="26">
        <v>1400</v>
      </c>
      <c r="N3453" s="26">
        <v>0</v>
      </c>
      <c r="O3453" s="26">
        <v>150.4</v>
      </c>
      <c r="P3453" s="26">
        <v>1249.5999999999999</v>
      </c>
      <c r="Q3453" s="26">
        <v>35.96</v>
      </c>
      <c r="R3453" s="25" t="s">
        <v>1548</v>
      </c>
    </row>
    <row r="3454" spans="1:18" ht="15" customHeight="1" x14ac:dyDescent="0.25">
      <c r="A3454" s="25" t="s">
        <v>736</v>
      </c>
      <c r="B3454" s="25" t="s">
        <v>18</v>
      </c>
      <c r="C3454" s="25" t="s">
        <v>708</v>
      </c>
      <c r="D3454" s="25" t="s">
        <v>687</v>
      </c>
      <c r="E3454" s="25" t="s">
        <v>124</v>
      </c>
      <c r="F3454" s="25" t="s">
        <v>22</v>
      </c>
      <c r="G3454" s="25" t="s">
        <v>709</v>
      </c>
      <c r="H3454" s="25" t="s">
        <v>23</v>
      </c>
      <c r="I3454" s="25" t="s">
        <v>751</v>
      </c>
      <c r="J3454" s="25" t="s">
        <v>752</v>
      </c>
      <c r="K3454" s="26">
        <v>6863</v>
      </c>
      <c r="L3454" s="26">
        <v>0</v>
      </c>
      <c r="M3454" s="26">
        <v>6863</v>
      </c>
      <c r="N3454" s="26">
        <v>0</v>
      </c>
      <c r="O3454" s="26">
        <v>2690.81</v>
      </c>
      <c r="P3454" s="26">
        <v>4172.1899999999996</v>
      </c>
      <c r="Q3454" s="26">
        <v>619.95000000000005</v>
      </c>
      <c r="R3454" s="25" t="s">
        <v>1548</v>
      </c>
    </row>
    <row r="3455" spans="1:18" ht="15" customHeight="1" x14ac:dyDescent="0.25">
      <c r="A3455" s="25" t="s">
        <v>736</v>
      </c>
      <c r="B3455" s="25" t="s">
        <v>18</v>
      </c>
      <c r="C3455" s="25" t="s">
        <v>708</v>
      </c>
      <c r="D3455" s="25" t="s">
        <v>687</v>
      </c>
      <c r="E3455" s="25" t="s">
        <v>124</v>
      </c>
      <c r="F3455" s="25" t="s">
        <v>22</v>
      </c>
      <c r="G3455" s="25" t="s">
        <v>709</v>
      </c>
      <c r="H3455" s="25" t="s">
        <v>23</v>
      </c>
      <c r="I3455" s="25" t="s">
        <v>833</v>
      </c>
      <c r="J3455" s="25" t="s">
        <v>834</v>
      </c>
      <c r="K3455" s="26">
        <v>10765</v>
      </c>
      <c r="L3455" s="26">
        <v>0</v>
      </c>
      <c r="M3455" s="26">
        <v>10765</v>
      </c>
      <c r="N3455" s="26">
        <v>0</v>
      </c>
      <c r="O3455" s="26">
        <v>1831.52</v>
      </c>
      <c r="P3455" s="26">
        <v>8933.48</v>
      </c>
      <c r="Q3455" s="26">
        <v>827.9</v>
      </c>
      <c r="R3455" s="25" t="s">
        <v>1548</v>
      </c>
    </row>
    <row r="3456" spans="1:18" ht="15" customHeight="1" x14ac:dyDescent="0.25">
      <c r="A3456" s="25" t="s">
        <v>736</v>
      </c>
      <c r="B3456" s="25" t="s">
        <v>18</v>
      </c>
      <c r="C3456" s="25" t="s">
        <v>708</v>
      </c>
      <c r="D3456" s="25" t="s">
        <v>687</v>
      </c>
      <c r="E3456" s="25" t="s">
        <v>124</v>
      </c>
      <c r="F3456" s="25" t="s">
        <v>22</v>
      </c>
      <c r="G3456" s="25" t="s">
        <v>709</v>
      </c>
      <c r="H3456" s="25" t="s">
        <v>23</v>
      </c>
      <c r="I3456" s="25" t="s">
        <v>737</v>
      </c>
      <c r="J3456" s="25" t="s">
        <v>738</v>
      </c>
      <c r="K3456" s="26">
        <v>0</v>
      </c>
      <c r="L3456" s="26">
        <v>0</v>
      </c>
      <c r="M3456" s="26">
        <v>0</v>
      </c>
      <c r="N3456" s="26">
        <v>0</v>
      </c>
      <c r="O3456" s="26">
        <v>125.27</v>
      </c>
      <c r="P3456" s="26">
        <v>-125.27</v>
      </c>
      <c r="Q3456" s="26">
        <v>54.08</v>
      </c>
      <c r="R3456" s="25" t="s">
        <v>1548</v>
      </c>
    </row>
    <row r="3457" spans="1:18" ht="15" customHeight="1" x14ac:dyDescent="0.25">
      <c r="A3457" s="25" t="s">
        <v>736</v>
      </c>
      <c r="B3457" s="25" t="s">
        <v>18</v>
      </c>
      <c r="C3457" s="25" t="s">
        <v>708</v>
      </c>
      <c r="D3457" s="25" t="s">
        <v>687</v>
      </c>
      <c r="E3457" s="25" t="s">
        <v>124</v>
      </c>
      <c r="F3457" s="25" t="s">
        <v>22</v>
      </c>
      <c r="G3457" s="25" t="s">
        <v>709</v>
      </c>
      <c r="H3457" s="25" t="s">
        <v>23</v>
      </c>
      <c r="I3457" s="25" t="s">
        <v>743</v>
      </c>
      <c r="J3457" s="25" t="s">
        <v>744</v>
      </c>
      <c r="K3457" s="26">
        <v>0</v>
      </c>
      <c r="L3457" s="26">
        <v>0</v>
      </c>
      <c r="M3457" s="26">
        <v>0</v>
      </c>
      <c r="N3457" s="26">
        <v>0</v>
      </c>
      <c r="O3457" s="26">
        <v>89.14</v>
      </c>
      <c r="P3457" s="26">
        <v>-89.14</v>
      </c>
      <c r="Q3457" s="26">
        <v>43.98</v>
      </c>
      <c r="R3457" s="25" t="s">
        <v>1548</v>
      </c>
    </row>
    <row r="3458" spans="1:18" ht="15" customHeight="1" x14ac:dyDescent="0.25">
      <c r="A3458" s="25" t="s">
        <v>736</v>
      </c>
      <c r="B3458" s="25" t="s">
        <v>18</v>
      </c>
      <c r="C3458" s="25" t="s">
        <v>708</v>
      </c>
      <c r="D3458" s="25" t="s">
        <v>687</v>
      </c>
      <c r="E3458" s="25" t="s">
        <v>124</v>
      </c>
      <c r="F3458" s="25" t="s">
        <v>22</v>
      </c>
      <c r="G3458" s="25" t="s">
        <v>709</v>
      </c>
      <c r="H3458" s="25" t="s">
        <v>23</v>
      </c>
      <c r="I3458" s="25" t="s">
        <v>797</v>
      </c>
      <c r="J3458" s="25" t="s">
        <v>798</v>
      </c>
      <c r="K3458" s="26">
        <v>1800</v>
      </c>
      <c r="L3458" s="26">
        <v>0</v>
      </c>
      <c r="M3458" s="26">
        <v>1800</v>
      </c>
      <c r="N3458" s="26">
        <v>0</v>
      </c>
      <c r="O3458" s="26">
        <v>0</v>
      </c>
      <c r="P3458" s="26">
        <v>1800</v>
      </c>
      <c r="Q3458" s="26">
        <v>0</v>
      </c>
      <c r="R3458" s="25" t="s">
        <v>1548</v>
      </c>
    </row>
    <row r="3459" spans="1:18" ht="15" customHeight="1" x14ac:dyDescent="0.25">
      <c r="A3459" s="25" t="s">
        <v>736</v>
      </c>
      <c r="B3459" s="25" t="s">
        <v>18</v>
      </c>
      <c r="C3459" s="25" t="s">
        <v>708</v>
      </c>
      <c r="D3459" s="25" t="s">
        <v>687</v>
      </c>
      <c r="E3459" s="25" t="s">
        <v>124</v>
      </c>
      <c r="F3459" s="25" t="s">
        <v>22</v>
      </c>
      <c r="G3459" s="25" t="s">
        <v>709</v>
      </c>
      <c r="H3459" s="25" t="s">
        <v>23</v>
      </c>
      <c r="I3459" s="25" t="s">
        <v>795</v>
      </c>
      <c r="J3459" s="25" t="s">
        <v>796</v>
      </c>
      <c r="K3459" s="26">
        <v>5000</v>
      </c>
      <c r="L3459" s="26">
        <v>0</v>
      </c>
      <c r="M3459" s="26">
        <v>5000</v>
      </c>
      <c r="N3459" s="26">
        <v>0</v>
      </c>
      <c r="O3459" s="26">
        <v>3000</v>
      </c>
      <c r="P3459" s="26">
        <v>2000</v>
      </c>
      <c r="Q3459" s="26">
        <v>0</v>
      </c>
      <c r="R3459" s="25" t="s">
        <v>1548</v>
      </c>
    </row>
    <row r="3460" spans="1:18" ht="15" customHeight="1" x14ac:dyDescent="0.25">
      <c r="A3460" s="25" t="s">
        <v>736</v>
      </c>
      <c r="B3460" s="25" t="s">
        <v>18</v>
      </c>
      <c r="C3460" s="25" t="s">
        <v>708</v>
      </c>
      <c r="D3460" s="25" t="s">
        <v>687</v>
      </c>
      <c r="E3460" s="25" t="s">
        <v>124</v>
      </c>
      <c r="F3460" s="25" t="s">
        <v>22</v>
      </c>
      <c r="G3460" s="25" t="s">
        <v>709</v>
      </c>
      <c r="H3460" s="25" t="s">
        <v>23</v>
      </c>
      <c r="I3460" s="25" t="s">
        <v>843</v>
      </c>
      <c r="J3460" s="25" t="s">
        <v>844</v>
      </c>
      <c r="K3460" s="26">
        <v>1500</v>
      </c>
      <c r="L3460" s="26">
        <v>0</v>
      </c>
      <c r="M3460" s="26">
        <v>1500</v>
      </c>
      <c r="N3460" s="26">
        <v>0</v>
      </c>
      <c r="O3460" s="26">
        <v>0</v>
      </c>
      <c r="P3460" s="26">
        <v>1500</v>
      </c>
      <c r="Q3460" s="26">
        <v>0</v>
      </c>
      <c r="R3460" s="25" t="s">
        <v>1548</v>
      </c>
    </row>
    <row r="3461" spans="1:18" ht="15" customHeight="1" x14ac:dyDescent="0.25">
      <c r="A3461" s="25" t="s">
        <v>736</v>
      </c>
      <c r="B3461" s="25" t="s">
        <v>18</v>
      </c>
      <c r="C3461" s="25" t="s">
        <v>708</v>
      </c>
      <c r="D3461" s="25" t="s">
        <v>687</v>
      </c>
      <c r="E3461" s="25" t="s">
        <v>124</v>
      </c>
      <c r="F3461" s="25" t="s">
        <v>22</v>
      </c>
      <c r="G3461" s="25" t="s">
        <v>709</v>
      </c>
      <c r="H3461" s="25" t="s">
        <v>23</v>
      </c>
      <c r="I3461" s="25" t="s">
        <v>872</v>
      </c>
      <c r="J3461" s="25" t="s">
        <v>873</v>
      </c>
      <c r="K3461" s="26">
        <v>1000</v>
      </c>
      <c r="L3461" s="26">
        <v>0</v>
      </c>
      <c r="M3461" s="26">
        <v>1000</v>
      </c>
      <c r="N3461" s="26">
        <v>0</v>
      </c>
      <c r="O3461" s="26">
        <v>655</v>
      </c>
      <c r="P3461" s="26">
        <v>345</v>
      </c>
      <c r="Q3461" s="26">
        <v>0</v>
      </c>
      <c r="R3461" s="25" t="s">
        <v>1548</v>
      </c>
    </row>
    <row r="3462" spans="1:18" ht="15" customHeight="1" x14ac:dyDescent="0.25">
      <c r="A3462" s="25" t="s">
        <v>736</v>
      </c>
      <c r="B3462" s="25" t="s">
        <v>18</v>
      </c>
      <c r="C3462" s="25" t="s">
        <v>708</v>
      </c>
      <c r="D3462" s="25" t="s">
        <v>687</v>
      </c>
      <c r="E3462" s="25" t="s">
        <v>124</v>
      </c>
      <c r="F3462" s="25" t="s">
        <v>22</v>
      </c>
      <c r="G3462" s="25" t="s">
        <v>709</v>
      </c>
      <c r="H3462" s="25" t="s">
        <v>23</v>
      </c>
      <c r="I3462" s="25" t="s">
        <v>880</v>
      </c>
      <c r="J3462" s="25" t="s">
        <v>881</v>
      </c>
      <c r="K3462" s="26">
        <v>5500</v>
      </c>
      <c r="L3462" s="26">
        <v>0</v>
      </c>
      <c r="M3462" s="26">
        <v>5500</v>
      </c>
      <c r="N3462" s="26">
        <v>0</v>
      </c>
      <c r="O3462" s="26">
        <v>0</v>
      </c>
      <c r="P3462" s="26">
        <v>5500</v>
      </c>
      <c r="Q3462" s="26">
        <v>0</v>
      </c>
      <c r="R3462" s="25" t="s">
        <v>1548</v>
      </c>
    </row>
    <row r="3463" spans="1:18" ht="15" customHeight="1" x14ac:dyDescent="0.25">
      <c r="A3463" s="25" t="s">
        <v>736</v>
      </c>
      <c r="B3463" s="25" t="s">
        <v>18</v>
      </c>
      <c r="C3463" s="25" t="s">
        <v>708</v>
      </c>
      <c r="D3463" s="25" t="s">
        <v>687</v>
      </c>
      <c r="E3463" s="25" t="s">
        <v>124</v>
      </c>
      <c r="F3463" s="25" t="s">
        <v>22</v>
      </c>
      <c r="G3463" s="25" t="s">
        <v>709</v>
      </c>
      <c r="H3463" s="25" t="s">
        <v>23</v>
      </c>
      <c r="I3463" s="25" t="s">
        <v>783</v>
      </c>
      <c r="J3463" s="25" t="s">
        <v>784</v>
      </c>
      <c r="K3463" s="26">
        <v>27000</v>
      </c>
      <c r="L3463" s="26">
        <v>0</v>
      </c>
      <c r="M3463" s="26">
        <v>27000</v>
      </c>
      <c r="N3463" s="26">
        <v>0</v>
      </c>
      <c r="O3463" s="26">
        <v>0</v>
      </c>
      <c r="P3463" s="26">
        <v>27000</v>
      </c>
      <c r="Q3463" s="26">
        <v>0</v>
      </c>
      <c r="R3463" s="25" t="s">
        <v>1548</v>
      </c>
    </row>
    <row r="3464" spans="1:18" ht="15" customHeight="1" x14ac:dyDescent="0.25">
      <c r="A3464" s="25" t="s">
        <v>736</v>
      </c>
      <c r="B3464" s="25" t="s">
        <v>18</v>
      </c>
      <c r="C3464" s="25" t="s">
        <v>708</v>
      </c>
      <c r="D3464" s="25" t="s">
        <v>687</v>
      </c>
      <c r="E3464" s="25" t="s">
        <v>124</v>
      </c>
      <c r="F3464" s="25" t="s">
        <v>22</v>
      </c>
      <c r="G3464" s="25" t="s">
        <v>709</v>
      </c>
      <c r="H3464" s="25" t="s">
        <v>23</v>
      </c>
      <c r="I3464" s="25" t="s">
        <v>779</v>
      </c>
      <c r="J3464" s="25" t="s">
        <v>780</v>
      </c>
      <c r="K3464" s="26">
        <v>800</v>
      </c>
      <c r="L3464" s="26">
        <v>0</v>
      </c>
      <c r="M3464" s="26">
        <v>800</v>
      </c>
      <c r="N3464" s="26">
        <v>0</v>
      </c>
      <c r="O3464" s="26">
        <v>544</v>
      </c>
      <c r="P3464" s="26">
        <v>256</v>
      </c>
      <c r="Q3464" s="26">
        <v>0</v>
      </c>
      <c r="R3464" s="25" t="s">
        <v>1548</v>
      </c>
    </row>
    <row r="3465" spans="1:18" ht="15" customHeight="1" x14ac:dyDescent="0.25">
      <c r="A3465" s="25" t="s">
        <v>736</v>
      </c>
      <c r="B3465" s="25" t="s">
        <v>18</v>
      </c>
      <c r="C3465" s="25" t="s">
        <v>708</v>
      </c>
      <c r="D3465" s="25" t="s">
        <v>687</v>
      </c>
      <c r="E3465" s="25" t="s">
        <v>124</v>
      </c>
      <c r="F3465" s="25" t="s">
        <v>22</v>
      </c>
      <c r="G3465" s="25" t="s">
        <v>709</v>
      </c>
      <c r="H3465" s="25" t="s">
        <v>23</v>
      </c>
      <c r="I3465" s="25" t="s">
        <v>1065</v>
      </c>
      <c r="J3465" s="25" t="s">
        <v>1066</v>
      </c>
      <c r="K3465" s="26">
        <v>1300</v>
      </c>
      <c r="L3465" s="26">
        <v>0</v>
      </c>
      <c r="M3465" s="26">
        <v>1300</v>
      </c>
      <c r="N3465" s="26">
        <v>0</v>
      </c>
      <c r="O3465" s="26">
        <v>68.7</v>
      </c>
      <c r="P3465" s="26">
        <v>1231.3</v>
      </c>
      <c r="Q3465" s="26">
        <v>0</v>
      </c>
      <c r="R3465" s="25" t="s">
        <v>1548</v>
      </c>
    </row>
    <row r="3466" spans="1:18" ht="15" customHeight="1" x14ac:dyDescent="0.25">
      <c r="A3466" s="25" t="s">
        <v>736</v>
      </c>
      <c r="B3466" s="25" t="s">
        <v>18</v>
      </c>
      <c r="C3466" s="25" t="s">
        <v>708</v>
      </c>
      <c r="D3466" s="25" t="s">
        <v>687</v>
      </c>
      <c r="E3466" s="25" t="s">
        <v>124</v>
      </c>
      <c r="F3466" s="25" t="s">
        <v>22</v>
      </c>
      <c r="G3466" s="25" t="s">
        <v>709</v>
      </c>
      <c r="H3466" s="25" t="s">
        <v>23</v>
      </c>
      <c r="I3466" s="25" t="s">
        <v>920</v>
      </c>
      <c r="J3466" s="25" t="s">
        <v>921</v>
      </c>
      <c r="K3466" s="26">
        <v>600</v>
      </c>
      <c r="L3466" s="26">
        <v>0</v>
      </c>
      <c r="M3466" s="26">
        <v>600</v>
      </c>
      <c r="N3466" s="26">
        <v>0</v>
      </c>
      <c r="O3466" s="26">
        <v>0</v>
      </c>
      <c r="P3466" s="26">
        <v>600</v>
      </c>
      <c r="Q3466" s="26">
        <v>0</v>
      </c>
      <c r="R3466" s="25" t="s">
        <v>1548</v>
      </c>
    </row>
    <row r="3467" spans="1:18" ht="15" customHeight="1" x14ac:dyDescent="0.25">
      <c r="A3467" s="25" t="s">
        <v>736</v>
      </c>
      <c r="B3467" s="25" t="s">
        <v>18</v>
      </c>
      <c r="C3467" s="25" t="s">
        <v>708</v>
      </c>
      <c r="D3467" s="25" t="s">
        <v>687</v>
      </c>
      <c r="E3467" s="25" t="s">
        <v>124</v>
      </c>
      <c r="F3467" s="25" t="s">
        <v>22</v>
      </c>
      <c r="G3467" s="25" t="s">
        <v>709</v>
      </c>
      <c r="H3467" s="25" t="s">
        <v>23</v>
      </c>
      <c r="I3467" s="25" t="s">
        <v>876</v>
      </c>
      <c r="J3467" s="25" t="s">
        <v>877</v>
      </c>
      <c r="K3467" s="26">
        <v>11000</v>
      </c>
      <c r="L3467" s="26">
        <v>0</v>
      </c>
      <c r="M3467" s="26">
        <v>11000</v>
      </c>
      <c r="N3467" s="26">
        <v>0</v>
      </c>
      <c r="O3467" s="26">
        <v>942.66</v>
      </c>
      <c r="P3467" s="26">
        <v>10057.34</v>
      </c>
      <c r="Q3467" s="26">
        <v>0</v>
      </c>
      <c r="R3467" s="25" t="s">
        <v>1548</v>
      </c>
    </row>
    <row r="3468" spans="1:18" ht="15" customHeight="1" x14ac:dyDescent="0.25">
      <c r="A3468" s="25" t="s">
        <v>736</v>
      </c>
      <c r="B3468" s="25" t="s">
        <v>18</v>
      </c>
      <c r="C3468" s="25" t="s">
        <v>708</v>
      </c>
      <c r="D3468" s="25" t="s">
        <v>687</v>
      </c>
      <c r="E3468" s="25" t="s">
        <v>124</v>
      </c>
      <c r="F3468" s="25" t="s">
        <v>22</v>
      </c>
      <c r="G3468" s="25" t="s">
        <v>709</v>
      </c>
      <c r="H3468" s="25" t="s">
        <v>23</v>
      </c>
      <c r="I3468" s="25" t="s">
        <v>799</v>
      </c>
      <c r="J3468" s="25" t="s">
        <v>800</v>
      </c>
      <c r="K3468" s="26">
        <v>750</v>
      </c>
      <c r="L3468" s="26">
        <v>0</v>
      </c>
      <c r="M3468" s="26">
        <v>750</v>
      </c>
      <c r="N3468" s="26">
        <v>125.76</v>
      </c>
      <c r="O3468" s="26">
        <v>120.38</v>
      </c>
      <c r="P3468" s="26">
        <v>503.86</v>
      </c>
      <c r="Q3468" s="26">
        <v>30.12</v>
      </c>
      <c r="R3468" s="25" t="s">
        <v>1548</v>
      </c>
    </row>
    <row r="3469" spans="1:18" ht="15" customHeight="1" x14ac:dyDescent="0.25">
      <c r="A3469" s="25" t="s">
        <v>736</v>
      </c>
      <c r="B3469" s="25" t="s">
        <v>18</v>
      </c>
      <c r="C3469" s="25" t="s">
        <v>708</v>
      </c>
      <c r="D3469" s="25" t="s">
        <v>687</v>
      </c>
      <c r="E3469" s="25" t="s">
        <v>124</v>
      </c>
      <c r="F3469" s="25" t="s">
        <v>22</v>
      </c>
      <c r="G3469" s="25" t="s">
        <v>709</v>
      </c>
      <c r="H3469" s="25" t="s">
        <v>23</v>
      </c>
      <c r="I3469" s="25" t="s">
        <v>982</v>
      </c>
      <c r="J3469" s="25" t="s">
        <v>983</v>
      </c>
      <c r="K3469" s="26">
        <v>0</v>
      </c>
      <c r="L3469" s="26">
        <v>0</v>
      </c>
      <c r="M3469" s="26">
        <v>0</v>
      </c>
      <c r="N3469" s="26">
        <v>0</v>
      </c>
      <c r="O3469" s="26">
        <v>0</v>
      </c>
      <c r="P3469" s="26">
        <v>0</v>
      </c>
      <c r="Q3469" s="26">
        <v>0</v>
      </c>
      <c r="R3469" s="25" t="s">
        <v>1548</v>
      </c>
    </row>
    <row r="3470" spans="1:18" ht="15" customHeight="1" x14ac:dyDescent="0.25">
      <c r="A3470" s="25" t="s">
        <v>736</v>
      </c>
      <c r="B3470" s="25" t="s">
        <v>18</v>
      </c>
      <c r="C3470" s="25" t="s">
        <v>708</v>
      </c>
      <c r="D3470" s="25" t="s">
        <v>687</v>
      </c>
      <c r="E3470" s="25" t="s">
        <v>124</v>
      </c>
      <c r="F3470" s="25" t="s">
        <v>22</v>
      </c>
      <c r="G3470" s="25" t="s">
        <v>709</v>
      </c>
      <c r="H3470" s="25" t="s">
        <v>23</v>
      </c>
      <c r="I3470" s="25" t="s">
        <v>769</v>
      </c>
      <c r="J3470" s="25" t="s">
        <v>770</v>
      </c>
      <c r="K3470" s="26">
        <v>14000</v>
      </c>
      <c r="L3470" s="26">
        <v>0</v>
      </c>
      <c r="M3470" s="26">
        <v>14000</v>
      </c>
      <c r="N3470" s="26">
        <v>5400</v>
      </c>
      <c r="O3470" s="26">
        <v>1225</v>
      </c>
      <c r="P3470" s="26">
        <v>7375</v>
      </c>
      <c r="Q3470" s="26">
        <v>0</v>
      </c>
      <c r="R3470" s="25" t="s">
        <v>1548</v>
      </c>
    </row>
    <row r="3471" spans="1:18" ht="15" customHeight="1" x14ac:dyDescent="0.25">
      <c r="A3471" s="25" t="s">
        <v>736</v>
      </c>
      <c r="B3471" s="25" t="s">
        <v>18</v>
      </c>
      <c r="C3471" s="25" t="s">
        <v>708</v>
      </c>
      <c r="D3471" s="25" t="s">
        <v>687</v>
      </c>
      <c r="E3471" s="25" t="s">
        <v>124</v>
      </c>
      <c r="F3471" s="25" t="s">
        <v>22</v>
      </c>
      <c r="G3471" s="25" t="s">
        <v>709</v>
      </c>
      <c r="H3471" s="25" t="s">
        <v>23</v>
      </c>
      <c r="I3471" s="25" t="s">
        <v>831</v>
      </c>
      <c r="J3471" s="25" t="s">
        <v>832</v>
      </c>
      <c r="K3471" s="26">
        <v>1400</v>
      </c>
      <c r="L3471" s="26">
        <v>0</v>
      </c>
      <c r="M3471" s="26">
        <v>1400</v>
      </c>
      <c r="N3471" s="26">
        <v>0</v>
      </c>
      <c r="O3471" s="26">
        <v>900</v>
      </c>
      <c r="P3471" s="26">
        <v>500</v>
      </c>
      <c r="Q3471" s="26">
        <v>0</v>
      </c>
      <c r="R3471" s="25" t="s">
        <v>1548</v>
      </c>
    </row>
    <row r="3472" spans="1:18" ht="15" customHeight="1" x14ac:dyDescent="0.25">
      <c r="A3472" s="25" t="s">
        <v>736</v>
      </c>
      <c r="B3472" s="25" t="s">
        <v>18</v>
      </c>
      <c r="C3472" s="25" t="s">
        <v>708</v>
      </c>
      <c r="D3472" s="25" t="s">
        <v>687</v>
      </c>
      <c r="E3472" s="25" t="s">
        <v>124</v>
      </c>
      <c r="F3472" s="25" t="s">
        <v>22</v>
      </c>
      <c r="G3472" s="25" t="s">
        <v>709</v>
      </c>
      <c r="H3472" s="25" t="s">
        <v>23</v>
      </c>
      <c r="I3472" s="25" t="s">
        <v>787</v>
      </c>
      <c r="J3472" s="25" t="s">
        <v>788</v>
      </c>
      <c r="K3472" s="26">
        <v>3700</v>
      </c>
      <c r="L3472" s="26">
        <v>0</v>
      </c>
      <c r="M3472" s="26">
        <v>3700</v>
      </c>
      <c r="N3472" s="26">
        <v>0</v>
      </c>
      <c r="O3472" s="26">
        <v>1638.32</v>
      </c>
      <c r="P3472" s="26">
        <v>2061.6799999999998</v>
      </c>
      <c r="Q3472" s="26">
        <v>346.34</v>
      </c>
      <c r="R3472" s="25" t="s">
        <v>1548</v>
      </c>
    </row>
    <row r="3473" spans="1:18" ht="15" customHeight="1" x14ac:dyDescent="0.25">
      <c r="A3473" s="25" t="s">
        <v>736</v>
      </c>
      <c r="B3473" s="25" t="s">
        <v>18</v>
      </c>
      <c r="C3473" s="25" t="s">
        <v>708</v>
      </c>
      <c r="D3473" s="25" t="s">
        <v>687</v>
      </c>
      <c r="E3473" s="25" t="s">
        <v>124</v>
      </c>
      <c r="F3473" s="25" t="s">
        <v>22</v>
      </c>
      <c r="G3473" s="25" t="s">
        <v>709</v>
      </c>
      <c r="H3473" s="25" t="s">
        <v>23</v>
      </c>
      <c r="I3473" s="25" t="s">
        <v>811</v>
      </c>
      <c r="J3473" s="25" t="s">
        <v>812</v>
      </c>
      <c r="K3473" s="26">
        <v>6123</v>
      </c>
      <c r="L3473" s="26">
        <v>0</v>
      </c>
      <c r="M3473" s="26">
        <v>6123</v>
      </c>
      <c r="N3473" s="26">
        <v>0</v>
      </c>
      <c r="O3473" s="26">
        <v>982.5</v>
      </c>
      <c r="P3473" s="26">
        <v>5140.5</v>
      </c>
      <c r="Q3473" s="26">
        <v>0</v>
      </c>
      <c r="R3473" s="25" t="s">
        <v>1548</v>
      </c>
    </row>
    <row r="3474" spans="1:18" ht="15" customHeight="1" x14ac:dyDescent="0.25">
      <c r="A3474" s="25" t="s">
        <v>736</v>
      </c>
      <c r="B3474" s="25" t="s">
        <v>18</v>
      </c>
      <c r="C3474" s="25" t="s">
        <v>710</v>
      </c>
      <c r="D3474" s="25" t="s">
        <v>687</v>
      </c>
      <c r="E3474" s="25" t="s">
        <v>124</v>
      </c>
      <c r="F3474" s="25" t="s">
        <v>22</v>
      </c>
      <c r="G3474" s="25" t="s">
        <v>711</v>
      </c>
      <c r="H3474" s="25" t="s">
        <v>23</v>
      </c>
      <c r="I3474" s="25" t="s">
        <v>793</v>
      </c>
      <c r="J3474" s="25" t="s">
        <v>794</v>
      </c>
      <c r="K3474" s="26">
        <v>39913</v>
      </c>
      <c r="L3474" s="26">
        <v>0</v>
      </c>
      <c r="M3474" s="26">
        <v>39913</v>
      </c>
      <c r="N3474" s="26">
        <v>0</v>
      </c>
      <c r="O3474" s="26">
        <v>19807.96</v>
      </c>
      <c r="P3474" s="26">
        <v>20105.04</v>
      </c>
      <c r="Q3474" s="26">
        <v>3048.54</v>
      </c>
      <c r="R3474" s="25" t="s">
        <v>1549</v>
      </c>
    </row>
    <row r="3475" spans="1:18" ht="15" customHeight="1" x14ac:dyDescent="0.25">
      <c r="A3475" s="25" t="s">
        <v>736</v>
      </c>
      <c r="B3475" s="25" t="s">
        <v>18</v>
      </c>
      <c r="C3475" s="25" t="s">
        <v>710</v>
      </c>
      <c r="D3475" s="25" t="s">
        <v>687</v>
      </c>
      <c r="E3475" s="25" t="s">
        <v>124</v>
      </c>
      <c r="F3475" s="25" t="s">
        <v>22</v>
      </c>
      <c r="G3475" s="25" t="s">
        <v>711</v>
      </c>
      <c r="H3475" s="25" t="s">
        <v>23</v>
      </c>
      <c r="I3475" s="25" t="s">
        <v>777</v>
      </c>
      <c r="J3475" s="25" t="s">
        <v>778</v>
      </c>
      <c r="K3475" s="26">
        <v>8700</v>
      </c>
      <c r="L3475" s="26">
        <v>0</v>
      </c>
      <c r="M3475" s="26">
        <v>8700</v>
      </c>
      <c r="N3475" s="26">
        <v>0</v>
      </c>
      <c r="O3475" s="26">
        <v>6867</v>
      </c>
      <c r="P3475" s="26">
        <v>1833</v>
      </c>
      <c r="Q3475" s="26">
        <v>0</v>
      </c>
      <c r="R3475" s="25" t="s">
        <v>1549</v>
      </c>
    </row>
    <row r="3476" spans="1:18" ht="15" customHeight="1" x14ac:dyDescent="0.25">
      <c r="A3476" s="25" t="s">
        <v>736</v>
      </c>
      <c r="B3476" s="25" t="s">
        <v>18</v>
      </c>
      <c r="C3476" s="25" t="s">
        <v>710</v>
      </c>
      <c r="D3476" s="25" t="s">
        <v>687</v>
      </c>
      <c r="E3476" s="25" t="s">
        <v>124</v>
      </c>
      <c r="F3476" s="25" t="s">
        <v>22</v>
      </c>
      <c r="G3476" s="25" t="s">
        <v>711</v>
      </c>
      <c r="H3476" s="25" t="s">
        <v>23</v>
      </c>
      <c r="I3476" s="25" t="s">
        <v>761</v>
      </c>
      <c r="J3476" s="25" t="s">
        <v>762</v>
      </c>
      <c r="K3476" s="26">
        <v>250</v>
      </c>
      <c r="L3476" s="26">
        <v>0</v>
      </c>
      <c r="M3476" s="26">
        <v>250</v>
      </c>
      <c r="N3476" s="26">
        <v>0</v>
      </c>
      <c r="O3476" s="26">
        <v>131.25</v>
      </c>
      <c r="P3476" s="26">
        <v>118.75</v>
      </c>
      <c r="Q3476" s="26">
        <v>0</v>
      </c>
      <c r="R3476" s="25" t="s">
        <v>1549</v>
      </c>
    </row>
    <row r="3477" spans="1:18" ht="15" customHeight="1" x14ac:dyDescent="0.25">
      <c r="A3477" s="25" t="s">
        <v>736</v>
      </c>
      <c r="B3477" s="25" t="s">
        <v>18</v>
      </c>
      <c r="C3477" s="25" t="s">
        <v>710</v>
      </c>
      <c r="D3477" s="25" t="s">
        <v>687</v>
      </c>
      <c r="E3477" s="25" t="s">
        <v>124</v>
      </c>
      <c r="F3477" s="25" t="s">
        <v>22</v>
      </c>
      <c r="G3477" s="25" t="s">
        <v>711</v>
      </c>
      <c r="H3477" s="25" t="s">
        <v>23</v>
      </c>
      <c r="I3477" s="25" t="s">
        <v>751</v>
      </c>
      <c r="J3477" s="25" t="s">
        <v>752</v>
      </c>
      <c r="K3477" s="26">
        <v>3738</v>
      </c>
      <c r="L3477" s="26">
        <v>0</v>
      </c>
      <c r="M3477" s="26">
        <v>3738</v>
      </c>
      <c r="N3477" s="26">
        <v>0</v>
      </c>
      <c r="O3477" s="26">
        <v>2001.69</v>
      </c>
      <c r="P3477" s="26">
        <v>1736.31</v>
      </c>
      <c r="Q3477" s="26">
        <v>224.87</v>
      </c>
      <c r="R3477" s="25" t="s">
        <v>1549</v>
      </c>
    </row>
    <row r="3478" spans="1:18" ht="15" customHeight="1" x14ac:dyDescent="0.25">
      <c r="A3478" s="25" t="s">
        <v>736</v>
      </c>
      <c r="B3478" s="25" t="s">
        <v>18</v>
      </c>
      <c r="C3478" s="25" t="s">
        <v>710</v>
      </c>
      <c r="D3478" s="25" t="s">
        <v>687</v>
      </c>
      <c r="E3478" s="25" t="s">
        <v>124</v>
      </c>
      <c r="F3478" s="25" t="s">
        <v>22</v>
      </c>
      <c r="G3478" s="25" t="s">
        <v>711</v>
      </c>
      <c r="H3478" s="25" t="s">
        <v>23</v>
      </c>
      <c r="I3478" s="25" t="s">
        <v>833</v>
      </c>
      <c r="J3478" s="25" t="s">
        <v>834</v>
      </c>
      <c r="K3478" s="26">
        <v>5864</v>
      </c>
      <c r="L3478" s="26">
        <v>0</v>
      </c>
      <c r="M3478" s="26">
        <v>5864</v>
      </c>
      <c r="N3478" s="26">
        <v>0</v>
      </c>
      <c r="O3478" s="26">
        <v>2256.5300000000002</v>
      </c>
      <c r="P3478" s="26">
        <v>3607.47</v>
      </c>
      <c r="Q3478" s="26">
        <v>451.48</v>
      </c>
      <c r="R3478" s="25" t="s">
        <v>1549</v>
      </c>
    </row>
    <row r="3479" spans="1:18" ht="15" customHeight="1" x14ac:dyDescent="0.25">
      <c r="A3479" s="25" t="s">
        <v>736</v>
      </c>
      <c r="B3479" s="25" t="s">
        <v>18</v>
      </c>
      <c r="C3479" s="25" t="s">
        <v>710</v>
      </c>
      <c r="D3479" s="25" t="s">
        <v>687</v>
      </c>
      <c r="E3479" s="25" t="s">
        <v>124</v>
      </c>
      <c r="F3479" s="25" t="s">
        <v>22</v>
      </c>
      <c r="G3479" s="25" t="s">
        <v>711</v>
      </c>
      <c r="H3479" s="25" t="s">
        <v>23</v>
      </c>
      <c r="I3479" s="25" t="s">
        <v>737</v>
      </c>
      <c r="J3479" s="25" t="s">
        <v>738</v>
      </c>
      <c r="K3479" s="26">
        <v>0</v>
      </c>
      <c r="L3479" s="26">
        <v>0</v>
      </c>
      <c r="M3479" s="26">
        <v>0</v>
      </c>
      <c r="N3479" s="26">
        <v>0</v>
      </c>
      <c r="O3479" s="26">
        <v>125.99</v>
      </c>
      <c r="P3479" s="26">
        <v>-125.99</v>
      </c>
      <c r="Q3479" s="26">
        <v>19.29</v>
      </c>
      <c r="R3479" s="25" t="s">
        <v>1549</v>
      </c>
    </row>
    <row r="3480" spans="1:18" ht="15" customHeight="1" x14ac:dyDescent="0.25">
      <c r="A3480" s="25" t="s">
        <v>736</v>
      </c>
      <c r="B3480" s="25" t="s">
        <v>18</v>
      </c>
      <c r="C3480" s="25" t="s">
        <v>710</v>
      </c>
      <c r="D3480" s="25" t="s">
        <v>687</v>
      </c>
      <c r="E3480" s="25" t="s">
        <v>124</v>
      </c>
      <c r="F3480" s="25" t="s">
        <v>22</v>
      </c>
      <c r="G3480" s="25" t="s">
        <v>711</v>
      </c>
      <c r="H3480" s="25" t="s">
        <v>23</v>
      </c>
      <c r="I3480" s="25" t="s">
        <v>743</v>
      </c>
      <c r="J3480" s="25" t="s">
        <v>744</v>
      </c>
      <c r="K3480" s="26">
        <v>0</v>
      </c>
      <c r="L3480" s="26">
        <v>0</v>
      </c>
      <c r="M3480" s="26">
        <v>0</v>
      </c>
      <c r="N3480" s="26">
        <v>0</v>
      </c>
      <c r="O3480" s="26">
        <v>75.27</v>
      </c>
      <c r="P3480" s="26">
        <v>-75.27</v>
      </c>
      <c r="Q3480" s="26">
        <v>11.93</v>
      </c>
      <c r="R3480" s="25" t="s">
        <v>1549</v>
      </c>
    </row>
    <row r="3481" spans="1:18" ht="15" customHeight="1" x14ac:dyDescent="0.25">
      <c r="A3481" s="25" t="s">
        <v>736</v>
      </c>
      <c r="B3481" s="25" t="s">
        <v>18</v>
      </c>
      <c r="C3481" s="25" t="s">
        <v>710</v>
      </c>
      <c r="D3481" s="25" t="s">
        <v>687</v>
      </c>
      <c r="E3481" s="25" t="s">
        <v>124</v>
      </c>
      <c r="F3481" s="25" t="s">
        <v>22</v>
      </c>
      <c r="G3481" s="25" t="s">
        <v>711</v>
      </c>
      <c r="H3481" s="25" t="s">
        <v>23</v>
      </c>
      <c r="I3481" s="25" t="s">
        <v>797</v>
      </c>
      <c r="J3481" s="25" t="s">
        <v>798</v>
      </c>
      <c r="K3481" s="26">
        <v>1500</v>
      </c>
      <c r="L3481" s="26">
        <v>0</v>
      </c>
      <c r="M3481" s="26">
        <v>1500</v>
      </c>
      <c r="N3481" s="26">
        <v>130.37</v>
      </c>
      <c r="O3481" s="26">
        <v>0</v>
      </c>
      <c r="P3481" s="26">
        <v>1369.63</v>
      </c>
      <c r="Q3481" s="26">
        <v>0</v>
      </c>
      <c r="R3481" s="25" t="s">
        <v>1549</v>
      </c>
    </row>
    <row r="3482" spans="1:18" ht="15" customHeight="1" x14ac:dyDescent="0.25">
      <c r="A3482" s="25" t="s">
        <v>736</v>
      </c>
      <c r="B3482" s="25" t="s">
        <v>18</v>
      </c>
      <c r="C3482" s="25" t="s">
        <v>710</v>
      </c>
      <c r="D3482" s="25" t="s">
        <v>687</v>
      </c>
      <c r="E3482" s="25" t="s">
        <v>124</v>
      </c>
      <c r="F3482" s="25" t="s">
        <v>22</v>
      </c>
      <c r="G3482" s="25" t="s">
        <v>711</v>
      </c>
      <c r="H3482" s="25" t="s">
        <v>23</v>
      </c>
      <c r="I3482" s="25" t="s">
        <v>872</v>
      </c>
      <c r="J3482" s="25" t="s">
        <v>873</v>
      </c>
      <c r="K3482" s="26">
        <v>450</v>
      </c>
      <c r="L3482" s="26">
        <v>0</v>
      </c>
      <c r="M3482" s="26">
        <v>450</v>
      </c>
      <c r="N3482" s="26">
        <v>165</v>
      </c>
      <c r="O3482" s="26">
        <v>0</v>
      </c>
      <c r="P3482" s="26">
        <v>285</v>
      </c>
      <c r="Q3482" s="26">
        <v>0</v>
      </c>
      <c r="R3482" s="25" t="s">
        <v>1549</v>
      </c>
    </row>
    <row r="3483" spans="1:18" ht="15" customHeight="1" x14ac:dyDescent="0.25">
      <c r="A3483" s="25" t="s">
        <v>736</v>
      </c>
      <c r="B3483" s="25" t="s">
        <v>18</v>
      </c>
      <c r="C3483" s="25" t="s">
        <v>710</v>
      </c>
      <c r="D3483" s="25" t="s">
        <v>687</v>
      </c>
      <c r="E3483" s="25" t="s">
        <v>124</v>
      </c>
      <c r="F3483" s="25" t="s">
        <v>22</v>
      </c>
      <c r="G3483" s="25" t="s">
        <v>711</v>
      </c>
      <c r="H3483" s="25" t="s">
        <v>23</v>
      </c>
      <c r="I3483" s="25" t="s">
        <v>930</v>
      </c>
      <c r="J3483" s="25" t="s">
        <v>931</v>
      </c>
      <c r="K3483" s="26">
        <v>2000</v>
      </c>
      <c r="L3483" s="26">
        <v>0</v>
      </c>
      <c r="M3483" s="26">
        <v>2000</v>
      </c>
      <c r="N3483" s="26">
        <v>270.49</v>
      </c>
      <c r="O3483" s="26">
        <v>1315.77</v>
      </c>
      <c r="P3483" s="26">
        <v>413.74</v>
      </c>
      <c r="Q3483" s="26">
        <v>0</v>
      </c>
      <c r="R3483" s="25" t="s">
        <v>1549</v>
      </c>
    </row>
    <row r="3484" spans="1:18" ht="15" customHeight="1" x14ac:dyDescent="0.25">
      <c r="A3484" s="25" t="s">
        <v>736</v>
      </c>
      <c r="B3484" s="25" t="s">
        <v>18</v>
      </c>
      <c r="C3484" s="25" t="s">
        <v>710</v>
      </c>
      <c r="D3484" s="25" t="s">
        <v>687</v>
      </c>
      <c r="E3484" s="25" t="s">
        <v>124</v>
      </c>
      <c r="F3484" s="25" t="s">
        <v>22</v>
      </c>
      <c r="G3484" s="25" t="s">
        <v>711</v>
      </c>
      <c r="H3484" s="25" t="s">
        <v>23</v>
      </c>
      <c r="I3484" s="25" t="s">
        <v>769</v>
      </c>
      <c r="J3484" s="25" t="s">
        <v>770</v>
      </c>
      <c r="K3484" s="26">
        <v>4700</v>
      </c>
      <c r="L3484" s="26">
        <v>0</v>
      </c>
      <c r="M3484" s="26">
        <v>4700</v>
      </c>
      <c r="N3484" s="26">
        <v>0</v>
      </c>
      <c r="O3484" s="26">
        <v>100</v>
      </c>
      <c r="P3484" s="26">
        <v>4600</v>
      </c>
      <c r="Q3484" s="26">
        <v>0</v>
      </c>
      <c r="R3484" s="25" t="s">
        <v>1549</v>
      </c>
    </row>
    <row r="3485" spans="1:18" ht="15" customHeight="1" x14ac:dyDescent="0.25">
      <c r="A3485" s="25" t="s">
        <v>736</v>
      </c>
      <c r="B3485" s="25" t="s">
        <v>18</v>
      </c>
      <c r="C3485" s="25" t="s">
        <v>710</v>
      </c>
      <c r="D3485" s="25" t="s">
        <v>687</v>
      </c>
      <c r="E3485" s="25" t="s">
        <v>124</v>
      </c>
      <c r="F3485" s="25" t="s">
        <v>22</v>
      </c>
      <c r="G3485" s="25" t="s">
        <v>711</v>
      </c>
      <c r="H3485" s="25" t="s">
        <v>23</v>
      </c>
      <c r="I3485" s="25" t="s">
        <v>884</v>
      </c>
      <c r="J3485" s="25" t="s">
        <v>885</v>
      </c>
      <c r="K3485" s="26">
        <v>1400</v>
      </c>
      <c r="L3485" s="26">
        <v>0</v>
      </c>
      <c r="M3485" s="26">
        <v>1400</v>
      </c>
      <c r="N3485" s="26">
        <v>0</v>
      </c>
      <c r="O3485" s="26">
        <v>0</v>
      </c>
      <c r="P3485" s="26">
        <v>1400</v>
      </c>
      <c r="Q3485" s="26">
        <v>0</v>
      </c>
      <c r="R3485" s="25" t="s">
        <v>1549</v>
      </c>
    </row>
    <row r="3486" spans="1:18" ht="15" customHeight="1" x14ac:dyDescent="0.25">
      <c r="A3486" s="25" t="s">
        <v>736</v>
      </c>
      <c r="B3486" s="25" t="s">
        <v>18</v>
      </c>
      <c r="C3486" s="25" t="s">
        <v>710</v>
      </c>
      <c r="D3486" s="25" t="s">
        <v>687</v>
      </c>
      <c r="E3486" s="25" t="s">
        <v>124</v>
      </c>
      <c r="F3486" s="25" t="s">
        <v>22</v>
      </c>
      <c r="G3486" s="25" t="s">
        <v>711</v>
      </c>
      <c r="H3486" s="25" t="s">
        <v>23</v>
      </c>
      <c r="I3486" s="25" t="s">
        <v>811</v>
      </c>
      <c r="J3486" s="25" t="s">
        <v>812</v>
      </c>
      <c r="K3486" s="26">
        <v>400</v>
      </c>
      <c r="L3486" s="26">
        <v>0</v>
      </c>
      <c r="M3486" s="26">
        <v>400</v>
      </c>
      <c r="N3486" s="26">
        <v>0</v>
      </c>
      <c r="O3486" s="26">
        <v>0</v>
      </c>
      <c r="P3486" s="26">
        <v>400</v>
      </c>
      <c r="Q3486" s="26">
        <v>0</v>
      </c>
      <c r="R3486" s="25" t="s">
        <v>1549</v>
      </c>
    </row>
    <row r="3487" spans="1:18" ht="15" customHeight="1" x14ac:dyDescent="0.25">
      <c r="A3487" s="25" t="s">
        <v>736</v>
      </c>
      <c r="B3487" s="25" t="s">
        <v>18</v>
      </c>
      <c r="C3487" s="25" t="s">
        <v>710</v>
      </c>
      <c r="D3487" s="25" t="s">
        <v>687</v>
      </c>
      <c r="E3487" s="25" t="s">
        <v>124</v>
      </c>
      <c r="F3487" s="25" t="s">
        <v>22</v>
      </c>
      <c r="G3487" s="25" t="s">
        <v>711</v>
      </c>
      <c r="H3487" s="25" t="s">
        <v>23</v>
      </c>
      <c r="I3487" s="25" t="s">
        <v>1174</v>
      </c>
      <c r="J3487" s="25" t="s">
        <v>1175</v>
      </c>
      <c r="K3487" s="26">
        <v>36000</v>
      </c>
      <c r="L3487" s="26">
        <v>0</v>
      </c>
      <c r="M3487" s="26">
        <v>36000</v>
      </c>
      <c r="N3487" s="26">
        <v>0</v>
      </c>
      <c r="O3487" s="26">
        <v>0</v>
      </c>
      <c r="P3487" s="26">
        <v>36000</v>
      </c>
      <c r="Q3487" s="26">
        <v>0</v>
      </c>
      <c r="R3487" s="25" t="s">
        <v>1549</v>
      </c>
    </row>
    <row r="3488" spans="1:18" ht="15" customHeight="1" x14ac:dyDescent="0.25">
      <c r="A3488" s="25" t="s">
        <v>736</v>
      </c>
      <c r="B3488" s="25" t="s">
        <v>18</v>
      </c>
      <c r="C3488" s="25" t="s">
        <v>710</v>
      </c>
      <c r="D3488" s="25" t="s">
        <v>687</v>
      </c>
      <c r="E3488" s="25" t="s">
        <v>124</v>
      </c>
      <c r="F3488" s="25" t="s">
        <v>22</v>
      </c>
      <c r="G3488" s="25" t="s">
        <v>711</v>
      </c>
      <c r="H3488" s="25" t="s">
        <v>23</v>
      </c>
      <c r="I3488" s="25" t="s">
        <v>914</v>
      </c>
      <c r="J3488" s="25" t="s">
        <v>915</v>
      </c>
      <c r="K3488" s="26">
        <v>64000</v>
      </c>
      <c r="L3488" s="26">
        <v>0</v>
      </c>
      <c r="M3488" s="26">
        <v>64000</v>
      </c>
      <c r="N3488" s="26">
        <v>7200</v>
      </c>
      <c r="O3488" s="26">
        <v>8690.77</v>
      </c>
      <c r="P3488" s="26">
        <v>48109.23</v>
      </c>
      <c r="Q3488" s="26">
        <v>0</v>
      </c>
      <c r="R3488" s="25" t="s">
        <v>1549</v>
      </c>
    </row>
    <row r="3489" spans="1:18" ht="15" customHeight="1" x14ac:dyDescent="0.25">
      <c r="A3489" s="25" t="s">
        <v>736</v>
      </c>
      <c r="B3489" s="25" t="s">
        <v>18</v>
      </c>
      <c r="C3489" s="25" t="s">
        <v>712</v>
      </c>
      <c r="D3489" s="25" t="s">
        <v>713</v>
      </c>
      <c r="E3489" s="25" t="s">
        <v>87</v>
      </c>
      <c r="F3489" s="25" t="s">
        <v>687</v>
      </c>
      <c r="G3489" s="25" t="s">
        <v>23</v>
      </c>
      <c r="H3489" s="25" t="s">
        <v>23</v>
      </c>
      <c r="I3489" s="25" t="s">
        <v>914</v>
      </c>
      <c r="J3489" s="25" t="s">
        <v>915</v>
      </c>
      <c r="K3489" s="26">
        <v>120000</v>
      </c>
      <c r="L3489" s="26">
        <v>0</v>
      </c>
      <c r="M3489" s="26">
        <v>120000</v>
      </c>
      <c r="N3489" s="26">
        <v>0</v>
      </c>
      <c r="O3489" s="26">
        <v>11984.65</v>
      </c>
      <c r="P3489" s="26">
        <v>108015.35</v>
      </c>
      <c r="Q3489" s="26">
        <v>0</v>
      </c>
      <c r="R3489" s="25" t="s">
        <v>1550</v>
      </c>
    </row>
    <row r="3490" spans="1:18" ht="15" customHeight="1" x14ac:dyDescent="0.25">
      <c r="A3490" s="25" t="s">
        <v>736</v>
      </c>
      <c r="B3490" s="25" t="s">
        <v>18</v>
      </c>
      <c r="C3490" s="25" t="s">
        <v>712</v>
      </c>
      <c r="D3490" s="25" t="s">
        <v>713</v>
      </c>
      <c r="E3490" s="25" t="s">
        <v>87</v>
      </c>
      <c r="F3490" s="25" t="s">
        <v>687</v>
      </c>
      <c r="G3490" s="25" t="s">
        <v>23</v>
      </c>
      <c r="H3490" s="25" t="s">
        <v>23</v>
      </c>
      <c r="I3490" s="25" t="s">
        <v>1238</v>
      </c>
      <c r="J3490" s="25" t="s">
        <v>1239</v>
      </c>
      <c r="K3490" s="26">
        <v>0</v>
      </c>
      <c r="L3490" s="26">
        <v>0</v>
      </c>
      <c r="M3490" s="26">
        <v>0</v>
      </c>
      <c r="N3490" s="26">
        <v>0</v>
      </c>
      <c r="O3490" s="26">
        <v>0</v>
      </c>
      <c r="P3490" s="26">
        <v>0</v>
      </c>
      <c r="Q3490" s="26">
        <v>0</v>
      </c>
      <c r="R3490" s="25" t="s">
        <v>1550</v>
      </c>
    </row>
    <row r="3491" spans="1:18" ht="15" customHeight="1" x14ac:dyDescent="0.25">
      <c r="A3491" s="25" t="s">
        <v>736</v>
      </c>
      <c r="B3491" s="25" t="s">
        <v>18</v>
      </c>
      <c r="C3491" s="25" t="s">
        <v>716</v>
      </c>
      <c r="D3491" s="25" t="s">
        <v>717</v>
      </c>
      <c r="E3491" s="25" t="s">
        <v>87</v>
      </c>
      <c r="F3491" s="25" t="s">
        <v>687</v>
      </c>
      <c r="G3491" s="25" t="s">
        <v>23</v>
      </c>
      <c r="H3491" s="25" t="s">
        <v>23</v>
      </c>
      <c r="I3491" s="25" t="s">
        <v>1139</v>
      </c>
      <c r="J3491" s="25" t="s">
        <v>1140</v>
      </c>
      <c r="K3491" s="26">
        <v>0</v>
      </c>
      <c r="L3491" s="26">
        <v>0</v>
      </c>
      <c r="M3491" s="26">
        <v>0</v>
      </c>
      <c r="N3491" s="26">
        <v>0</v>
      </c>
      <c r="O3491" s="26">
        <v>0</v>
      </c>
      <c r="P3491" s="26">
        <v>0</v>
      </c>
      <c r="Q3491" s="26">
        <v>0</v>
      </c>
      <c r="R3491" s="25" t="s">
        <v>1550</v>
      </c>
    </row>
    <row r="3492" spans="1:18" ht="15" customHeight="1" x14ac:dyDescent="0.25">
      <c r="A3492" s="25" t="s">
        <v>736</v>
      </c>
      <c r="B3492" s="25" t="s">
        <v>18</v>
      </c>
      <c r="C3492" s="25" t="s">
        <v>716</v>
      </c>
      <c r="D3492" s="25" t="s">
        <v>717</v>
      </c>
      <c r="E3492" s="25" t="s">
        <v>87</v>
      </c>
      <c r="F3492" s="25" t="s">
        <v>687</v>
      </c>
      <c r="G3492" s="25" t="s">
        <v>23</v>
      </c>
      <c r="H3492" s="25" t="s">
        <v>23</v>
      </c>
      <c r="I3492" s="25" t="s">
        <v>914</v>
      </c>
      <c r="J3492" s="25" t="s">
        <v>915</v>
      </c>
      <c r="K3492" s="26">
        <v>0</v>
      </c>
      <c r="L3492" s="26">
        <v>10000</v>
      </c>
      <c r="M3492" s="26">
        <v>10000</v>
      </c>
      <c r="N3492" s="26">
        <v>0</v>
      </c>
      <c r="O3492" s="26">
        <v>3311.28</v>
      </c>
      <c r="P3492" s="26">
        <v>6688.72</v>
      </c>
      <c r="Q3492" s="26">
        <v>2061.7800000000002</v>
      </c>
      <c r="R3492" s="25" t="s">
        <v>1550</v>
      </c>
    </row>
    <row r="3493" spans="1:18" ht="15" customHeight="1" x14ac:dyDescent="0.25">
      <c r="A3493" s="25" t="s">
        <v>736</v>
      </c>
      <c r="B3493" s="25" t="s">
        <v>18</v>
      </c>
      <c r="C3493" s="25" t="s">
        <v>685</v>
      </c>
      <c r="D3493" s="25" t="s">
        <v>686</v>
      </c>
      <c r="E3493" s="25" t="s">
        <v>87</v>
      </c>
      <c r="F3493" s="25" t="s">
        <v>466</v>
      </c>
      <c r="G3493" s="25" t="s">
        <v>687</v>
      </c>
      <c r="H3493" s="25" t="s">
        <v>23</v>
      </c>
      <c r="I3493" s="25" t="s">
        <v>793</v>
      </c>
      <c r="J3493" s="25" t="s">
        <v>794</v>
      </c>
      <c r="K3493" s="26">
        <v>0</v>
      </c>
      <c r="L3493" s="26">
        <v>0</v>
      </c>
      <c r="M3493" s="26">
        <v>0</v>
      </c>
      <c r="N3493" s="26">
        <v>0</v>
      </c>
      <c r="O3493" s="26">
        <v>6690.8</v>
      </c>
      <c r="P3493" s="26">
        <v>-6690.8</v>
      </c>
      <c r="Q3493" s="26">
        <v>0</v>
      </c>
      <c r="R3493" s="25" t="s">
        <v>1551</v>
      </c>
    </row>
    <row r="3494" spans="1:18" ht="15" customHeight="1" x14ac:dyDescent="0.25">
      <c r="A3494" s="25" t="s">
        <v>736</v>
      </c>
      <c r="B3494" s="25" t="s">
        <v>18</v>
      </c>
      <c r="C3494" s="25" t="s">
        <v>685</v>
      </c>
      <c r="D3494" s="25" t="s">
        <v>686</v>
      </c>
      <c r="E3494" s="25" t="s">
        <v>87</v>
      </c>
      <c r="F3494" s="25" t="s">
        <v>466</v>
      </c>
      <c r="G3494" s="25" t="s">
        <v>687</v>
      </c>
      <c r="H3494" s="25" t="s">
        <v>23</v>
      </c>
      <c r="I3494" s="25" t="s">
        <v>777</v>
      </c>
      <c r="J3494" s="25" t="s">
        <v>778</v>
      </c>
      <c r="K3494" s="26">
        <v>25000</v>
      </c>
      <c r="L3494" s="26">
        <v>-1500</v>
      </c>
      <c r="M3494" s="26">
        <v>23500</v>
      </c>
      <c r="N3494" s="26">
        <v>0</v>
      </c>
      <c r="O3494" s="26">
        <v>8272</v>
      </c>
      <c r="P3494" s="26">
        <v>15228</v>
      </c>
      <c r="Q3494" s="26">
        <v>0</v>
      </c>
      <c r="R3494" s="25" t="s">
        <v>1551</v>
      </c>
    </row>
    <row r="3495" spans="1:18" ht="15" customHeight="1" x14ac:dyDescent="0.25">
      <c r="A3495" s="25" t="s">
        <v>736</v>
      </c>
      <c r="B3495" s="25" t="s">
        <v>18</v>
      </c>
      <c r="C3495" s="25" t="s">
        <v>685</v>
      </c>
      <c r="D3495" s="25" t="s">
        <v>686</v>
      </c>
      <c r="E3495" s="25" t="s">
        <v>87</v>
      </c>
      <c r="F3495" s="25" t="s">
        <v>466</v>
      </c>
      <c r="G3495" s="25" t="s">
        <v>687</v>
      </c>
      <c r="H3495" s="25" t="s">
        <v>23</v>
      </c>
      <c r="I3495" s="25" t="s">
        <v>765</v>
      </c>
      <c r="J3495" s="25" t="s">
        <v>766</v>
      </c>
      <c r="K3495" s="26">
        <v>0</v>
      </c>
      <c r="L3495" s="26">
        <v>0</v>
      </c>
      <c r="M3495" s="26">
        <v>0</v>
      </c>
      <c r="N3495" s="26">
        <v>0</v>
      </c>
      <c r="O3495" s="26">
        <v>2656.5</v>
      </c>
      <c r="P3495" s="26">
        <v>-2656.5</v>
      </c>
      <c r="Q3495" s="26">
        <v>0</v>
      </c>
      <c r="R3495" s="25" t="s">
        <v>1551</v>
      </c>
    </row>
    <row r="3496" spans="1:18" ht="15" customHeight="1" x14ac:dyDescent="0.25">
      <c r="A3496" s="25" t="s">
        <v>736</v>
      </c>
      <c r="B3496" s="25" t="s">
        <v>18</v>
      </c>
      <c r="C3496" s="25" t="s">
        <v>685</v>
      </c>
      <c r="D3496" s="25" t="s">
        <v>686</v>
      </c>
      <c r="E3496" s="25" t="s">
        <v>87</v>
      </c>
      <c r="F3496" s="25" t="s">
        <v>466</v>
      </c>
      <c r="G3496" s="25" t="s">
        <v>687</v>
      </c>
      <c r="H3496" s="25" t="s">
        <v>23</v>
      </c>
      <c r="I3496" s="25" t="s">
        <v>761</v>
      </c>
      <c r="J3496" s="25" t="s">
        <v>762</v>
      </c>
      <c r="K3496" s="26">
        <v>0</v>
      </c>
      <c r="L3496" s="26">
        <v>0</v>
      </c>
      <c r="M3496" s="26">
        <v>0</v>
      </c>
      <c r="N3496" s="26">
        <v>0</v>
      </c>
      <c r="O3496" s="26">
        <v>75</v>
      </c>
      <c r="P3496" s="26">
        <v>-75</v>
      </c>
      <c r="Q3496" s="26">
        <v>0</v>
      </c>
      <c r="R3496" s="25" t="s">
        <v>1551</v>
      </c>
    </row>
    <row r="3497" spans="1:18" ht="15" customHeight="1" x14ac:dyDescent="0.25">
      <c r="A3497" s="25" t="s">
        <v>736</v>
      </c>
      <c r="B3497" s="25" t="s">
        <v>18</v>
      </c>
      <c r="C3497" s="25" t="s">
        <v>685</v>
      </c>
      <c r="D3497" s="25" t="s">
        <v>686</v>
      </c>
      <c r="E3497" s="25" t="s">
        <v>87</v>
      </c>
      <c r="F3497" s="25" t="s">
        <v>466</v>
      </c>
      <c r="G3497" s="25" t="s">
        <v>687</v>
      </c>
      <c r="H3497" s="25" t="s">
        <v>23</v>
      </c>
      <c r="I3497" s="25" t="s">
        <v>751</v>
      </c>
      <c r="J3497" s="25" t="s">
        <v>752</v>
      </c>
      <c r="K3497" s="26">
        <v>0</v>
      </c>
      <c r="L3497" s="26">
        <v>0</v>
      </c>
      <c r="M3497" s="26">
        <v>0</v>
      </c>
      <c r="N3497" s="26">
        <v>0</v>
      </c>
      <c r="O3497" s="26">
        <v>1338.26</v>
      </c>
      <c r="P3497" s="26">
        <v>-1338.26</v>
      </c>
      <c r="Q3497" s="26">
        <v>0</v>
      </c>
      <c r="R3497" s="25" t="s">
        <v>1551</v>
      </c>
    </row>
    <row r="3498" spans="1:18" ht="15" customHeight="1" x14ac:dyDescent="0.25">
      <c r="A3498" s="25" t="s">
        <v>736</v>
      </c>
      <c r="B3498" s="25" t="s">
        <v>18</v>
      </c>
      <c r="C3498" s="25" t="s">
        <v>685</v>
      </c>
      <c r="D3498" s="25" t="s">
        <v>686</v>
      </c>
      <c r="E3498" s="25" t="s">
        <v>87</v>
      </c>
      <c r="F3498" s="25" t="s">
        <v>466</v>
      </c>
      <c r="G3498" s="25" t="s">
        <v>687</v>
      </c>
      <c r="H3498" s="25" t="s">
        <v>23</v>
      </c>
      <c r="I3498" s="25" t="s">
        <v>833</v>
      </c>
      <c r="J3498" s="25" t="s">
        <v>834</v>
      </c>
      <c r="K3498" s="26">
        <v>0</v>
      </c>
      <c r="L3498" s="26">
        <v>0</v>
      </c>
      <c r="M3498" s="26">
        <v>0</v>
      </c>
      <c r="N3498" s="26">
        <v>0</v>
      </c>
      <c r="O3498" s="26">
        <v>720.61</v>
      </c>
      <c r="P3498" s="26">
        <v>-720.61</v>
      </c>
      <c r="Q3498" s="26">
        <v>0</v>
      </c>
      <c r="R3498" s="25" t="s">
        <v>1551</v>
      </c>
    </row>
    <row r="3499" spans="1:18" ht="15" customHeight="1" x14ac:dyDescent="0.25">
      <c r="A3499" s="25" t="s">
        <v>736</v>
      </c>
      <c r="B3499" s="25" t="s">
        <v>18</v>
      </c>
      <c r="C3499" s="25" t="s">
        <v>685</v>
      </c>
      <c r="D3499" s="25" t="s">
        <v>686</v>
      </c>
      <c r="E3499" s="25" t="s">
        <v>87</v>
      </c>
      <c r="F3499" s="25" t="s">
        <v>466</v>
      </c>
      <c r="G3499" s="25" t="s">
        <v>687</v>
      </c>
      <c r="H3499" s="25" t="s">
        <v>23</v>
      </c>
      <c r="I3499" s="25" t="s">
        <v>737</v>
      </c>
      <c r="J3499" s="25" t="s">
        <v>738</v>
      </c>
      <c r="K3499" s="26">
        <v>0</v>
      </c>
      <c r="L3499" s="26">
        <v>0</v>
      </c>
      <c r="M3499" s="26">
        <v>0</v>
      </c>
      <c r="N3499" s="26">
        <v>0</v>
      </c>
      <c r="O3499" s="26">
        <v>71.13</v>
      </c>
      <c r="P3499" s="26">
        <v>-71.13</v>
      </c>
      <c r="Q3499" s="26">
        <v>0</v>
      </c>
      <c r="R3499" s="25" t="s">
        <v>1551</v>
      </c>
    </row>
    <row r="3500" spans="1:18" ht="15" customHeight="1" x14ac:dyDescent="0.25">
      <c r="A3500" s="25" t="s">
        <v>736</v>
      </c>
      <c r="B3500" s="25" t="s">
        <v>18</v>
      </c>
      <c r="C3500" s="25" t="s">
        <v>685</v>
      </c>
      <c r="D3500" s="25" t="s">
        <v>686</v>
      </c>
      <c r="E3500" s="25" t="s">
        <v>87</v>
      </c>
      <c r="F3500" s="25" t="s">
        <v>466</v>
      </c>
      <c r="G3500" s="25" t="s">
        <v>687</v>
      </c>
      <c r="H3500" s="25" t="s">
        <v>23</v>
      </c>
      <c r="I3500" s="25" t="s">
        <v>743</v>
      </c>
      <c r="J3500" s="25" t="s">
        <v>744</v>
      </c>
      <c r="K3500" s="26">
        <v>0</v>
      </c>
      <c r="L3500" s="26">
        <v>0</v>
      </c>
      <c r="M3500" s="26">
        <v>0</v>
      </c>
      <c r="N3500" s="26">
        <v>0</v>
      </c>
      <c r="O3500" s="26">
        <v>22.5</v>
      </c>
      <c r="P3500" s="26">
        <v>-22.5</v>
      </c>
      <c r="Q3500" s="26">
        <v>0</v>
      </c>
      <c r="R3500" s="25" t="s">
        <v>1551</v>
      </c>
    </row>
    <row r="3501" spans="1:18" ht="15" customHeight="1" x14ac:dyDescent="0.25">
      <c r="A3501" s="25" t="s">
        <v>736</v>
      </c>
      <c r="B3501" s="25" t="s">
        <v>18</v>
      </c>
      <c r="C3501" s="25" t="s">
        <v>685</v>
      </c>
      <c r="D3501" s="25" t="s">
        <v>686</v>
      </c>
      <c r="E3501" s="25" t="s">
        <v>87</v>
      </c>
      <c r="F3501" s="25" t="s">
        <v>466</v>
      </c>
      <c r="G3501" s="25" t="s">
        <v>687</v>
      </c>
      <c r="H3501" s="25" t="s">
        <v>23</v>
      </c>
      <c r="I3501" s="25" t="s">
        <v>1333</v>
      </c>
      <c r="J3501" s="25" t="s">
        <v>1334</v>
      </c>
      <c r="K3501" s="26">
        <v>47608</v>
      </c>
      <c r="L3501" s="26">
        <v>0</v>
      </c>
      <c r="M3501" s="26">
        <v>47608</v>
      </c>
      <c r="N3501" s="26">
        <v>5559.88</v>
      </c>
      <c r="O3501" s="26">
        <v>328.2</v>
      </c>
      <c r="P3501" s="26">
        <v>41719.919999999998</v>
      </c>
      <c r="Q3501" s="26">
        <v>41.07</v>
      </c>
      <c r="R3501" s="25" t="s">
        <v>1551</v>
      </c>
    </row>
    <row r="3502" spans="1:18" ht="15" customHeight="1" x14ac:dyDescent="0.25">
      <c r="A3502" s="25" t="s">
        <v>736</v>
      </c>
      <c r="B3502" s="25" t="s">
        <v>18</v>
      </c>
      <c r="C3502" s="25" t="s">
        <v>685</v>
      </c>
      <c r="D3502" s="25" t="s">
        <v>686</v>
      </c>
      <c r="E3502" s="25" t="s">
        <v>87</v>
      </c>
      <c r="F3502" s="25" t="s">
        <v>466</v>
      </c>
      <c r="G3502" s="25" t="s">
        <v>687</v>
      </c>
      <c r="H3502" s="25" t="s">
        <v>23</v>
      </c>
      <c r="I3502" s="25" t="s">
        <v>849</v>
      </c>
      <c r="J3502" s="25" t="s">
        <v>850</v>
      </c>
      <c r="K3502" s="26">
        <v>3002</v>
      </c>
      <c r="L3502" s="26">
        <v>0</v>
      </c>
      <c r="M3502" s="26">
        <v>3002</v>
      </c>
      <c r="N3502" s="26">
        <v>0</v>
      </c>
      <c r="O3502" s="26">
        <v>741.48</v>
      </c>
      <c r="P3502" s="26">
        <v>2260.52</v>
      </c>
      <c r="Q3502" s="26">
        <v>137.47999999999999</v>
      </c>
      <c r="R3502" s="25" t="s">
        <v>1551</v>
      </c>
    </row>
    <row r="3503" spans="1:18" ht="15" customHeight="1" x14ac:dyDescent="0.25">
      <c r="A3503" s="25" t="s">
        <v>736</v>
      </c>
      <c r="B3503" s="25" t="s">
        <v>18</v>
      </c>
      <c r="C3503" s="25" t="s">
        <v>685</v>
      </c>
      <c r="D3503" s="25" t="s">
        <v>686</v>
      </c>
      <c r="E3503" s="25" t="s">
        <v>87</v>
      </c>
      <c r="F3503" s="25" t="s">
        <v>466</v>
      </c>
      <c r="G3503" s="25" t="s">
        <v>687</v>
      </c>
      <c r="H3503" s="25" t="s">
        <v>23</v>
      </c>
      <c r="I3503" s="25" t="s">
        <v>896</v>
      </c>
      <c r="J3503" s="25" t="s">
        <v>897</v>
      </c>
      <c r="K3503" s="26">
        <v>1500</v>
      </c>
      <c r="L3503" s="26">
        <v>0</v>
      </c>
      <c r="M3503" s="26">
        <v>1500</v>
      </c>
      <c r="N3503" s="26">
        <v>0</v>
      </c>
      <c r="O3503" s="26">
        <v>0</v>
      </c>
      <c r="P3503" s="26">
        <v>1500</v>
      </c>
      <c r="Q3503" s="26">
        <v>0</v>
      </c>
      <c r="R3503" s="25" t="s">
        <v>1551</v>
      </c>
    </row>
    <row r="3504" spans="1:18" ht="15" customHeight="1" x14ac:dyDescent="0.25">
      <c r="A3504" s="25" t="s">
        <v>736</v>
      </c>
      <c r="B3504" s="25" t="s">
        <v>18</v>
      </c>
      <c r="C3504" s="25" t="s">
        <v>685</v>
      </c>
      <c r="D3504" s="25" t="s">
        <v>686</v>
      </c>
      <c r="E3504" s="25" t="s">
        <v>87</v>
      </c>
      <c r="F3504" s="25" t="s">
        <v>466</v>
      </c>
      <c r="G3504" s="25" t="s">
        <v>687</v>
      </c>
      <c r="H3504" s="25" t="s">
        <v>23</v>
      </c>
      <c r="I3504" s="25" t="s">
        <v>1067</v>
      </c>
      <c r="J3504" s="25" t="s">
        <v>1068</v>
      </c>
      <c r="K3504" s="26">
        <v>815000</v>
      </c>
      <c r="L3504" s="26">
        <v>0</v>
      </c>
      <c r="M3504" s="26">
        <v>815000</v>
      </c>
      <c r="N3504" s="26">
        <v>0</v>
      </c>
      <c r="O3504" s="26">
        <v>116244.56</v>
      </c>
      <c r="P3504" s="26">
        <v>698755.44</v>
      </c>
      <c r="Q3504" s="26">
        <v>0</v>
      </c>
      <c r="R3504" s="25" t="s">
        <v>1551</v>
      </c>
    </row>
    <row r="3505" spans="1:18" ht="15" customHeight="1" x14ac:dyDescent="0.25">
      <c r="A3505" s="25" t="s">
        <v>736</v>
      </c>
      <c r="B3505" s="25" t="s">
        <v>18</v>
      </c>
      <c r="C3505" s="25" t="s">
        <v>685</v>
      </c>
      <c r="D3505" s="25" t="s">
        <v>686</v>
      </c>
      <c r="E3505" s="25" t="s">
        <v>87</v>
      </c>
      <c r="F3505" s="25" t="s">
        <v>466</v>
      </c>
      <c r="G3505" s="25" t="s">
        <v>687</v>
      </c>
      <c r="H3505" s="25" t="s">
        <v>23</v>
      </c>
      <c r="I3505" s="25" t="s">
        <v>1131</v>
      </c>
      <c r="J3505" s="25" t="s">
        <v>1132</v>
      </c>
      <c r="K3505" s="26">
        <v>100000</v>
      </c>
      <c r="L3505" s="26">
        <v>0</v>
      </c>
      <c r="M3505" s="26">
        <v>100000</v>
      </c>
      <c r="N3505" s="26">
        <v>0</v>
      </c>
      <c r="O3505" s="26">
        <v>30359.56</v>
      </c>
      <c r="P3505" s="26">
        <v>69640.44</v>
      </c>
      <c r="Q3505" s="26">
        <v>4691.2</v>
      </c>
      <c r="R3505" s="25" t="s">
        <v>1551</v>
      </c>
    </row>
    <row r="3506" spans="1:18" ht="15" customHeight="1" x14ac:dyDescent="0.25">
      <c r="A3506" s="25" t="s">
        <v>736</v>
      </c>
      <c r="B3506" s="25" t="s">
        <v>18</v>
      </c>
      <c r="C3506" s="25" t="s">
        <v>685</v>
      </c>
      <c r="D3506" s="25" t="s">
        <v>686</v>
      </c>
      <c r="E3506" s="25" t="s">
        <v>87</v>
      </c>
      <c r="F3506" s="25" t="s">
        <v>466</v>
      </c>
      <c r="G3506" s="25" t="s">
        <v>687</v>
      </c>
      <c r="H3506" s="25" t="s">
        <v>23</v>
      </c>
      <c r="I3506" s="25" t="s">
        <v>928</v>
      </c>
      <c r="J3506" s="25" t="s">
        <v>929</v>
      </c>
      <c r="K3506" s="26">
        <v>0</v>
      </c>
      <c r="L3506" s="26">
        <v>0</v>
      </c>
      <c r="M3506" s="26">
        <v>0</v>
      </c>
      <c r="N3506" s="26">
        <v>0</v>
      </c>
      <c r="O3506" s="26">
        <v>0</v>
      </c>
      <c r="P3506" s="26">
        <v>0</v>
      </c>
      <c r="Q3506" s="26">
        <v>0</v>
      </c>
      <c r="R3506" s="25" t="s">
        <v>1551</v>
      </c>
    </row>
    <row r="3507" spans="1:18" ht="15" customHeight="1" x14ac:dyDescent="0.25">
      <c r="A3507" s="25" t="s">
        <v>736</v>
      </c>
      <c r="B3507" s="25" t="s">
        <v>18</v>
      </c>
      <c r="C3507" s="25" t="s">
        <v>685</v>
      </c>
      <c r="D3507" s="25" t="s">
        <v>686</v>
      </c>
      <c r="E3507" s="25" t="s">
        <v>87</v>
      </c>
      <c r="F3507" s="25" t="s">
        <v>466</v>
      </c>
      <c r="G3507" s="25" t="s">
        <v>687</v>
      </c>
      <c r="H3507" s="25" t="s">
        <v>23</v>
      </c>
      <c r="I3507" s="25" t="s">
        <v>775</v>
      </c>
      <c r="J3507" s="25" t="s">
        <v>776</v>
      </c>
      <c r="K3507" s="26">
        <v>0</v>
      </c>
      <c r="L3507" s="26">
        <v>1500</v>
      </c>
      <c r="M3507" s="26">
        <v>1500</v>
      </c>
      <c r="N3507" s="26">
        <v>0</v>
      </c>
      <c r="O3507" s="26">
        <v>831</v>
      </c>
      <c r="P3507" s="26">
        <v>669</v>
      </c>
      <c r="Q3507" s="26">
        <v>0</v>
      </c>
      <c r="R3507" s="25" t="s">
        <v>1551</v>
      </c>
    </row>
    <row r="3508" spans="1:18" ht="15" customHeight="1" x14ac:dyDescent="0.25">
      <c r="A3508" s="25" t="s">
        <v>736</v>
      </c>
      <c r="B3508" s="25" t="s">
        <v>18</v>
      </c>
      <c r="C3508" s="25" t="s">
        <v>685</v>
      </c>
      <c r="D3508" s="25" t="s">
        <v>686</v>
      </c>
      <c r="E3508" s="25" t="s">
        <v>87</v>
      </c>
      <c r="F3508" s="25" t="s">
        <v>466</v>
      </c>
      <c r="G3508" s="25" t="s">
        <v>687</v>
      </c>
      <c r="H3508" s="25" t="s">
        <v>23</v>
      </c>
      <c r="I3508" s="25" t="s">
        <v>845</v>
      </c>
      <c r="J3508" s="25" t="s">
        <v>846</v>
      </c>
      <c r="K3508" s="26">
        <v>1000</v>
      </c>
      <c r="L3508" s="26">
        <v>0</v>
      </c>
      <c r="M3508" s="26">
        <v>1000</v>
      </c>
      <c r="N3508" s="26">
        <v>0</v>
      </c>
      <c r="O3508" s="26">
        <v>505.64</v>
      </c>
      <c r="P3508" s="26">
        <v>494.36</v>
      </c>
      <c r="Q3508" s="26">
        <v>122.36</v>
      </c>
      <c r="R3508" s="25" t="s">
        <v>1551</v>
      </c>
    </row>
    <row r="3509" spans="1:18" ht="15" customHeight="1" x14ac:dyDescent="0.25">
      <c r="A3509" s="25" t="s">
        <v>736</v>
      </c>
      <c r="B3509" s="25" t="s">
        <v>18</v>
      </c>
      <c r="C3509" s="25" t="s">
        <v>685</v>
      </c>
      <c r="D3509" s="25" t="s">
        <v>686</v>
      </c>
      <c r="E3509" s="25" t="s">
        <v>87</v>
      </c>
      <c r="F3509" s="25" t="s">
        <v>466</v>
      </c>
      <c r="G3509" s="25" t="s">
        <v>687</v>
      </c>
      <c r="H3509" s="25" t="s">
        <v>23</v>
      </c>
      <c r="I3509" s="25" t="s">
        <v>769</v>
      </c>
      <c r="J3509" s="25" t="s">
        <v>770</v>
      </c>
      <c r="K3509" s="26">
        <v>10800</v>
      </c>
      <c r="L3509" s="26">
        <v>0</v>
      </c>
      <c r="M3509" s="26">
        <v>10800</v>
      </c>
      <c r="N3509" s="26">
        <v>89.97</v>
      </c>
      <c r="O3509" s="26">
        <v>5484.48</v>
      </c>
      <c r="P3509" s="26">
        <v>5225.55</v>
      </c>
      <c r="Q3509" s="26">
        <v>3295.03</v>
      </c>
      <c r="R3509" s="25" t="s">
        <v>1551</v>
      </c>
    </row>
    <row r="3510" spans="1:18" ht="15" customHeight="1" x14ac:dyDescent="0.25">
      <c r="A3510" s="25" t="s">
        <v>736</v>
      </c>
      <c r="B3510" s="25" t="s">
        <v>18</v>
      </c>
      <c r="C3510" s="25" t="s">
        <v>685</v>
      </c>
      <c r="D3510" s="25" t="s">
        <v>686</v>
      </c>
      <c r="E3510" s="25" t="s">
        <v>87</v>
      </c>
      <c r="F3510" s="25" t="s">
        <v>466</v>
      </c>
      <c r="G3510" s="25" t="s">
        <v>687</v>
      </c>
      <c r="H3510" s="25" t="s">
        <v>23</v>
      </c>
      <c r="I3510" s="25" t="s">
        <v>892</v>
      </c>
      <c r="J3510" s="25" t="s">
        <v>893</v>
      </c>
      <c r="K3510" s="26">
        <v>2190</v>
      </c>
      <c r="L3510" s="26">
        <v>0</v>
      </c>
      <c r="M3510" s="26">
        <v>2190</v>
      </c>
      <c r="N3510" s="26">
        <v>0</v>
      </c>
      <c r="O3510" s="26">
        <v>0</v>
      </c>
      <c r="P3510" s="26">
        <v>2190</v>
      </c>
      <c r="Q3510" s="26">
        <v>0</v>
      </c>
      <c r="R3510" s="25" t="s">
        <v>1551</v>
      </c>
    </row>
    <row r="3511" spans="1:18" ht="15" customHeight="1" x14ac:dyDescent="0.25">
      <c r="A3511" s="25" t="s">
        <v>736</v>
      </c>
      <c r="B3511" s="25" t="s">
        <v>18</v>
      </c>
      <c r="C3511" s="25" t="s">
        <v>685</v>
      </c>
      <c r="D3511" s="25" t="s">
        <v>686</v>
      </c>
      <c r="E3511" s="25" t="s">
        <v>87</v>
      </c>
      <c r="F3511" s="25" t="s">
        <v>466</v>
      </c>
      <c r="G3511" s="25" t="s">
        <v>687</v>
      </c>
      <c r="H3511" s="25" t="s">
        <v>23</v>
      </c>
      <c r="I3511" s="25" t="s">
        <v>807</v>
      </c>
      <c r="J3511" s="25" t="s">
        <v>808</v>
      </c>
      <c r="K3511" s="26">
        <v>0</v>
      </c>
      <c r="L3511" s="26">
        <v>1500</v>
      </c>
      <c r="M3511" s="26">
        <v>1500</v>
      </c>
      <c r="N3511" s="26">
        <v>0</v>
      </c>
      <c r="O3511" s="26">
        <v>0</v>
      </c>
      <c r="P3511" s="26">
        <v>1500</v>
      </c>
      <c r="Q3511" s="26">
        <v>0</v>
      </c>
      <c r="R3511" s="25" t="s">
        <v>1551</v>
      </c>
    </row>
    <row r="3512" spans="1:18" ht="15" customHeight="1" x14ac:dyDescent="0.25">
      <c r="A3512" s="25" t="s">
        <v>736</v>
      </c>
      <c r="B3512" s="25" t="s">
        <v>18</v>
      </c>
      <c r="C3512" s="25" t="s">
        <v>685</v>
      </c>
      <c r="D3512" s="25" t="s">
        <v>686</v>
      </c>
      <c r="E3512" s="25" t="s">
        <v>87</v>
      </c>
      <c r="F3512" s="25" t="s">
        <v>466</v>
      </c>
      <c r="G3512" s="25" t="s">
        <v>687</v>
      </c>
      <c r="H3512" s="25" t="s">
        <v>23</v>
      </c>
      <c r="I3512" s="25" t="s">
        <v>1139</v>
      </c>
      <c r="J3512" s="25" t="s">
        <v>1140</v>
      </c>
      <c r="K3512" s="26">
        <v>0</v>
      </c>
      <c r="L3512" s="26">
        <v>0</v>
      </c>
      <c r="M3512" s="26">
        <v>0</v>
      </c>
      <c r="N3512" s="26">
        <v>0</v>
      </c>
      <c r="O3512" s="26">
        <v>0</v>
      </c>
      <c r="P3512" s="26">
        <v>0</v>
      </c>
      <c r="Q3512" s="26">
        <v>0</v>
      </c>
      <c r="R3512" s="25" t="s">
        <v>1551</v>
      </c>
    </row>
    <row r="3513" spans="1:18" ht="15" customHeight="1" x14ac:dyDescent="0.25">
      <c r="A3513" s="25" t="s">
        <v>736</v>
      </c>
      <c r="B3513" s="25" t="s">
        <v>18</v>
      </c>
      <c r="C3513" s="25" t="s">
        <v>685</v>
      </c>
      <c r="D3513" s="25" t="s">
        <v>686</v>
      </c>
      <c r="E3513" s="25" t="s">
        <v>87</v>
      </c>
      <c r="F3513" s="25" t="s">
        <v>466</v>
      </c>
      <c r="G3513" s="25" t="s">
        <v>687</v>
      </c>
      <c r="H3513" s="25" t="s">
        <v>23</v>
      </c>
      <c r="I3513" s="25" t="s">
        <v>1320</v>
      </c>
      <c r="J3513" s="25" t="s">
        <v>1321</v>
      </c>
      <c r="K3513" s="26">
        <v>1034922</v>
      </c>
      <c r="L3513" s="26">
        <v>-1500</v>
      </c>
      <c r="M3513" s="26">
        <v>1033422</v>
      </c>
      <c r="N3513" s="26">
        <v>0</v>
      </c>
      <c r="O3513" s="26">
        <v>904510.84</v>
      </c>
      <c r="P3513" s="26">
        <v>128911.16</v>
      </c>
      <c r="Q3513" s="26">
        <v>380459.28</v>
      </c>
      <c r="R3513" s="25" t="s">
        <v>1551</v>
      </c>
    </row>
    <row r="3514" spans="1:18" ht="15" customHeight="1" x14ac:dyDescent="0.25">
      <c r="A3514" s="25" t="s">
        <v>736</v>
      </c>
      <c r="B3514" s="25" t="s">
        <v>18</v>
      </c>
      <c r="C3514" s="25" t="s">
        <v>685</v>
      </c>
      <c r="D3514" s="25" t="s">
        <v>686</v>
      </c>
      <c r="E3514" s="25" t="s">
        <v>87</v>
      </c>
      <c r="F3514" s="25" t="s">
        <v>466</v>
      </c>
      <c r="G3514" s="25" t="s">
        <v>687</v>
      </c>
      <c r="H3514" s="25" t="s">
        <v>23</v>
      </c>
      <c r="I3514" s="25" t="s">
        <v>886</v>
      </c>
      <c r="J3514" s="25" t="s">
        <v>887</v>
      </c>
      <c r="K3514" s="26">
        <v>42316</v>
      </c>
      <c r="L3514" s="26">
        <v>0</v>
      </c>
      <c r="M3514" s="26">
        <v>42316</v>
      </c>
      <c r="N3514" s="26">
        <v>0</v>
      </c>
      <c r="O3514" s="26">
        <v>23059.98</v>
      </c>
      <c r="P3514" s="26">
        <v>19256.02</v>
      </c>
      <c r="Q3514" s="26">
        <v>3843.33</v>
      </c>
      <c r="R3514" s="25" t="s">
        <v>1551</v>
      </c>
    </row>
    <row r="3515" spans="1:18" ht="15" customHeight="1" x14ac:dyDescent="0.25">
      <c r="A3515" s="25" t="s">
        <v>736</v>
      </c>
      <c r="B3515" s="25" t="s">
        <v>18</v>
      </c>
      <c r="C3515" s="25" t="s">
        <v>685</v>
      </c>
      <c r="D3515" s="25" t="s">
        <v>686</v>
      </c>
      <c r="E3515" s="25" t="s">
        <v>87</v>
      </c>
      <c r="F3515" s="25" t="s">
        <v>466</v>
      </c>
      <c r="G3515" s="25" t="s">
        <v>687</v>
      </c>
      <c r="H3515" s="25" t="s">
        <v>23</v>
      </c>
      <c r="I3515" s="25" t="s">
        <v>1070</v>
      </c>
      <c r="J3515" s="25" t="s">
        <v>1071</v>
      </c>
      <c r="K3515" s="26">
        <v>180693</v>
      </c>
      <c r="L3515" s="26">
        <v>0</v>
      </c>
      <c r="M3515" s="26">
        <v>180693</v>
      </c>
      <c r="N3515" s="26">
        <v>0</v>
      </c>
      <c r="O3515" s="26">
        <v>27357.21</v>
      </c>
      <c r="P3515" s="26">
        <v>153335.79</v>
      </c>
      <c r="Q3515" s="26">
        <v>0</v>
      </c>
      <c r="R3515" s="25" t="s">
        <v>1551</v>
      </c>
    </row>
    <row r="3516" spans="1:18" ht="15" customHeight="1" x14ac:dyDescent="0.25">
      <c r="A3516" s="25" t="s">
        <v>736</v>
      </c>
      <c r="B3516" s="25" t="s">
        <v>18</v>
      </c>
      <c r="C3516" s="25" t="s">
        <v>685</v>
      </c>
      <c r="D3516" s="25" t="s">
        <v>686</v>
      </c>
      <c r="E3516" s="25" t="s">
        <v>87</v>
      </c>
      <c r="F3516" s="25" t="s">
        <v>466</v>
      </c>
      <c r="G3516" s="25" t="s">
        <v>687</v>
      </c>
      <c r="H3516" s="25" t="s">
        <v>23</v>
      </c>
      <c r="I3516" s="25" t="s">
        <v>791</v>
      </c>
      <c r="J3516" s="25" t="s">
        <v>792</v>
      </c>
      <c r="K3516" s="26">
        <v>18000</v>
      </c>
      <c r="L3516" s="26">
        <v>0</v>
      </c>
      <c r="M3516" s="26">
        <v>18000</v>
      </c>
      <c r="N3516" s="26">
        <v>0</v>
      </c>
      <c r="O3516" s="26">
        <v>0</v>
      </c>
      <c r="P3516" s="26">
        <v>18000</v>
      </c>
      <c r="Q3516" s="26">
        <v>0</v>
      </c>
      <c r="R3516" s="25" t="s">
        <v>1551</v>
      </c>
    </row>
    <row r="3517" spans="1:18" ht="15" customHeight="1" x14ac:dyDescent="0.25">
      <c r="A3517" s="25" t="s">
        <v>736</v>
      </c>
      <c r="B3517" s="25" t="s">
        <v>18</v>
      </c>
      <c r="C3517" s="25" t="s">
        <v>685</v>
      </c>
      <c r="D3517" s="25" t="s">
        <v>686</v>
      </c>
      <c r="E3517" s="25" t="s">
        <v>87</v>
      </c>
      <c r="F3517" s="25" t="s">
        <v>466</v>
      </c>
      <c r="G3517" s="25" t="s">
        <v>687</v>
      </c>
      <c r="H3517" s="25" t="s">
        <v>23</v>
      </c>
      <c r="I3517" s="25" t="s">
        <v>1316</v>
      </c>
      <c r="J3517" s="25" t="s">
        <v>1317</v>
      </c>
      <c r="K3517" s="26">
        <v>50000</v>
      </c>
      <c r="L3517" s="26">
        <v>0</v>
      </c>
      <c r="M3517" s="26">
        <v>50000</v>
      </c>
      <c r="N3517" s="26">
        <v>0</v>
      </c>
      <c r="O3517" s="26">
        <v>626.15</v>
      </c>
      <c r="P3517" s="26">
        <v>49373.85</v>
      </c>
      <c r="Q3517" s="26">
        <v>0</v>
      </c>
      <c r="R3517" s="25" t="s">
        <v>1551</v>
      </c>
    </row>
    <row r="3518" spans="1:18" ht="15" customHeight="1" x14ac:dyDescent="0.25">
      <c r="A3518" s="25" t="s">
        <v>736</v>
      </c>
      <c r="B3518" s="25" t="s">
        <v>18</v>
      </c>
      <c r="C3518" s="25" t="s">
        <v>685</v>
      </c>
      <c r="D3518" s="25" t="s">
        <v>686</v>
      </c>
      <c r="E3518" s="25" t="s">
        <v>87</v>
      </c>
      <c r="F3518" s="25" t="s">
        <v>466</v>
      </c>
      <c r="G3518" s="25" t="s">
        <v>687</v>
      </c>
      <c r="H3518" s="25" t="s">
        <v>23</v>
      </c>
      <c r="I3518" s="25" t="s">
        <v>1322</v>
      </c>
      <c r="J3518" s="25" t="s">
        <v>1323</v>
      </c>
      <c r="K3518" s="26">
        <v>353877</v>
      </c>
      <c r="L3518" s="26">
        <v>0</v>
      </c>
      <c r="M3518" s="26">
        <v>353877</v>
      </c>
      <c r="N3518" s="26">
        <v>0</v>
      </c>
      <c r="O3518" s="26">
        <v>107197.91</v>
      </c>
      <c r="P3518" s="26">
        <v>246679.09</v>
      </c>
      <c r="Q3518" s="26">
        <v>68978.850000000006</v>
      </c>
      <c r="R3518" s="25" t="s">
        <v>1551</v>
      </c>
    </row>
    <row r="3519" spans="1:18" ht="15" customHeight="1" x14ac:dyDescent="0.25">
      <c r="A3519" s="25" t="s">
        <v>736</v>
      </c>
      <c r="B3519" s="25" t="s">
        <v>18</v>
      </c>
      <c r="C3519" s="25" t="s">
        <v>685</v>
      </c>
      <c r="D3519" s="25" t="s">
        <v>686</v>
      </c>
      <c r="E3519" s="25" t="s">
        <v>87</v>
      </c>
      <c r="F3519" s="25" t="s">
        <v>466</v>
      </c>
      <c r="G3519" s="25" t="s">
        <v>687</v>
      </c>
      <c r="H3519" s="25" t="s">
        <v>23</v>
      </c>
      <c r="I3519" s="25" t="s">
        <v>914</v>
      </c>
      <c r="J3519" s="25" t="s">
        <v>915</v>
      </c>
      <c r="K3519" s="26">
        <v>0</v>
      </c>
      <c r="L3519" s="26">
        <v>0</v>
      </c>
      <c r="M3519" s="26">
        <v>0</v>
      </c>
      <c r="N3519" s="26">
        <v>0</v>
      </c>
      <c r="O3519" s="26">
        <v>13822.59</v>
      </c>
      <c r="P3519" s="26">
        <v>-13822.59</v>
      </c>
      <c r="Q3519" s="26">
        <v>13707.09</v>
      </c>
      <c r="R3519" s="25" t="s">
        <v>1551</v>
      </c>
    </row>
    <row r="3520" spans="1:18" ht="15" customHeight="1" x14ac:dyDescent="0.25">
      <c r="A3520" s="25" t="s">
        <v>736</v>
      </c>
      <c r="B3520" s="25" t="s">
        <v>18</v>
      </c>
      <c r="C3520" s="25" t="s">
        <v>700</v>
      </c>
      <c r="D3520" s="25" t="s">
        <v>686</v>
      </c>
      <c r="E3520" s="25" t="s">
        <v>87</v>
      </c>
      <c r="F3520" s="25" t="s">
        <v>466</v>
      </c>
      <c r="G3520" s="25" t="s">
        <v>701</v>
      </c>
      <c r="H3520" s="25" t="s">
        <v>23</v>
      </c>
      <c r="I3520" s="25" t="s">
        <v>793</v>
      </c>
      <c r="J3520" s="25" t="s">
        <v>794</v>
      </c>
      <c r="K3520" s="26">
        <v>0</v>
      </c>
      <c r="L3520" s="26">
        <v>0</v>
      </c>
      <c r="M3520" s="26">
        <v>0</v>
      </c>
      <c r="N3520" s="26">
        <v>0</v>
      </c>
      <c r="O3520" s="26">
        <v>0</v>
      </c>
      <c r="P3520" s="26">
        <v>0</v>
      </c>
      <c r="Q3520" s="26">
        <v>-4472</v>
      </c>
      <c r="R3520" s="25" t="s">
        <v>1552</v>
      </c>
    </row>
    <row r="3521" spans="1:18" ht="15" customHeight="1" x14ac:dyDescent="0.25">
      <c r="A3521" s="25" t="s">
        <v>736</v>
      </c>
      <c r="B3521" s="25" t="s">
        <v>18</v>
      </c>
      <c r="C3521" s="25" t="s">
        <v>700</v>
      </c>
      <c r="D3521" s="25" t="s">
        <v>686</v>
      </c>
      <c r="E3521" s="25" t="s">
        <v>87</v>
      </c>
      <c r="F3521" s="25" t="s">
        <v>466</v>
      </c>
      <c r="G3521" s="25" t="s">
        <v>701</v>
      </c>
      <c r="H3521" s="25" t="s">
        <v>23</v>
      </c>
      <c r="I3521" s="25" t="s">
        <v>777</v>
      </c>
      <c r="J3521" s="25" t="s">
        <v>778</v>
      </c>
      <c r="K3521" s="26">
        <v>0</v>
      </c>
      <c r="L3521" s="26">
        <v>0</v>
      </c>
      <c r="M3521" s="26">
        <v>0</v>
      </c>
      <c r="N3521" s="26">
        <v>0</v>
      </c>
      <c r="O3521" s="26">
        <v>-676</v>
      </c>
      <c r="P3521" s="26">
        <v>676</v>
      </c>
      <c r="Q3521" s="26">
        <v>-5967</v>
      </c>
      <c r="R3521" s="25" t="s">
        <v>1552</v>
      </c>
    </row>
    <row r="3522" spans="1:18" ht="15" customHeight="1" x14ac:dyDescent="0.25">
      <c r="A3522" s="25" t="s">
        <v>736</v>
      </c>
      <c r="B3522" s="25" t="s">
        <v>18</v>
      </c>
      <c r="C3522" s="25" t="s">
        <v>700</v>
      </c>
      <c r="D3522" s="25" t="s">
        <v>686</v>
      </c>
      <c r="E3522" s="25" t="s">
        <v>87</v>
      </c>
      <c r="F3522" s="25" t="s">
        <v>466</v>
      </c>
      <c r="G3522" s="25" t="s">
        <v>701</v>
      </c>
      <c r="H3522" s="25" t="s">
        <v>23</v>
      </c>
      <c r="I3522" s="25" t="s">
        <v>765</v>
      </c>
      <c r="J3522" s="25" t="s">
        <v>766</v>
      </c>
      <c r="K3522" s="26">
        <v>0</v>
      </c>
      <c r="L3522" s="26">
        <v>0</v>
      </c>
      <c r="M3522" s="26">
        <v>0</v>
      </c>
      <c r="N3522" s="26">
        <v>0</v>
      </c>
      <c r="O3522" s="26">
        <v>0</v>
      </c>
      <c r="P3522" s="26">
        <v>0</v>
      </c>
      <c r="Q3522" s="26">
        <v>-48.75</v>
      </c>
      <c r="R3522" s="25" t="s">
        <v>1552</v>
      </c>
    </row>
    <row r="3523" spans="1:18" ht="15" customHeight="1" x14ac:dyDescent="0.25">
      <c r="A3523" s="25" t="s">
        <v>736</v>
      </c>
      <c r="B3523" s="25" t="s">
        <v>18</v>
      </c>
      <c r="C3523" s="25" t="s">
        <v>700</v>
      </c>
      <c r="D3523" s="25" t="s">
        <v>686</v>
      </c>
      <c r="E3523" s="25" t="s">
        <v>87</v>
      </c>
      <c r="F3523" s="25" t="s">
        <v>466</v>
      </c>
      <c r="G3523" s="25" t="s">
        <v>701</v>
      </c>
      <c r="H3523" s="25" t="s">
        <v>23</v>
      </c>
      <c r="I3523" s="25" t="s">
        <v>751</v>
      </c>
      <c r="J3523" s="25" t="s">
        <v>752</v>
      </c>
      <c r="K3523" s="26">
        <v>0</v>
      </c>
      <c r="L3523" s="26">
        <v>0</v>
      </c>
      <c r="M3523" s="26">
        <v>0</v>
      </c>
      <c r="N3523" s="26">
        <v>0</v>
      </c>
      <c r="O3523" s="26">
        <v>-51.71</v>
      </c>
      <c r="P3523" s="26">
        <v>51.71</v>
      </c>
      <c r="Q3523" s="26">
        <v>-802.31</v>
      </c>
      <c r="R3523" s="25" t="s">
        <v>1552</v>
      </c>
    </row>
    <row r="3524" spans="1:18" ht="15" customHeight="1" x14ac:dyDescent="0.25">
      <c r="A3524" s="25" t="s">
        <v>736</v>
      </c>
      <c r="B3524" s="25" t="s">
        <v>18</v>
      </c>
      <c r="C3524" s="25" t="s">
        <v>1318</v>
      </c>
      <c r="D3524" s="25" t="s">
        <v>686</v>
      </c>
      <c r="E3524" s="25" t="s">
        <v>87</v>
      </c>
      <c r="F3524" s="25" t="s">
        <v>466</v>
      </c>
      <c r="G3524" s="25" t="s">
        <v>1319</v>
      </c>
      <c r="H3524" s="25" t="s">
        <v>23</v>
      </c>
      <c r="I3524" s="25" t="s">
        <v>1139</v>
      </c>
      <c r="J3524" s="25" t="s">
        <v>1140</v>
      </c>
      <c r="K3524" s="26">
        <v>0</v>
      </c>
      <c r="L3524" s="26">
        <v>0</v>
      </c>
      <c r="M3524" s="26">
        <v>0</v>
      </c>
      <c r="N3524" s="26">
        <v>0</v>
      </c>
      <c r="O3524" s="26">
        <v>0</v>
      </c>
      <c r="P3524" s="26">
        <v>0</v>
      </c>
      <c r="Q3524" s="26">
        <v>0</v>
      </c>
      <c r="R3524" s="25" t="s">
        <v>1555</v>
      </c>
    </row>
    <row r="3525" spans="1:18" ht="15" customHeight="1" x14ac:dyDescent="0.25">
      <c r="A3525" s="25" t="s">
        <v>736</v>
      </c>
      <c r="B3525" s="25" t="s">
        <v>18</v>
      </c>
      <c r="C3525" s="25" t="s">
        <v>1318</v>
      </c>
      <c r="D3525" s="25" t="s">
        <v>686</v>
      </c>
      <c r="E3525" s="25" t="s">
        <v>87</v>
      </c>
      <c r="F3525" s="25" t="s">
        <v>466</v>
      </c>
      <c r="G3525" s="25" t="s">
        <v>1319</v>
      </c>
      <c r="H3525" s="25" t="s">
        <v>23</v>
      </c>
      <c r="I3525" s="25" t="s">
        <v>914</v>
      </c>
      <c r="J3525" s="25" t="s">
        <v>915</v>
      </c>
      <c r="K3525" s="26">
        <v>0</v>
      </c>
      <c r="L3525" s="26">
        <v>5700</v>
      </c>
      <c r="M3525" s="26">
        <v>5700</v>
      </c>
      <c r="N3525" s="26">
        <v>0</v>
      </c>
      <c r="O3525" s="26">
        <v>22955.86</v>
      </c>
      <c r="P3525" s="26">
        <v>-17255.86</v>
      </c>
      <c r="Q3525" s="26">
        <v>990</v>
      </c>
      <c r="R3525" s="25" t="s">
        <v>1555</v>
      </c>
    </row>
    <row r="3526" spans="1:18" ht="15" customHeight="1" x14ac:dyDescent="0.25">
      <c r="A3526" s="25" t="s">
        <v>736</v>
      </c>
      <c r="B3526" s="25" t="s">
        <v>18</v>
      </c>
      <c r="C3526" s="25" t="s">
        <v>1331</v>
      </c>
      <c r="D3526" s="25" t="s">
        <v>686</v>
      </c>
      <c r="E3526" s="25" t="s">
        <v>87</v>
      </c>
      <c r="F3526" s="25" t="s">
        <v>466</v>
      </c>
      <c r="G3526" s="25" t="s">
        <v>1332</v>
      </c>
      <c r="H3526" s="25" t="s">
        <v>23</v>
      </c>
      <c r="I3526" s="25" t="s">
        <v>914</v>
      </c>
      <c r="J3526" s="25" t="s">
        <v>915</v>
      </c>
      <c r="K3526" s="26">
        <v>95184</v>
      </c>
      <c r="L3526" s="26">
        <v>0</v>
      </c>
      <c r="M3526" s="26">
        <v>95184</v>
      </c>
      <c r="N3526" s="26">
        <v>23700</v>
      </c>
      <c r="O3526" s="26">
        <v>3148.88</v>
      </c>
      <c r="P3526" s="26">
        <v>68335.12</v>
      </c>
      <c r="Q3526" s="26">
        <v>0</v>
      </c>
      <c r="R3526" s="25" t="s">
        <v>1556</v>
      </c>
    </row>
    <row r="3527" spans="1:18" ht="15" customHeight="1" x14ac:dyDescent="0.25">
      <c r="A3527" s="25" t="s">
        <v>736</v>
      </c>
      <c r="B3527" s="25" t="s">
        <v>18</v>
      </c>
      <c r="C3527" s="25" t="s">
        <v>702</v>
      </c>
      <c r="D3527" s="25" t="s">
        <v>686</v>
      </c>
      <c r="E3527" s="25" t="s">
        <v>87</v>
      </c>
      <c r="F3527" s="25" t="s">
        <v>466</v>
      </c>
      <c r="G3527" s="25" t="s">
        <v>703</v>
      </c>
      <c r="H3527" s="25" t="s">
        <v>23</v>
      </c>
      <c r="I3527" s="25" t="s">
        <v>1268</v>
      </c>
      <c r="J3527" s="25" t="s">
        <v>1269</v>
      </c>
      <c r="K3527" s="26">
        <v>434839</v>
      </c>
      <c r="L3527" s="26">
        <v>0</v>
      </c>
      <c r="M3527" s="26">
        <v>434839</v>
      </c>
      <c r="N3527" s="26">
        <v>0</v>
      </c>
      <c r="O3527" s="26">
        <v>94618.9</v>
      </c>
      <c r="P3527" s="26">
        <v>340220.1</v>
      </c>
      <c r="Q3527" s="26">
        <v>65232.9</v>
      </c>
      <c r="R3527" s="25" t="s">
        <v>1553</v>
      </c>
    </row>
    <row r="3528" spans="1:18" ht="15" customHeight="1" x14ac:dyDescent="0.25">
      <c r="A3528" s="25" t="s">
        <v>736</v>
      </c>
      <c r="B3528" s="25" t="s">
        <v>18</v>
      </c>
      <c r="C3528" s="25" t="s">
        <v>1335</v>
      </c>
      <c r="D3528" s="25" t="s">
        <v>686</v>
      </c>
      <c r="E3528" s="25" t="s">
        <v>87</v>
      </c>
      <c r="F3528" s="25" t="s">
        <v>466</v>
      </c>
      <c r="G3528" s="25" t="s">
        <v>1336</v>
      </c>
      <c r="H3528" s="25" t="s">
        <v>23</v>
      </c>
      <c r="I3528" s="25" t="s">
        <v>1268</v>
      </c>
      <c r="J3528" s="25" t="s">
        <v>1269</v>
      </c>
      <c r="K3528" s="26">
        <v>3360000</v>
      </c>
      <c r="L3528" s="26">
        <v>0</v>
      </c>
      <c r="M3528" s="26">
        <v>3360000</v>
      </c>
      <c r="N3528" s="26">
        <v>0</v>
      </c>
      <c r="O3528" s="26">
        <v>7535.17</v>
      </c>
      <c r="P3528" s="26">
        <v>3352464.83</v>
      </c>
      <c r="Q3528" s="26">
        <v>3786.98</v>
      </c>
      <c r="R3528" s="25" t="s">
        <v>1557</v>
      </c>
    </row>
    <row r="3529" spans="1:18" ht="15" customHeight="1" x14ac:dyDescent="0.25">
      <c r="A3529" s="25" t="s">
        <v>736</v>
      </c>
      <c r="B3529" s="25" t="s">
        <v>18</v>
      </c>
      <c r="C3529" s="25" t="s">
        <v>704</v>
      </c>
      <c r="D3529" s="25" t="s">
        <v>686</v>
      </c>
      <c r="E3529" s="25" t="s">
        <v>87</v>
      </c>
      <c r="F3529" s="25" t="s">
        <v>687</v>
      </c>
      <c r="G3529" s="25" t="s">
        <v>23</v>
      </c>
      <c r="H3529" s="25" t="s">
        <v>23</v>
      </c>
      <c r="I3529" s="25" t="s">
        <v>1238</v>
      </c>
      <c r="J3529" s="25" t="s">
        <v>1239</v>
      </c>
      <c r="K3529" s="26">
        <v>2681000</v>
      </c>
      <c r="L3529" s="26">
        <v>0</v>
      </c>
      <c r="M3529" s="26">
        <v>2681000</v>
      </c>
      <c r="N3529" s="26">
        <v>154314</v>
      </c>
      <c r="O3529" s="26">
        <v>271363.59999999998</v>
      </c>
      <c r="P3529" s="26">
        <v>2255322.4</v>
      </c>
      <c r="Q3529" s="26">
        <v>44874.32</v>
      </c>
      <c r="R3529" s="25" t="s">
        <v>1550</v>
      </c>
    </row>
    <row r="3530" spans="1:18" ht="15" customHeight="1" x14ac:dyDescent="0.25">
      <c r="A3530" s="25" t="s">
        <v>736</v>
      </c>
      <c r="B3530" s="25" t="s">
        <v>18</v>
      </c>
      <c r="C3530" s="25" t="s">
        <v>1329</v>
      </c>
      <c r="D3530" s="25" t="s">
        <v>1330</v>
      </c>
      <c r="E3530" s="25" t="s">
        <v>87</v>
      </c>
      <c r="F3530" s="25" t="s">
        <v>687</v>
      </c>
      <c r="G3530" s="25" t="s">
        <v>23</v>
      </c>
      <c r="H3530" s="25" t="s">
        <v>23</v>
      </c>
      <c r="I3530" s="25" t="s">
        <v>769</v>
      </c>
      <c r="J3530" s="25" t="s">
        <v>770</v>
      </c>
      <c r="K3530" s="26">
        <v>0</v>
      </c>
      <c r="L3530" s="26">
        <v>0</v>
      </c>
      <c r="M3530" s="26">
        <v>0</v>
      </c>
      <c r="N3530" s="26">
        <v>0</v>
      </c>
      <c r="O3530" s="26">
        <v>0</v>
      </c>
      <c r="P3530" s="26">
        <v>0</v>
      </c>
      <c r="Q3530" s="26">
        <v>0</v>
      </c>
      <c r="R3530" s="25" t="s">
        <v>1550</v>
      </c>
    </row>
    <row r="3531" spans="1:18" ht="15" customHeight="1" x14ac:dyDescent="0.25">
      <c r="A3531" s="25" t="s">
        <v>736</v>
      </c>
      <c r="B3531" s="25" t="s">
        <v>18</v>
      </c>
      <c r="C3531" s="25" t="s">
        <v>1329</v>
      </c>
      <c r="D3531" s="25" t="s">
        <v>1330</v>
      </c>
      <c r="E3531" s="25" t="s">
        <v>87</v>
      </c>
      <c r="F3531" s="25" t="s">
        <v>687</v>
      </c>
      <c r="G3531" s="25" t="s">
        <v>23</v>
      </c>
      <c r="H3531" s="25" t="s">
        <v>23</v>
      </c>
      <c r="I3531" s="25" t="s">
        <v>1139</v>
      </c>
      <c r="J3531" s="25" t="s">
        <v>1140</v>
      </c>
      <c r="K3531" s="26">
        <v>0</v>
      </c>
      <c r="L3531" s="26">
        <v>0</v>
      </c>
      <c r="M3531" s="26">
        <v>0</v>
      </c>
      <c r="N3531" s="26">
        <v>0</v>
      </c>
      <c r="O3531" s="26">
        <v>0</v>
      </c>
      <c r="P3531" s="26">
        <v>0</v>
      </c>
      <c r="Q3531" s="26">
        <v>0</v>
      </c>
      <c r="R3531" s="25" t="s">
        <v>1550</v>
      </c>
    </row>
    <row r="3532" spans="1:18" ht="15" customHeight="1" x14ac:dyDescent="0.25">
      <c r="A3532" s="25" t="s">
        <v>736</v>
      </c>
      <c r="B3532" s="25" t="s">
        <v>18</v>
      </c>
      <c r="C3532" s="25" t="s">
        <v>1329</v>
      </c>
      <c r="D3532" s="25" t="s">
        <v>1330</v>
      </c>
      <c r="E3532" s="25" t="s">
        <v>87</v>
      </c>
      <c r="F3532" s="25" t="s">
        <v>687</v>
      </c>
      <c r="G3532" s="25" t="s">
        <v>23</v>
      </c>
      <c r="H3532" s="25" t="s">
        <v>23</v>
      </c>
      <c r="I3532" s="25" t="s">
        <v>1238</v>
      </c>
      <c r="J3532" s="25" t="s">
        <v>1239</v>
      </c>
      <c r="K3532" s="26">
        <v>6916651</v>
      </c>
      <c r="L3532" s="26">
        <v>0</v>
      </c>
      <c r="M3532" s="26">
        <v>6916651</v>
      </c>
      <c r="N3532" s="26">
        <v>0</v>
      </c>
      <c r="O3532" s="26">
        <v>94404.85</v>
      </c>
      <c r="P3532" s="26">
        <v>6822246.1500000004</v>
      </c>
      <c r="Q3532" s="26">
        <v>4127</v>
      </c>
      <c r="R3532" s="25" t="s">
        <v>1550</v>
      </c>
    </row>
    <row r="3533" spans="1:18" ht="15" customHeight="1" x14ac:dyDescent="0.25">
      <c r="A3533" s="25" t="s">
        <v>736</v>
      </c>
      <c r="B3533" s="25" t="s">
        <v>18</v>
      </c>
      <c r="C3533" s="25" t="s">
        <v>1327</v>
      </c>
      <c r="D3533" s="25" t="s">
        <v>1328</v>
      </c>
      <c r="E3533" s="25" t="s">
        <v>87</v>
      </c>
      <c r="F3533" s="25" t="s">
        <v>687</v>
      </c>
      <c r="G3533" s="25" t="s">
        <v>23</v>
      </c>
      <c r="H3533" s="25" t="s">
        <v>23</v>
      </c>
      <c r="I3533" s="25" t="s">
        <v>769</v>
      </c>
      <c r="J3533" s="25" t="s">
        <v>770</v>
      </c>
      <c r="K3533" s="26">
        <v>0</v>
      </c>
      <c r="L3533" s="26">
        <v>0</v>
      </c>
      <c r="M3533" s="26">
        <v>0</v>
      </c>
      <c r="N3533" s="26">
        <v>0</v>
      </c>
      <c r="O3533" s="26">
        <v>0</v>
      </c>
      <c r="P3533" s="26">
        <v>0</v>
      </c>
      <c r="Q3533" s="26">
        <v>0</v>
      </c>
      <c r="R3533" s="25" t="s">
        <v>1550</v>
      </c>
    </row>
    <row r="3534" spans="1:18" ht="15" customHeight="1" x14ac:dyDescent="0.25">
      <c r="A3534" s="25" t="s">
        <v>736</v>
      </c>
      <c r="B3534" s="25" t="s">
        <v>18</v>
      </c>
      <c r="C3534" s="25" t="s">
        <v>1327</v>
      </c>
      <c r="D3534" s="25" t="s">
        <v>1328</v>
      </c>
      <c r="E3534" s="25" t="s">
        <v>87</v>
      </c>
      <c r="F3534" s="25" t="s">
        <v>687</v>
      </c>
      <c r="G3534" s="25" t="s">
        <v>23</v>
      </c>
      <c r="H3534" s="25" t="s">
        <v>23</v>
      </c>
      <c r="I3534" s="25" t="s">
        <v>1139</v>
      </c>
      <c r="J3534" s="25" t="s">
        <v>1140</v>
      </c>
      <c r="K3534" s="26">
        <v>0</v>
      </c>
      <c r="L3534" s="26">
        <v>0</v>
      </c>
      <c r="M3534" s="26">
        <v>0</v>
      </c>
      <c r="N3534" s="26">
        <v>0</v>
      </c>
      <c r="O3534" s="26">
        <v>0</v>
      </c>
      <c r="P3534" s="26">
        <v>0</v>
      </c>
      <c r="Q3534" s="26">
        <v>0</v>
      </c>
      <c r="R3534" s="25" t="s">
        <v>1550</v>
      </c>
    </row>
    <row r="3535" spans="1:18" ht="15" customHeight="1" x14ac:dyDescent="0.25">
      <c r="A3535" s="25" t="s">
        <v>736</v>
      </c>
      <c r="B3535" s="25" t="s">
        <v>18</v>
      </c>
      <c r="C3535" s="25" t="s">
        <v>1327</v>
      </c>
      <c r="D3535" s="25" t="s">
        <v>1328</v>
      </c>
      <c r="E3535" s="25" t="s">
        <v>87</v>
      </c>
      <c r="F3535" s="25" t="s">
        <v>687</v>
      </c>
      <c r="G3535" s="25" t="s">
        <v>23</v>
      </c>
      <c r="H3535" s="25" t="s">
        <v>23</v>
      </c>
      <c r="I3535" s="25" t="s">
        <v>1238</v>
      </c>
      <c r="J3535" s="25" t="s">
        <v>1239</v>
      </c>
      <c r="K3535" s="26">
        <v>431358</v>
      </c>
      <c r="L3535" s="26">
        <v>0</v>
      </c>
      <c r="M3535" s="26">
        <v>431358</v>
      </c>
      <c r="N3535" s="26">
        <v>0</v>
      </c>
      <c r="O3535" s="26">
        <v>1263.8800000000001</v>
      </c>
      <c r="P3535" s="26">
        <v>430094.12</v>
      </c>
      <c r="Q3535" s="26">
        <v>0</v>
      </c>
      <c r="R3535" s="25" t="s">
        <v>1550</v>
      </c>
    </row>
    <row r="3536" spans="1:18" ht="15" customHeight="1" x14ac:dyDescent="0.25">
      <c r="A3536" s="25" t="s">
        <v>736</v>
      </c>
      <c r="B3536" s="25" t="s">
        <v>18</v>
      </c>
      <c r="C3536" s="25" t="s">
        <v>730</v>
      </c>
      <c r="D3536" s="25" t="s">
        <v>731</v>
      </c>
      <c r="E3536" s="25" t="s">
        <v>87</v>
      </c>
      <c r="F3536" s="25" t="s">
        <v>687</v>
      </c>
      <c r="G3536" s="25" t="s">
        <v>23</v>
      </c>
      <c r="H3536" s="25" t="s">
        <v>23</v>
      </c>
      <c r="I3536" s="25" t="s">
        <v>769</v>
      </c>
      <c r="J3536" s="25" t="s">
        <v>770</v>
      </c>
      <c r="K3536" s="26">
        <v>0</v>
      </c>
      <c r="L3536" s="26">
        <v>0</v>
      </c>
      <c r="M3536" s="26">
        <v>0</v>
      </c>
      <c r="N3536" s="26">
        <v>0</v>
      </c>
      <c r="O3536" s="26">
        <v>-1114.6500000000001</v>
      </c>
      <c r="P3536" s="26">
        <v>1114.6500000000001</v>
      </c>
      <c r="Q3536" s="26">
        <v>0</v>
      </c>
      <c r="R3536" s="25" t="s">
        <v>1550</v>
      </c>
    </row>
    <row r="3537" spans="1:18" ht="15" customHeight="1" x14ac:dyDescent="0.25">
      <c r="A3537" s="25" t="s">
        <v>736</v>
      </c>
      <c r="B3537" s="25" t="s">
        <v>18</v>
      </c>
      <c r="C3537" s="25" t="s">
        <v>730</v>
      </c>
      <c r="D3537" s="25" t="s">
        <v>731</v>
      </c>
      <c r="E3537" s="25" t="s">
        <v>87</v>
      </c>
      <c r="F3537" s="25" t="s">
        <v>687</v>
      </c>
      <c r="G3537" s="25" t="s">
        <v>23</v>
      </c>
      <c r="H3537" s="25" t="s">
        <v>23</v>
      </c>
      <c r="I3537" s="25" t="s">
        <v>1139</v>
      </c>
      <c r="J3537" s="25" t="s">
        <v>1140</v>
      </c>
      <c r="K3537" s="26">
        <v>0</v>
      </c>
      <c r="L3537" s="26">
        <v>0</v>
      </c>
      <c r="M3537" s="26">
        <v>0</v>
      </c>
      <c r="N3537" s="26">
        <v>0</v>
      </c>
      <c r="O3537" s="26">
        <v>0</v>
      </c>
      <c r="P3537" s="26">
        <v>0</v>
      </c>
      <c r="Q3537" s="26">
        <v>0</v>
      </c>
      <c r="R3537" s="25" t="s">
        <v>1550</v>
      </c>
    </row>
    <row r="3538" spans="1:18" ht="15" customHeight="1" x14ac:dyDescent="0.25">
      <c r="A3538" s="25" t="s">
        <v>736</v>
      </c>
      <c r="B3538" s="25" t="s">
        <v>18</v>
      </c>
      <c r="C3538" s="25" t="s">
        <v>730</v>
      </c>
      <c r="D3538" s="25" t="s">
        <v>731</v>
      </c>
      <c r="E3538" s="25" t="s">
        <v>87</v>
      </c>
      <c r="F3538" s="25" t="s">
        <v>687</v>
      </c>
      <c r="G3538" s="25" t="s">
        <v>23</v>
      </c>
      <c r="H3538" s="25" t="s">
        <v>23</v>
      </c>
      <c r="I3538" s="25" t="s">
        <v>1238</v>
      </c>
      <c r="J3538" s="25" t="s">
        <v>1239</v>
      </c>
      <c r="K3538" s="26">
        <v>941500</v>
      </c>
      <c r="L3538" s="26">
        <v>0</v>
      </c>
      <c r="M3538" s="26">
        <v>941500</v>
      </c>
      <c r="N3538" s="26">
        <v>0</v>
      </c>
      <c r="O3538" s="26">
        <v>357972.19</v>
      </c>
      <c r="P3538" s="26">
        <v>583527.81000000006</v>
      </c>
      <c r="Q3538" s="26">
        <v>70671.59</v>
      </c>
      <c r="R3538" s="25" t="s">
        <v>1550</v>
      </c>
    </row>
    <row r="3539" spans="1:18" ht="15" customHeight="1" x14ac:dyDescent="0.25">
      <c r="A3539" s="25" t="s">
        <v>736</v>
      </c>
      <c r="B3539" s="25" t="s">
        <v>18</v>
      </c>
      <c r="C3539" s="25" t="s">
        <v>1325</v>
      </c>
      <c r="D3539" s="25" t="s">
        <v>1326</v>
      </c>
      <c r="E3539" s="25" t="s">
        <v>87</v>
      </c>
      <c r="F3539" s="25" t="s">
        <v>687</v>
      </c>
      <c r="G3539" s="25" t="s">
        <v>23</v>
      </c>
      <c r="H3539" s="25" t="s">
        <v>23</v>
      </c>
      <c r="I3539" s="25" t="s">
        <v>1238</v>
      </c>
      <c r="J3539" s="25" t="s">
        <v>1239</v>
      </c>
      <c r="K3539" s="26">
        <v>0</v>
      </c>
      <c r="L3539" s="26">
        <v>0</v>
      </c>
      <c r="M3539" s="26">
        <v>0</v>
      </c>
      <c r="N3539" s="26">
        <v>0</v>
      </c>
      <c r="O3539" s="26">
        <v>10186.799999999999</v>
      </c>
      <c r="P3539" s="26">
        <v>-10186.799999999999</v>
      </c>
      <c r="Q3539" s="26">
        <v>10186.799999999999</v>
      </c>
      <c r="R3539" s="25" t="s">
        <v>1550</v>
      </c>
    </row>
    <row r="3540" spans="1:18" ht="15" customHeight="1" x14ac:dyDescent="0.25">
      <c r="A3540" s="25" t="s">
        <v>736</v>
      </c>
      <c r="B3540" s="25" t="s">
        <v>18</v>
      </c>
      <c r="C3540" s="25" t="s">
        <v>1419</v>
      </c>
      <c r="D3540" s="25" t="s">
        <v>733</v>
      </c>
      <c r="E3540" s="25" t="s">
        <v>87</v>
      </c>
      <c r="F3540" s="25" t="s">
        <v>687</v>
      </c>
      <c r="G3540" s="25" t="s">
        <v>23</v>
      </c>
      <c r="H3540" s="25" t="s">
        <v>23</v>
      </c>
      <c r="I3540" s="25" t="s">
        <v>1238</v>
      </c>
      <c r="J3540" s="25" t="s">
        <v>1239</v>
      </c>
      <c r="K3540" s="26">
        <v>0</v>
      </c>
      <c r="L3540" s="26">
        <v>0</v>
      </c>
      <c r="M3540" s="26">
        <v>0</v>
      </c>
      <c r="N3540" s="26">
        <v>0</v>
      </c>
      <c r="O3540" s="26">
        <v>0</v>
      </c>
      <c r="P3540" s="26">
        <v>0</v>
      </c>
      <c r="Q3540" s="26">
        <v>0</v>
      </c>
      <c r="R3540" s="25" t="s">
        <v>1550</v>
      </c>
    </row>
    <row r="3541" spans="1:18" ht="15" customHeight="1" x14ac:dyDescent="0.25">
      <c r="A3541" s="25" t="s">
        <v>17</v>
      </c>
      <c r="B3541" s="25" t="s">
        <v>18</v>
      </c>
      <c r="C3541" s="25" t="s">
        <v>149</v>
      </c>
      <c r="D3541" s="25" t="s">
        <v>25</v>
      </c>
      <c r="E3541" s="25" t="s">
        <v>150</v>
      </c>
      <c r="F3541" s="25" t="s">
        <v>23</v>
      </c>
      <c r="G3541" s="25" t="s">
        <v>23</v>
      </c>
      <c r="H3541" s="25" t="s">
        <v>23</v>
      </c>
      <c r="I3541" s="25" t="s">
        <v>395</v>
      </c>
      <c r="J3541" s="25" t="s">
        <v>396</v>
      </c>
      <c r="K3541" s="26">
        <v>0</v>
      </c>
      <c r="L3541" s="26">
        <v>0</v>
      </c>
      <c r="M3541" s="26">
        <v>0</v>
      </c>
      <c r="N3541" s="26">
        <v>0</v>
      </c>
      <c r="O3541" s="26">
        <v>-721091.32</v>
      </c>
      <c r="P3541" s="26">
        <v>721091.32</v>
      </c>
      <c r="Q3541" s="26">
        <v>-1246</v>
      </c>
      <c r="R3541" s="25" t="s">
        <v>1483</v>
      </c>
    </row>
    <row r="3542" spans="1:18" ht="15" customHeight="1" x14ac:dyDescent="0.25">
      <c r="A3542" s="25" t="s">
        <v>17</v>
      </c>
      <c r="B3542" s="25" t="s">
        <v>18</v>
      </c>
      <c r="C3542" s="25" t="s">
        <v>149</v>
      </c>
      <c r="D3542" s="25" t="s">
        <v>25</v>
      </c>
      <c r="E3542" s="25" t="s">
        <v>150</v>
      </c>
      <c r="F3542" s="25" t="s">
        <v>23</v>
      </c>
      <c r="G3542" s="25" t="s">
        <v>23</v>
      </c>
      <c r="H3542" s="25" t="s">
        <v>23</v>
      </c>
      <c r="I3542" s="25" t="s">
        <v>199</v>
      </c>
      <c r="J3542" s="25" t="s">
        <v>200</v>
      </c>
      <c r="K3542" s="26">
        <v>8318279</v>
      </c>
      <c r="L3542" s="26">
        <v>0</v>
      </c>
      <c r="M3542" s="26">
        <v>8318279</v>
      </c>
      <c r="N3542" s="26">
        <v>0</v>
      </c>
      <c r="O3542" s="26">
        <v>4033804.1</v>
      </c>
      <c r="P3542" s="26">
        <v>4284474.9000000004</v>
      </c>
      <c r="Q3542" s="26">
        <v>71834.44</v>
      </c>
      <c r="R3542" s="25" t="s">
        <v>1483</v>
      </c>
    </row>
    <row r="3543" spans="1:18" ht="15" customHeight="1" x14ac:dyDescent="0.25">
      <c r="A3543" s="25" t="s">
        <v>17</v>
      </c>
      <c r="B3543" s="25" t="s">
        <v>18</v>
      </c>
      <c r="C3543" s="25" t="s">
        <v>149</v>
      </c>
      <c r="D3543" s="25" t="s">
        <v>25</v>
      </c>
      <c r="E3543" s="25" t="s">
        <v>150</v>
      </c>
      <c r="F3543" s="25" t="s">
        <v>23</v>
      </c>
      <c r="G3543" s="25" t="s">
        <v>23</v>
      </c>
      <c r="H3543" s="25" t="s">
        <v>23</v>
      </c>
      <c r="I3543" s="25" t="s">
        <v>197</v>
      </c>
      <c r="J3543" s="25" t="s">
        <v>198</v>
      </c>
      <c r="K3543" s="26">
        <v>2157368</v>
      </c>
      <c r="L3543" s="26">
        <v>0</v>
      </c>
      <c r="M3543" s="26">
        <v>2157368</v>
      </c>
      <c r="N3543" s="26">
        <v>0</v>
      </c>
      <c r="O3543" s="26">
        <v>1057975.52</v>
      </c>
      <c r="P3543" s="26">
        <v>1099392.48</v>
      </c>
      <c r="Q3543" s="26">
        <v>11206.68</v>
      </c>
      <c r="R3543" s="25" t="s">
        <v>1483</v>
      </c>
    </row>
    <row r="3544" spans="1:18" ht="15" customHeight="1" x14ac:dyDescent="0.25">
      <c r="A3544" s="25" t="s">
        <v>17</v>
      </c>
      <c r="B3544" s="25" t="s">
        <v>18</v>
      </c>
      <c r="C3544" s="25" t="s">
        <v>149</v>
      </c>
      <c r="D3544" s="25" t="s">
        <v>25</v>
      </c>
      <c r="E3544" s="25" t="s">
        <v>150</v>
      </c>
      <c r="F3544" s="25" t="s">
        <v>23</v>
      </c>
      <c r="G3544" s="25" t="s">
        <v>23</v>
      </c>
      <c r="H3544" s="25" t="s">
        <v>23</v>
      </c>
      <c r="I3544" s="25" t="s">
        <v>195</v>
      </c>
      <c r="J3544" s="25" t="s">
        <v>196</v>
      </c>
      <c r="K3544" s="26">
        <v>2821711</v>
      </c>
      <c r="L3544" s="26">
        <v>0</v>
      </c>
      <c r="M3544" s="26">
        <v>2821711</v>
      </c>
      <c r="N3544" s="26">
        <v>0</v>
      </c>
      <c r="O3544" s="26">
        <v>1430169.71</v>
      </c>
      <c r="P3544" s="26">
        <v>1391541.29</v>
      </c>
      <c r="Q3544" s="26">
        <v>15689.36</v>
      </c>
      <c r="R3544" s="25" t="s">
        <v>1483</v>
      </c>
    </row>
    <row r="3545" spans="1:18" ht="15" customHeight="1" x14ac:dyDescent="0.25">
      <c r="A3545" s="25" t="s">
        <v>17</v>
      </c>
      <c r="B3545" s="25" t="s">
        <v>18</v>
      </c>
      <c r="C3545" s="25" t="s">
        <v>149</v>
      </c>
      <c r="D3545" s="25" t="s">
        <v>25</v>
      </c>
      <c r="E3545" s="25" t="s">
        <v>150</v>
      </c>
      <c r="F3545" s="25" t="s">
        <v>23</v>
      </c>
      <c r="G3545" s="25" t="s">
        <v>23</v>
      </c>
      <c r="H3545" s="25" t="s">
        <v>23</v>
      </c>
      <c r="I3545" s="25" t="s">
        <v>193</v>
      </c>
      <c r="J3545" s="25" t="s">
        <v>194</v>
      </c>
      <c r="K3545" s="26">
        <v>188813</v>
      </c>
      <c r="L3545" s="26">
        <v>0</v>
      </c>
      <c r="M3545" s="26">
        <v>188813</v>
      </c>
      <c r="N3545" s="26">
        <v>0</v>
      </c>
      <c r="O3545" s="26">
        <v>95782.5</v>
      </c>
      <c r="P3545" s="26">
        <v>93030.5</v>
      </c>
      <c r="Q3545" s="26">
        <v>1056.6300000000001</v>
      </c>
      <c r="R3545" s="25" t="s">
        <v>1483</v>
      </c>
    </row>
    <row r="3546" spans="1:18" ht="15" customHeight="1" x14ac:dyDescent="0.25">
      <c r="A3546" s="25" t="s">
        <v>17</v>
      </c>
      <c r="B3546" s="25" t="s">
        <v>18</v>
      </c>
      <c r="C3546" s="25" t="s">
        <v>149</v>
      </c>
      <c r="D3546" s="25" t="s">
        <v>25</v>
      </c>
      <c r="E3546" s="25" t="s">
        <v>150</v>
      </c>
      <c r="F3546" s="25" t="s">
        <v>23</v>
      </c>
      <c r="G3546" s="25" t="s">
        <v>23</v>
      </c>
      <c r="H3546" s="25" t="s">
        <v>23</v>
      </c>
      <c r="I3546" s="25" t="s">
        <v>191</v>
      </c>
      <c r="J3546" s="25" t="s">
        <v>192</v>
      </c>
      <c r="K3546" s="26">
        <v>188813</v>
      </c>
      <c r="L3546" s="26">
        <v>0</v>
      </c>
      <c r="M3546" s="26">
        <v>188813</v>
      </c>
      <c r="N3546" s="26">
        <v>0</v>
      </c>
      <c r="O3546" s="26">
        <v>95782.5</v>
      </c>
      <c r="P3546" s="26">
        <v>93030.5</v>
      </c>
      <c r="Q3546" s="26">
        <v>1056.6300000000001</v>
      </c>
      <c r="R3546" s="25" t="s">
        <v>1483</v>
      </c>
    </row>
    <row r="3547" spans="1:18" ht="15" customHeight="1" x14ac:dyDescent="0.25">
      <c r="A3547" s="25" t="s">
        <v>17</v>
      </c>
      <c r="B3547" s="25" t="s">
        <v>18</v>
      </c>
      <c r="C3547" s="25" t="s">
        <v>149</v>
      </c>
      <c r="D3547" s="25" t="s">
        <v>25</v>
      </c>
      <c r="E3547" s="25" t="s">
        <v>150</v>
      </c>
      <c r="F3547" s="25" t="s">
        <v>23</v>
      </c>
      <c r="G3547" s="25" t="s">
        <v>23</v>
      </c>
      <c r="H3547" s="25" t="s">
        <v>23</v>
      </c>
      <c r="I3547" s="25" t="s">
        <v>189</v>
      </c>
      <c r="J3547" s="25" t="s">
        <v>190</v>
      </c>
      <c r="K3547" s="26">
        <v>874136</v>
      </c>
      <c r="L3547" s="26">
        <v>0</v>
      </c>
      <c r="M3547" s="26">
        <v>874136</v>
      </c>
      <c r="N3547" s="26">
        <v>0</v>
      </c>
      <c r="O3547" s="26">
        <v>443139.55</v>
      </c>
      <c r="P3547" s="26">
        <v>430996.45</v>
      </c>
      <c r="Q3547" s="26">
        <v>4866.8999999999996</v>
      </c>
      <c r="R3547" s="25" t="s">
        <v>1483</v>
      </c>
    </row>
    <row r="3548" spans="1:18" ht="15" customHeight="1" x14ac:dyDescent="0.25">
      <c r="A3548" s="25" t="s">
        <v>17</v>
      </c>
      <c r="B3548" s="25" t="s">
        <v>18</v>
      </c>
      <c r="C3548" s="25" t="s">
        <v>149</v>
      </c>
      <c r="D3548" s="25" t="s">
        <v>25</v>
      </c>
      <c r="E3548" s="25" t="s">
        <v>150</v>
      </c>
      <c r="F3548" s="25" t="s">
        <v>23</v>
      </c>
      <c r="G3548" s="25" t="s">
        <v>23</v>
      </c>
      <c r="H3548" s="25" t="s">
        <v>23</v>
      </c>
      <c r="I3548" s="25" t="s">
        <v>187</v>
      </c>
      <c r="J3548" s="25" t="s">
        <v>188</v>
      </c>
      <c r="K3548" s="26">
        <v>349654</v>
      </c>
      <c r="L3548" s="26">
        <v>0</v>
      </c>
      <c r="M3548" s="26">
        <v>349654</v>
      </c>
      <c r="N3548" s="26">
        <v>0</v>
      </c>
      <c r="O3548" s="26">
        <v>176538.43</v>
      </c>
      <c r="P3548" s="26">
        <v>173115.57</v>
      </c>
      <c r="Q3548" s="26">
        <v>1937.16</v>
      </c>
      <c r="R3548" s="25" t="s">
        <v>1483</v>
      </c>
    </row>
    <row r="3549" spans="1:18" ht="15" customHeight="1" x14ac:dyDescent="0.25">
      <c r="A3549" s="25" t="s">
        <v>17</v>
      </c>
      <c r="B3549" s="25" t="s">
        <v>18</v>
      </c>
      <c r="C3549" s="25" t="s">
        <v>149</v>
      </c>
      <c r="D3549" s="25" t="s">
        <v>25</v>
      </c>
      <c r="E3549" s="25" t="s">
        <v>150</v>
      </c>
      <c r="F3549" s="25" t="s">
        <v>23</v>
      </c>
      <c r="G3549" s="25" t="s">
        <v>23</v>
      </c>
      <c r="H3549" s="25" t="s">
        <v>23</v>
      </c>
      <c r="I3549" s="25" t="s">
        <v>185</v>
      </c>
      <c r="J3549" s="25" t="s">
        <v>186</v>
      </c>
      <c r="K3549" s="26">
        <v>1090922</v>
      </c>
      <c r="L3549" s="26">
        <v>0</v>
      </c>
      <c r="M3549" s="26">
        <v>1090922</v>
      </c>
      <c r="N3549" s="26">
        <v>0</v>
      </c>
      <c r="O3549" s="26">
        <v>553197.38</v>
      </c>
      <c r="P3549" s="26">
        <v>537724.62</v>
      </c>
      <c r="Q3549" s="26">
        <v>6067.62</v>
      </c>
      <c r="R3549" s="25" t="s">
        <v>1483</v>
      </c>
    </row>
    <row r="3550" spans="1:18" ht="15" customHeight="1" x14ac:dyDescent="0.25">
      <c r="A3550" s="25" t="s">
        <v>17</v>
      </c>
      <c r="B3550" s="25" t="s">
        <v>18</v>
      </c>
      <c r="C3550" s="25" t="s">
        <v>149</v>
      </c>
      <c r="D3550" s="25" t="s">
        <v>25</v>
      </c>
      <c r="E3550" s="25" t="s">
        <v>150</v>
      </c>
      <c r="F3550" s="25" t="s">
        <v>23</v>
      </c>
      <c r="G3550" s="25" t="s">
        <v>23</v>
      </c>
      <c r="H3550" s="25" t="s">
        <v>23</v>
      </c>
      <c r="I3550" s="25" t="s">
        <v>183</v>
      </c>
      <c r="J3550" s="25" t="s">
        <v>184</v>
      </c>
      <c r="K3550" s="26">
        <v>174827</v>
      </c>
      <c r="L3550" s="26">
        <v>0</v>
      </c>
      <c r="M3550" s="26">
        <v>174827</v>
      </c>
      <c r="N3550" s="26">
        <v>0</v>
      </c>
      <c r="O3550" s="26">
        <v>88632.74</v>
      </c>
      <c r="P3550" s="26">
        <v>86194.26</v>
      </c>
      <c r="Q3550" s="26">
        <v>976.58</v>
      </c>
      <c r="R3550" s="25" t="s">
        <v>1483</v>
      </c>
    </row>
    <row r="3551" spans="1:18" ht="15" customHeight="1" x14ac:dyDescent="0.25">
      <c r="A3551" s="25" t="s">
        <v>17</v>
      </c>
      <c r="B3551" s="25" t="s">
        <v>18</v>
      </c>
      <c r="C3551" s="25" t="s">
        <v>149</v>
      </c>
      <c r="D3551" s="25" t="s">
        <v>25</v>
      </c>
      <c r="E3551" s="25" t="s">
        <v>150</v>
      </c>
      <c r="F3551" s="25" t="s">
        <v>23</v>
      </c>
      <c r="G3551" s="25" t="s">
        <v>23</v>
      </c>
      <c r="H3551" s="25" t="s">
        <v>23</v>
      </c>
      <c r="I3551" s="25" t="s">
        <v>181</v>
      </c>
      <c r="J3551" s="25" t="s">
        <v>182</v>
      </c>
      <c r="K3551" s="26">
        <v>1475542</v>
      </c>
      <c r="L3551" s="26">
        <v>0</v>
      </c>
      <c r="M3551" s="26">
        <v>1475542</v>
      </c>
      <c r="N3551" s="26">
        <v>0</v>
      </c>
      <c r="O3551" s="26">
        <v>747598.07</v>
      </c>
      <c r="P3551" s="26">
        <v>727943.93</v>
      </c>
      <c r="Q3551" s="26">
        <v>8196.89</v>
      </c>
      <c r="R3551" s="25" t="s">
        <v>1483</v>
      </c>
    </row>
    <row r="3552" spans="1:18" ht="15" customHeight="1" x14ac:dyDescent="0.25">
      <c r="A3552" s="25" t="s">
        <v>17</v>
      </c>
      <c r="B3552" s="25" t="s">
        <v>18</v>
      </c>
      <c r="C3552" s="25" t="s">
        <v>149</v>
      </c>
      <c r="D3552" s="25" t="s">
        <v>25</v>
      </c>
      <c r="E3552" s="25" t="s">
        <v>150</v>
      </c>
      <c r="F3552" s="25" t="s">
        <v>23</v>
      </c>
      <c r="G3552" s="25" t="s">
        <v>23</v>
      </c>
      <c r="H3552" s="25" t="s">
        <v>23</v>
      </c>
      <c r="I3552" s="25" t="s">
        <v>151</v>
      </c>
      <c r="J3552" s="25" t="s">
        <v>152</v>
      </c>
      <c r="K3552" s="26">
        <v>174827</v>
      </c>
      <c r="L3552" s="26">
        <v>0</v>
      </c>
      <c r="M3552" s="26">
        <v>174827</v>
      </c>
      <c r="N3552" s="26">
        <v>0</v>
      </c>
      <c r="O3552" s="26">
        <v>88632.74</v>
      </c>
      <c r="P3552" s="26">
        <v>86194.26</v>
      </c>
      <c r="Q3552" s="26">
        <v>976.58</v>
      </c>
      <c r="R3552" s="25" t="s">
        <v>1483</v>
      </c>
    </row>
    <row r="3553" spans="1:18" ht="15" customHeight="1" x14ac:dyDescent="0.25">
      <c r="A3553" s="25" t="s">
        <v>17</v>
      </c>
      <c r="B3553" s="25" t="s">
        <v>18</v>
      </c>
      <c r="C3553" s="25" t="s">
        <v>149</v>
      </c>
      <c r="D3553" s="25" t="s">
        <v>25</v>
      </c>
      <c r="E3553" s="25" t="s">
        <v>150</v>
      </c>
      <c r="F3553" s="25" t="s">
        <v>23</v>
      </c>
      <c r="G3553" s="25" t="s">
        <v>23</v>
      </c>
      <c r="H3553" s="25" t="s">
        <v>23</v>
      </c>
      <c r="I3553" s="25" t="s">
        <v>177</v>
      </c>
      <c r="J3553" s="25" t="s">
        <v>178</v>
      </c>
      <c r="K3553" s="26">
        <v>6461614</v>
      </c>
      <c r="L3553" s="26">
        <v>0</v>
      </c>
      <c r="M3553" s="26">
        <v>6461614</v>
      </c>
      <c r="N3553" s="26">
        <v>0</v>
      </c>
      <c r="O3553" s="26">
        <v>3274177.05</v>
      </c>
      <c r="P3553" s="26">
        <v>3187436.95</v>
      </c>
      <c r="Q3553" s="26">
        <v>35925.42</v>
      </c>
      <c r="R3553" s="25" t="s">
        <v>1483</v>
      </c>
    </row>
    <row r="3554" spans="1:18" ht="15" customHeight="1" x14ac:dyDescent="0.25">
      <c r="A3554" s="25" t="s">
        <v>17</v>
      </c>
      <c r="B3554" s="25" t="s">
        <v>18</v>
      </c>
      <c r="C3554" s="25" t="s">
        <v>149</v>
      </c>
      <c r="D3554" s="25" t="s">
        <v>25</v>
      </c>
      <c r="E3554" s="25" t="s">
        <v>150</v>
      </c>
      <c r="F3554" s="25" t="s">
        <v>23</v>
      </c>
      <c r="G3554" s="25" t="s">
        <v>23</v>
      </c>
      <c r="H3554" s="25" t="s">
        <v>23</v>
      </c>
      <c r="I3554" s="25" t="s">
        <v>659</v>
      </c>
      <c r="J3554" s="25" t="s">
        <v>660</v>
      </c>
      <c r="K3554" s="26">
        <v>2241285</v>
      </c>
      <c r="L3554" s="26">
        <v>0</v>
      </c>
      <c r="M3554" s="26">
        <v>2241285</v>
      </c>
      <c r="N3554" s="26">
        <v>0</v>
      </c>
      <c r="O3554" s="26">
        <v>1135696.6299999999</v>
      </c>
      <c r="P3554" s="26">
        <v>1105588.3700000001</v>
      </c>
      <c r="Q3554" s="26">
        <v>12455.43</v>
      </c>
      <c r="R3554" s="25" t="s">
        <v>1483</v>
      </c>
    </row>
    <row r="3555" spans="1:18" ht="15" customHeight="1" x14ac:dyDescent="0.25">
      <c r="A3555" s="25" t="s">
        <v>17</v>
      </c>
      <c r="B3555" s="25" t="s">
        <v>18</v>
      </c>
      <c r="C3555" s="25" t="s">
        <v>149</v>
      </c>
      <c r="D3555" s="25" t="s">
        <v>25</v>
      </c>
      <c r="E3555" s="25" t="s">
        <v>150</v>
      </c>
      <c r="F3555" s="25" t="s">
        <v>23</v>
      </c>
      <c r="G3555" s="25" t="s">
        <v>23</v>
      </c>
      <c r="H3555" s="25" t="s">
        <v>23</v>
      </c>
      <c r="I3555" s="25" t="s">
        <v>173</v>
      </c>
      <c r="J3555" s="25" t="s">
        <v>174</v>
      </c>
      <c r="K3555" s="26">
        <v>1072414</v>
      </c>
      <c r="L3555" s="26">
        <v>0</v>
      </c>
      <c r="M3555" s="26">
        <v>1072414</v>
      </c>
      <c r="N3555" s="26">
        <v>0</v>
      </c>
      <c r="O3555" s="26">
        <v>0</v>
      </c>
      <c r="P3555" s="26">
        <v>1072414</v>
      </c>
      <c r="Q3555" s="26">
        <v>0</v>
      </c>
      <c r="R3555" s="25" t="s">
        <v>1483</v>
      </c>
    </row>
    <row r="3556" spans="1:18" ht="15" customHeight="1" x14ac:dyDescent="0.25">
      <c r="A3556" s="25" t="s">
        <v>17</v>
      </c>
      <c r="B3556" s="25" t="s">
        <v>18</v>
      </c>
      <c r="C3556" s="25" t="s">
        <v>149</v>
      </c>
      <c r="D3556" s="25" t="s">
        <v>25</v>
      </c>
      <c r="E3556" s="25" t="s">
        <v>150</v>
      </c>
      <c r="F3556" s="25" t="s">
        <v>23</v>
      </c>
      <c r="G3556" s="25" t="s">
        <v>23</v>
      </c>
      <c r="H3556" s="25" t="s">
        <v>23</v>
      </c>
      <c r="I3556" s="25" t="s">
        <v>201</v>
      </c>
      <c r="J3556" s="25" t="s">
        <v>202</v>
      </c>
      <c r="K3556" s="26">
        <v>310082</v>
      </c>
      <c r="L3556" s="26">
        <v>0</v>
      </c>
      <c r="M3556" s="26">
        <v>310082</v>
      </c>
      <c r="N3556" s="26">
        <v>0</v>
      </c>
      <c r="O3556" s="26">
        <v>153659.22</v>
      </c>
      <c r="P3556" s="26">
        <v>156422.78</v>
      </c>
      <c r="Q3556" s="26">
        <v>1681</v>
      </c>
      <c r="R3556" s="25" t="s">
        <v>1483</v>
      </c>
    </row>
    <row r="3557" spans="1:18" ht="15" customHeight="1" x14ac:dyDescent="0.25">
      <c r="A3557" s="25" t="s">
        <v>17</v>
      </c>
      <c r="B3557" s="25" t="s">
        <v>18</v>
      </c>
      <c r="C3557" s="25" t="s">
        <v>149</v>
      </c>
      <c r="D3557" s="25" t="s">
        <v>25</v>
      </c>
      <c r="E3557" s="25" t="s">
        <v>150</v>
      </c>
      <c r="F3557" s="25" t="s">
        <v>23</v>
      </c>
      <c r="G3557" s="25" t="s">
        <v>23</v>
      </c>
      <c r="H3557" s="25" t="s">
        <v>23</v>
      </c>
      <c r="I3557" s="25" t="s">
        <v>169</v>
      </c>
      <c r="J3557" s="25" t="s">
        <v>170</v>
      </c>
      <c r="K3557" s="26">
        <v>2180000</v>
      </c>
      <c r="L3557" s="26">
        <v>0</v>
      </c>
      <c r="M3557" s="26">
        <v>2180000</v>
      </c>
      <c r="N3557" s="26">
        <v>0</v>
      </c>
      <c r="O3557" s="26">
        <v>541585.56000000006</v>
      </c>
      <c r="P3557" s="26">
        <v>1638414.44</v>
      </c>
      <c r="Q3557" s="26">
        <v>0</v>
      </c>
      <c r="R3557" s="25" t="s">
        <v>1483</v>
      </c>
    </row>
    <row r="3558" spans="1:18" ht="15" customHeight="1" x14ac:dyDescent="0.25">
      <c r="A3558" s="25" t="s">
        <v>17</v>
      </c>
      <c r="B3558" s="25" t="s">
        <v>18</v>
      </c>
      <c r="C3558" s="25" t="s">
        <v>149</v>
      </c>
      <c r="D3558" s="25" t="s">
        <v>25</v>
      </c>
      <c r="E3558" s="25" t="s">
        <v>150</v>
      </c>
      <c r="F3558" s="25" t="s">
        <v>23</v>
      </c>
      <c r="G3558" s="25" t="s">
        <v>23</v>
      </c>
      <c r="H3558" s="25" t="s">
        <v>23</v>
      </c>
      <c r="I3558" s="25" t="s">
        <v>167</v>
      </c>
      <c r="J3558" s="25" t="s">
        <v>168</v>
      </c>
      <c r="K3558" s="26">
        <v>2289497</v>
      </c>
      <c r="L3558" s="26">
        <v>0</v>
      </c>
      <c r="M3558" s="26">
        <v>2289497</v>
      </c>
      <c r="N3558" s="26">
        <v>0</v>
      </c>
      <c r="O3558" s="26">
        <v>1001329.65</v>
      </c>
      <c r="P3558" s="26">
        <v>1288167.3500000001</v>
      </c>
      <c r="Q3558" s="26">
        <v>10982.55</v>
      </c>
      <c r="R3558" s="25" t="s">
        <v>1483</v>
      </c>
    </row>
    <row r="3559" spans="1:18" ht="15" customHeight="1" x14ac:dyDescent="0.25">
      <c r="A3559" s="25" t="s">
        <v>17</v>
      </c>
      <c r="B3559" s="25" t="s">
        <v>18</v>
      </c>
      <c r="C3559" s="25" t="s">
        <v>149</v>
      </c>
      <c r="D3559" s="25" t="s">
        <v>25</v>
      </c>
      <c r="E3559" s="25" t="s">
        <v>150</v>
      </c>
      <c r="F3559" s="25" t="s">
        <v>23</v>
      </c>
      <c r="G3559" s="25" t="s">
        <v>23</v>
      </c>
      <c r="H3559" s="25" t="s">
        <v>23</v>
      </c>
      <c r="I3559" s="25" t="s">
        <v>165</v>
      </c>
      <c r="J3559" s="25" t="s">
        <v>166</v>
      </c>
      <c r="K3559" s="26">
        <v>2800000</v>
      </c>
      <c r="L3559" s="26">
        <v>0</v>
      </c>
      <c r="M3559" s="26">
        <v>2800000</v>
      </c>
      <c r="N3559" s="26">
        <v>0</v>
      </c>
      <c r="O3559" s="26">
        <v>1473286.11</v>
      </c>
      <c r="P3559" s="26">
        <v>1326713.8899999999</v>
      </c>
      <c r="Q3559" s="26">
        <v>22147.56</v>
      </c>
      <c r="R3559" s="25" t="s">
        <v>1483</v>
      </c>
    </row>
    <row r="3560" spans="1:18" ht="15" customHeight="1" x14ac:dyDescent="0.25">
      <c r="A3560" s="25" t="s">
        <v>17</v>
      </c>
      <c r="B3560" s="25" t="s">
        <v>18</v>
      </c>
      <c r="C3560" s="25" t="s">
        <v>149</v>
      </c>
      <c r="D3560" s="25" t="s">
        <v>25</v>
      </c>
      <c r="E3560" s="25" t="s">
        <v>150</v>
      </c>
      <c r="F3560" s="25" t="s">
        <v>23</v>
      </c>
      <c r="G3560" s="25" t="s">
        <v>23</v>
      </c>
      <c r="H3560" s="25" t="s">
        <v>23</v>
      </c>
      <c r="I3560" s="25" t="s">
        <v>163</v>
      </c>
      <c r="J3560" s="25" t="s">
        <v>164</v>
      </c>
      <c r="K3560" s="26">
        <v>746000</v>
      </c>
      <c r="L3560" s="26">
        <v>0</v>
      </c>
      <c r="M3560" s="26">
        <v>746000</v>
      </c>
      <c r="N3560" s="26">
        <v>0</v>
      </c>
      <c r="O3560" s="26">
        <v>674329</v>
      </c>
      <c r="P3560" s="26">
        <v>71671</v>
      </c>
      <c r="Q3560" s="26">
        <v>0</v>
      </c>
      <c r="R3560" s="25" t="s">
        <v>1483</v>
      </c>
    </row>
    <row r="3561" spans="1:18" ht="15" customHeight="1" x14ac:dyDescent="0.25">
      <c r="A3561" s="25" t="s">
        <v>17</v>
      </c>
      <c r="B3561" s="25" t="s">
        <v>18</v>
      </c>
      <c r="C3561" s="25" t="s">
        <v>149</v>
      </c>
      <c r="D3561" s="25" t="s">
        <v>25</v>
      </c>
      <c r="E3561" s="25" t="s">
        <v>150</v>
      </c>
      <c r="F3561" s="25" t="s">
        <v>23</v>
      </c>
      <c r="G3561" s="25" t="s">
        <v>23</v>
      </c>
      <c r="H3561" s="25" t="s">
        <v>23</v>
      </c>
      <c r="I3561" s="25" t="s">
        <v>1708</v>
      </c>
      <c r="J3561" s="25" t="s">
        <v>1709</v>
      </c>
      <c r="K3561" s="26">
        <v>0</v>
      </c>
      <c r="L3561" s="26">
        <v>0</v>
      </c>
      <c r="M3561" s="26">
        <v>0</v>
      </c>
      <c r="N3561" s="26">
        <v>0</v>
      </c>
      <c r="O3561" s="26">
        <v>32200.02</v>
      </c>
      <c r="P3561" s="26">
        <v>-32200.02</v>
      </c>
      <c r="Q3561" s="26">
        <v>5366.67</v>
      </c>
      <c r="R3561" s="25" t="s">
        <v>1483</v>
      </c>
    </row>
    <row r="3562" spans="1:18" ht="15" customHeight="1" x14ac:dyDescent="0.25">
      <c r="A3562" s="25" t="s">
        <v>17</v>
      </c>
      <c r="B3562" s="25" t="s">
        <v>18</v>
      </c>
      <c r="C3562" s="25" t="s">
        <v>149</v>
      </c>
      <c r="D3562" s="25" t="s">
        <v>25</v>
      </c>
      <c r="E3562" s="25" t="s">
        <v>150</v>
      </c>
      <c r="F3562" s="25" t="s">
        <v>23</v>
      </c>
      <c r="G3562" s="25" t="s">
        <v>23</v>
      </c>
      <c r="H3562" s="25" t="s">
        <v>23</v>
      </c>
      <c r="I3562" s="25" t="s">
        <v>161</v>
      </c>
      <c r="J3562" s="25" t="s">
        <v>162</v>
      </c>
      <c r="K3562" s="26">
        <v>181500</v>
      </c>
      <c r="L3562" s="26">
        <v>0</v>
      </c>
      <c r="M3562" s="26">
        <v>181500</v>
      </c>
      <c r="N3562" s="26">
        <v>0</v>
      </c>
      <c r="O3562" s="26">
        <v>0</v>
      </c>
      <c r="P3562" s="26">
        <v>181500</v>
      </c>
      <c r="Q3562" s="26">
        <v>0</v>
      </c>
      <c r="R3562" s="25" t="s">
        <v>1483</v>
      </c>
    </row>
    <row r="3563" spans="1:18" ht="15" customHeight="1" x14ac:dyDescent="0.25">
      <c r="A3563" s="25" t="s">
        <v>17</v>
      </c>
      <c r="B3563" s="25" t="s">
        <v>18</v>
      </c>
      <c r="C3563" s="25" t="s">
        <v>149</v>
      </c>
      <c r="D3563" s="25" t="s">
        <v>25</v>
      </c>
      <c r="E3563" s="25" t="s">
        <v>150</v>
      </c>
      <c r="F3563" s="25" t="s">
        <v>23</v>
      </c>
      <c r="G3563" s="25" t="s">
        <v>23</v>
      </c>
      <c r="H3563" s="25" t="s">
        <v>23</v>
      </c>
      <c r="I3563" s="25" t="s">
        <v>159</v>
      </c>
      <c r="J3563" s="25" t="s">
        <v>160</v>
      </c>
      <c r="K3563" s="26">
        <v>425000</v>
      </c>
      <c r="L3563" s="26">
        <v>0</v>
      </c>
      <c r="M3563" s="26">
        <v>425000</v>
      </c>
      <c r="N3563" s="26">
        <v>0</v>
      </c>
      <c r="O3563" s="26">
        <v>432432.38</v>
      </c>
      <c r="P3563" s="26">
        <v>-7432.38</v>
      </c>
      <c r="Q3563" s="26">
        <v>0</v>
      </c>
      <c r="R3563" s="25" t="s">
        <v>1483</v>
      </c>
    </row>
    <row r="3564" spans="1:18" ht="15" customHeight="1" x14ac:dyDescent="0.25">
      <c r="A3564" s="25" t="s">
        <v>17</v>
      </c>
      <c r="B3564" s="25" t="s">
        <v>18</v>
      </c>
      <c r="C3564" s="25" t="s">
        <v>149</v>
      </c>
      <c r="D3564" s="25" t="s">
        <v>25</v>
      </c>
      <c r="E3564" s="25" t="s">
        <v>150</v>
      </c>
      <c r="F3564" s="25" t="s">
        <v>23</v>
      </c>
      <c r="G3564" s="25" t="s">
        <v>23</v>
      </c>
      <c r="H3564" s="25" t="s">
        <v>23</v>
      </c>
      <c r="I3564" s="25" t="s">
        <v>157</v>
      </c>
      <c r="J3564" s="25" t="s">
        <v>158</v>
      </c>
      <c r="K3564" s="26">
        <v>24500</v>
      </c>
      <c r="L3564" s="26">
        <v>0</v>
      </c>
      <c r="M3564" s="26">
        <v>24500</v>
      </c>
      <c r="N3564" s="26">
        <v>0</v>
      </c>
      <c r="O3564" s="26">
        <v>25430.78</v>
      </c>
      <c r="P3564" s="26">
        <v>-930.78</v>
      </c>
      <c r="Q3564" s="26">
        <v>0</v>
      </c>
      <c r="R3564" s="25" t="s">
        <v>1483</v>
      </c>
    </row>
    <row r="3565" spans="1:18" ht="15" customHeight="1" x14ac:dyDescent="0.25">
      <c r="A3565" s="25" t="s">
        <v>17</v>
      </c>
      <c r="B3565" s="25" t="s">
        <v>18</v>
      </c>
      <c r="C3565" s="25" t="s">
        <v>149</v>
      </c>
      <c r="D3565" s="25" t="s">
        <v>25</v>
      </c>
      <c r="E3565" s="25" t="s">
        <v>150</v>
      </c>
      <c r="F3565" s="25" t="s">
        <v>23</v>
      </c>
      <c r="G3565" s="25" t="s">
        <v>23</v>
      </c>
      <c r="H3565" s="25" t="s">
        <v>23</v>
      </c>
      <c r="I3565" s="25" t="s">
        <v>155</v>
      </c>
      <c r="J3565" s="25" t="s">
        <v>156</v>
      </c>
      <c r="K3565" s="26">
        <v>390000</v>
      </c>
      <c r="L3565" s="26">
        <v>0</v>
      </c>
      <c r="M3565" s="26">
        <v>390000</v>
      </c>
      <c r="N3565" s="26">
        <v>0</v>
      </c>
      <c r="O3565" s="26">
        <v>377229.32</v>
      </c>
      <c r="P3565" s="26">
        <v>12770.68</v>
      </c>
      <c r="Q3565" s="26">
        <v>-27814.63</v>
      </c>
      <c r="R3565" s="25" t="s">
        <v>1483</v>
      </c>
    </row>
    <row r="3566" spans="1:18" ht="15" customHeight="1" x14ac:dyDescent="0.25">
      <c r="A3566" s="25" t="s">
        <v>17</v>
      </c>
      <c r="B3566" s="25" t="s">
        <v>18</v>
      </c>
      <c r="C3566" s="25" t="s">
        <v>149</v>
      </c>
      <c r="D3566" s="25" t="s">
        <v>25</v>
      </c>
      <c r="E3566" s="25" t="s">
        <v>150</v>
      </c>
      <c r="F3566" s="25" t="s">
        <v>23</v>
      </c>
      <c r="G3566" s="25" t="s">
        <v>23</v>
      </c>
      <c r="H3566" s="25" t="s">
        <v>23</v>
      </c>
      <c r="I3566" s="25" t="s">
        <v>153</v>
      </c>
      <c r="J3566" s="25" t="s">
        <v>154</v>
      </c>
      <c r="K3566" s="26">
        <v>22000</v>
      </c>
      <c r="L3566" s="26">
        <v>0</v>
      </c>
      <c r="M3566" s="26">
        <v>22000</v>
      </c>
      <c r="N3566" s="26">
        <v>0</v>
      </c>
      <c r="O3566" s="26">
        <v>0</v>
      </c>
      <c r="P3566" s="26">
        <v>22000</v>
      </c>
      <c r="Q3566" s="26">
        <v>0</v>
      </c>
      <c r="R3566" s="25" t="s">
        <v>1483</v>
      </c>
    </row>
    <row r="3567" spans="1:18" ht="15" customHeight="1" x14ac:dyDescent="0.25">
      <c r="A3567" s="25" t="s">
        <v>17</v>
      </c>
      <c r="B3567" s="25" t="s">
        <v>18</v>
      </c>
      <c r="C3567" s="25" t="s">
        <v>149</v>
      </c>
      <c r="D3567" s="25" t="s">
        <v>25</v>
      </c>
      <c r="E3567" s="25" t="s">
        <v>150</v>
      </c>
      <c r="F3567" s="25" t="s">
        <v>23</v>
      </c>
      <c r="G3567" s="25" t="s">
        <v>23</v>
      </c>
      <c r="H3567" s="25" t="s">
        <v>23</v>
      </c>
      <c r="I3567" s="25" t="s">
        <v>624</v>
      </c>
      <c r="J3567" s="25" t="s">
        <v>625</v>
      </c>
      <c r="K3567" s="26">
        <v>32000</v>
      </c>
      <c r="L3567" s="26">
        <v>0</v>
      </c>
      <c r="M3567" s="26">
        <v>32000</v>
      </c>
      <c r="N3567" s="26">
        <v>0</v>
      </c>
      <c r="O3567" s="26">
        <v>33357</v>
      </c>
      <c r="P3567" s="26">
        <v>-1357</v>
      </c>
      <c r="Q3567" s="26">
        <v>0</v>
      </c>
      <c r="R3567" s="25" t="s">
        <v>1483</v>
      </c>
    </row>
    <row r="3568" spans="1:18" ht="15" customHeight="1" x14ac:dyDescent="0.25">
      <c r="A3568" s="25" t="s">
        <v>17</v>
      </c>
      <c r="B3568" s="25" t="s">
        <v>18</v>
      </c>
      <c r="C3568" s="25" t="s">
        <v>149</v>
      </c>
      <c r="D3568" s="25" t="s">
        <v>25</v>
      </c>
      <c r="E3568" s="25" t="s">
        <v>150</v>
      </c>
      <c r="F3568" s="25" t="s">
        <v>23</v>
      </c>
      <c r="G3568" s="25" t="s">
        <v>23</v>
      </c>
      <c r="H3568" s="25" t="s">
        <v>23</v>
      </c>
      <c r="I3568" s="25" t="s">
        <v>586</v>
      </c>
      <c r="J3568" s="25" t="s">
        <v>587</v>
      </c>
      <c r="K3568" s="26">
        <v>41500</v>
      </c>
      <c r="L3568" s="26">
        <v>0</v>
      </c>
      <c r="M3568" s="26">
        <v>41500</v>
      </c>
      <c r="N3568" s="26">
        <v>0</v>
      </c>
      <c r="O3568" s="26">
        <v>43812</v>
      </c>
      <c r="P3568" s="26">
        <v>-2312</v>
      </c>
      <c r="Q3568" s="26">
        <v>0</v>
      </c>
      <c r="R3568" s="25" t="s">
        <v>1483</v>
      </c>
    </row>
    <row r="3569" spans="1:18" ht="15" customHeight="1" x14ac:dyDescent="0.25">
      <c r="A3569" s="25" t="s">
        <v>17</v>
      </c>
      <c r="B3569" s="25" t="s">
        <v>18</v>
      </c>
      <c r="C3569" s="25" t="s">
        <v>149</v>
      </c>
      <c r="D3569" s="25" t="s">
        <v>25</v>
      </c>
      <c r="E3569" s="25" t="s">
        <v>150</v>
      </c>
      <c r="F3569" s="25" t="s">
        <v>23</v>
      </c>
      <c r="G3569" s="25" t="s">
        <v>23</v>
      </c>
      <c r="H3569" s="25" t="s">
        <v>23</v>
      </c>
      <c r="I3569" s="25" t="s">
        <v>179</v>
      </c>
      <c r="J3569" s="25" t="s">
        <v>180</v>
      </c>
      <c r="K3569" s="26">
        <v>55000</v>
      </c>
      <c r="L3569" s="26">
        <v>0</v>
      </c>
      <c r="M3569" s="26">
        <v>55000</v>
      </c>
      <c r="N3569" s="26">
        <v>0</v>
      </c>
      <c r="O3569" s="26">
        <v>118739.82</v>
      </c>
      <c r="P3569" s="26">
        <v>-63739.82</v>
      </c>
      <c r="Q3569" s="26">
        <v>0</v>
      </c>
      <c r="R3569" s="25" t="s">
        <v>1483</v>
      </c>
    </row>
    <row r="3570" spans="1:18" ht="15" customHeight="1" x14ac:dyDescent="0.25">
      <c r="A3570" s="25" t="s">
        <v>17</v>
      </c>
      <c r="B3570" s="25" t="s">
        <v>18</v>
      </c>
      <c r="C3570" s="25" t="s">
        <v>149</v>
      </c>
      <c r="D3570" s="25" t="s">
        <v>25</v>
      </c>
      <c r="E3570" s="25" t="s">
        <v>150</v>
      </c>
      <c r="F3570" s="25" t="s">
        <v>23</v>
      </c>
      <c r="G3570" s="25" t="s">
        <v>23</v>
      </c>
      <c r="H3570" s="25" t="s">
        <v>23</v>
      </c>
      <c r="I3570" s="25" t="s">
        <v>622</v>
      </c>
      <c r="J3570" s="25" t="s">
        <v>623</v>
      </c>
      <c r="K3570" s="26">
        <v>104000</v>
      </c>
      <c r="L3570" s="26">
        <v>0</v>
      </c>
      <c r="M3570" s="26">
        <v>104000</v>
      </c>
      <c r="N3570" s="26">
        <v>0</v>
      </c>
      <c r="O3570" s="26">
        <v>107958.44</v>
      </c>
      <c r="P3570" s="26">
        <v>-3958.44</v>
      </c>
      <c r="Q3570" s="26">
        <v>0</v>
      </c>
      <c r="R3570" s="25" t="s">
        <v>1483</v>
      </c>
    </row>
    <row r="3571" spans="1:18" ht="15" customHeight="1" x14ac:dyDescent="0.25">
      <c r="A3571" s="25" t="s">
        <v>17</v>
      </c>
      <c r="B3571" s="25" t="s">
        <v>18</v>
      </c>
      <c r="C3571" s="25" t="s">
        <v>149</v>
      </c>
      <c r="D3571" s="25" t="s">
        <v>25</v>
      </c>
      <c r="E3571" s="25" t="s">
        <v>150</v>
      </c>
      <c r="F3571" s="25" t="s">
        <v>23</v>
      </c>
      <c r="G3571" s="25" t="s">
        <v>23</v>
      </c>
      <c r="H3571" s="25" t="s">
        <v>23</v>
      </c>
      <c r="I3571" s="25" t="s">
        <v>620</v>
      </c>
      <c r="J3571" s="25" t="s">
        <v>621</v>
      </c>
      <c r="K3571" s="26">
        <v>1700</v>
      </c>
      <c r="L3571" s="26">
        <v>0</v>
      </c>
      <c r="M3571" s="26">
        <v>1700</v>
      </c>
      <c r="N3571" s="26">
        <v>0</v>
      </c>
      <c r="O3571" s="26">
        <v>1766.04</v>
      </c>
      <c r="P3571" s="26">
        <v>-66.040000000000006</v>
      </c>
      <c r="Q3571" s="26">
        <v>0</v>
      </c>
      <c r="R3571" s="25" t="s">
        <v>1483</v>
      </c>
    </row>
    <row r="3572" spans="1:18" ht="15" customHeight="1" x14ac:dyDescent="0.25">
      <c r="A3572" s="25" t="s">
        <v>17</v>
      </c>
      <c r="B3572" s="25" t="s">
        <v>18</v>
      </c>
      <c r="C3572" s="25" t="s">
        <v>149</v>
      </c>
      <c r="D3572" s="25" t="s">
        <v>25</v>
      </c>
      <c r="E3572" s="25" t="s">
        <v>150</v>
      </c>
      <c r="F3572" s="25" t="s">
        <v>23</v>
      </c>
      <c r="G3572" s="25" t="s">
        <v>23</v>
      </c>
      <c r="H3572" s="25" t="s">
        <v>23</v>
      </c>
      <c r="I3572" s="25" t="s">
        <v>618</v>
      </c>
      <c r="J3572" s="25" t="s">
        <v>619</v>
      </c>
      <c r="K3572" s="26">
        <v>11638</v>
      </c>
      <c r="L3572" s="26">
        <v>0</v>
      </c>
      <c r="M3572" s="26">
        <v>11638</v>
      </c>
      <c r="N3572" s="26">
        <v>0</v>
      </c>
      <c r="O3572" s="26">
        <v>16084.62</v>
      </c>
      <c r="P3572" s="26">
        <v>-4446.62</v>
      </c>
      <c r="Q3572" s="26">
        <v>0</v>
      </c>
      <c r="R3572" s="25" t="s">
        <v>1483</v>
      </c>
    </row>
    <row r="3573" spans="1:18" ht="15" customHeight="1" x14ac:dyDescent="0.25">
      <c r="A3573" s="25" t="s">
        <v>17</v>
      </c>
      <c r="B3573" s="25" t="s">
        <v>18</v>
      </c>
      <c r="C3573" s="25" t="s">
        <v>149</v>
      </c>
      <c r="D3573" s="25" t="s">
        <v>25</v>
      </c>
      <c r="E3573" s="25" t="s">
        <v>150</v>
      </c>
      <c r="F3573" s="25" t="s">
        <v>23</v>
      </c>
      <c r="G3573" s="25" t="s">
        <v>23</v>
      </c>
      <c r="H3573" s="25" t="s">
        <v>23</v>
      </c>
      <c r="I3573" s="25" t="s">
        <v>1722</v>
      </c>
      <c r="J3573" s="25" t="s">
        <v>1723</v>
      </c>
      <c r="K3573" s="26">
        <v>0</v>
      </c>
      <c r="L3573" s="26">
        <v>0</v>
      </c>
      <c r="M3573" s="26">
        <v>0</v>
      </c>
      <c r="N3573" s="26">
        <v>0</v>
      </c>
      <c r="O3573" s="26">
        <v>0</v>
      </c>
      <c r="P3573" s="26">
        <v>0</v>
      </c>
      <c r="Q3573" s="26">
        <v>0</v>
      </c>
      <c r="R3573" s="25" t="s">
        <v>1483</v>
      </c>
    </row>
    <row r="3574" spans="1:18" ht="15" customHeight="1" x14ac:dyDescent="0.25">
      <c r="A3574" s="25" t="s">
        <v>17</v>
      </c>
      <c r="B3574" s="25" t="s">
        <v>18</v>
      </c>
      <c r="C3574" s="25" t="s">
        <v>149</v>
      </c>
      <c r="D3574" s="25" t="s">
        <v>25</v>
      </c>
      <c r="E3574" s="25" t="s">
        <v>150</v>
      </c>
      <c r="F3574" s="25" t="s">
        <v>23</v>
      </c>
      <c r="G3574" s="25" t="s">
        <v>23</v>
      </c>
      <c r="H3574" s="25" t="s">
        <v>23</v>
      </c>
      <c r="I3574" s="25" t="s">
        <v>616</v>
      </c>
      <c r="J3574" s="25" t="s">
        <v>617</v>
      </c>
      <c r="K3574" s="26">
        <v>46500</v>
      </c>
      <c r="L3574" s="26">
        <v>0</v>
      </c>
      <c r="M3574" s="26">
        <v>46500</v>
      </c>
      <c r="N3574" s="26">
        <v>0</v>
      </c>
      <c r="O3574" s="26">
        <v>49694.239999999998</v>
      </c>
      <c r="P3574" s="26">
        <v>-3194.24</v>
      </c>
      <c r="Q3574" s="26">
        <v>0</v>
      </c>
      <c r="R3574" s="25" t="s">
        <v>1483</v>
      </c>
    </row>
    <row r="3575" spans="1:18" ht="15" customHeight="1" x14ac:dyDescent="0.25">
      <c r="A3575" s="25" t="s">
        <v>17</v>
      </c>
      <c r="B3575" s="25" t="s">
        <v>18</v>
      </c>
      <c r="C3575" s="25" t="s">
        <v>149</v>
      </c>
      <c r="D3575" s="25" t="s">
        <v>25</v>
      </c>
      <c r="E3575" s="25" t="s">
        <v>150</v>
      </c>
      <c r="F3575" s="25" t="s">
        <v>23</v>
      </c>
      <c r="G3575" s="25" t="s">
        <v>23</v>
      </c>
      <c r="H3575" s="25" t="s">
        <v>23</v>
      </c>
      <c r="I3575" s="25" t="s">
        <v>614</v>
      </c>
      <c r="J3575" s="25" t="s">
        <v>615</v>
      </c>
      <c r="K3575" s="26">
        <v>2200000</v>
      </c>
      <c r="L3575" s="26">
        <v>0</v>
      </c>
      <c r="M3575" s="26">
        <v>2200000</v>
      </c>
      <c r="N3575" s="26">
        <v>0</v>
      </c>
      <c r="O3575" s="26">
        <v>1083113.3999999999</v>
      </c>
      <c r="P3575" s="26">
        <v>1116886.6000000001</v>
      </c>
      <c r="Q3575" s="26">
        <v>119990.01</v>
      </c>
      <c r="R3575" s="25" t="s">
        <v>1483</v>
      </c>
    </row>
    <row r="3576" spans="1:18" ht="15" customHeight="1" x14ac:dyDescent="0.25">
      <c r="A3576" s="25" t="s">
        <v>17</v>
      </c>
      <c r="B3576" s="25" t="s">
        <v>18</v>
      </c>
      <c r="C3576" s="25" t="s">
        <v>149</v>
      </c>
      <c r="D3576" s="25" t="s">
        <v>25</v>
      </c>
      <c r="E3576" s="25" t="s">
        <v>150</v>
      </c>
      <c r="F3576" s="25" t="s">
        <v>23</v>
      </c>
      <c r="G3576" s="25" t="s">
        <v>23</v>
      </c>
      <c r="H3576" s="25" t="s">
        <v>23</v>
      </c>
      <c r="I3576" s="25" t="s">
        <v>612</v>
      </c>
      <c r="J3576" s="25" t="s">
        <v>613</v>
      </c>
      <c r="K3576" s="26">
        <v>410000</v>
      </c>
      <c r="L3576" s="26">
        <v>0</v>
      </c>
      <c r="M3576" s="26">
        <v>410000</v>
      </c>
      <c r="N3576" s="26">
        <v>0</v>
      </c>
      <c r="O3576" s="26">
        <v>107207.75</v>
      </c>
      <c r="P3576" s="26">
        <v>302792.25</v>
      </c>
      <c r="Q3576" s="26">
        <v>0</v>
      </c>
      <c r="R3576" s="25" t="s">
        <v>1483</v>
      </c>
    </row>
    <row r="3577" spans="1:18" ht="15" customHeight="1" x14ac:dyDescent="0.25">
      <c r="A3577" s="25" t="s">
        <v>17</v>
      </c>
      <c r="B3577" s="25" t="s">
        <v>18</v>
      </c>
      <c r="C3577" s="25" t="s">
        <v>149</v>
      </c>
      <c r="D3577" s="25" t="s">
        <v>25</v>
      </c>
      <c r="E3577" s="25" t="s">
        <v>150</v>
      </c>
      <c r="F3577" s="25" t="s">
        <v>23</v>
      </c>
      <c r="G3577" s="25" t="s">
        <v>23</v>
      </c>
      <c r="H3577" s="25" t="s">
        <v>23</v>
      </c>
      <c r="I3577" s="25" t="s">
        <v>610</v>
      </c>
      <c r="J3577" s="25" t="s">
        <v>611</v>
      </c>
      <c r="K3577" s="26">
        <v>1220000</v>
      </c>
      <c r="L3577" s="26">
        <v>0</v>
      </c>
      <c r="M3577" s="26">
        <v>1220000</v>
      </c>
      <c r="N3577" s="26">
        <v>0</v>
      </c>
      <c r="O3577" s="26">
        <v>40248.26</v>
      </c>
      <c r="P3577" s="26">
        <v>1179751.74</v>
      </c>
      <c r="Q3577" s="26">
        <v>0</v>
      </c>
      <c r="R3577" s="25" t="s">
        <v>1483</v>
      </c>
    </row>
    <row r="3578" spans="1:18" ht="15" customHeight="1" x14ac:dyDescent="0.25">
      <c r="A3578" s="25" t="s">
        <v>17</v>
      </c>
      <c r="B3578" s="25" t="s">
        <v>18</v>
      </c>
      <c r="C3578" s="25" t="s">
        <v>149</v>
      </c>
      <c r="D3578" s="25" t="s">
        <v>25</v>
      </c>
      <c r="E3578" s="25" t="s">
        <v>150</v>
      </c>
      <c r="F3578" s="25" t="s">
        <v>23</v>
      </c>
      <c r="G3578" s="25" t="s">
        <v>23</v>
      </c>
      <c r="H3578" s="25" t="s">
        <v>23</v>
      </c>
      <c r="I3578" s="25" t="s">
        <v>608</v>
      </c>
      <c r="J3578" s="25" t="s">
        <v>609</v>
      </c>
      <c r="K3578" s="26">
        <v>103000</v>
      </c>
      <c r="L3578" s="26">
        <v>0</v>
      </c>
      <c r="M3578" s="26">
        <v>103000</v>
      </c>
      <c r="N3578" s="26">
        <v>0</v>
      </c>
      <c r="O3578" s="26">
        <v>60273.74</v>
      </c>
      <c r="P3578" s="26">
        <v>42726.26</v>
      </c>
      <c r="Q3578" s="26">
        <v>0</v>
      </c>
      <c r="R3578" s="25" t="s">
        <v>1483</v>
      </c>
    </row>
    <row r="3579" spans="1:18" ht="15" customHeight="1" x14ac:dyDescent="0.25">
      <c r="A3579" s="25" t="s">
        <v>17</v>
      </c>
      <c r="B3579" s="25" t="s">
        <v>18</v>
      </c>
      <c r="C3579" s="25" t="s">
        <v>149</v>
      </c>
      <c r="D3579" s="25" t="s">
        <v>25</v>
      </c>
      <c r="E3579" s="25" t="s">
        <v>150</v>
      </c>
      <c r="F3579" s="25" t="s">
        <v>23</v>
      </c>
      <c r="G3579" s="25" t="s">
        <v>23</v>
      </c>
      <c r="H3579" s="25" t="s">
        <v>23</v>
      </c>
      <c r="I3579" s="25" t="s">
        <v>606</v>
      </c>
      <c r="J3579" s="25" t="s">
        <v>607</v>
      </c>
      <c r="K3579" s="26">
        <v>0</v>
      </c>
      <c r="L3579" s="26">
        <v>0</v>
      </c>
      <c r="M3579" s="26">
        <v>0</v>
      </c>
      <c r="N3579" s="26">
        <v>0</v>
      </c>
      <c r="O3579" s="26">
        <v>5589.7</v>
      </c>
      <c r="P3579" s="26">
        <v>-5589.7</v>
      </c>
      <c r="Q3579" s="26">
        <v>0</v>
      </c>
      <c r="R3579" s="25" t="s">
        <v>1483</v>
      </c>
    </row>
    <row r="3580" spans="1:18" ht="15" customHeight="1" x14ac:dyDescent="0.25">
      <c r="A3580" s="25" t="s">
        <v>17</v>
      </c>
      <c r="B3580" s="25" t="s">
        <v>18</v>
      </c>
      <c r="C3580" s="25" t="s">
        <v>149</v>
      </c>
      <c r="D3580" s="25" t="s">
        <v>25</v>
      </c>
      <c r="E3580" s="25" t="s">
        <v>150</v>
      </c>
      <c r="F3580" s="25" t="s">
        <v>23</v>
      </c>
      <c r="G3580" s="25" t="s">
        <v>23</v>
      </c>
      <c r="H3580" s="25" t="s">
        <v>23</v>
      </c>
      <c r="I3580" s="25" t="s">
        <v>41</v>
      </c>
      <c r="J3580" s="25" t="s">
        <v>42</v>
      </c>
      <c r="K3580" s="26">
        <v>1500</v>
      </c>
      <c r="L3580" s="26">
        <v>50000</v>
      </c>
      <c r="M3580" s="26">
        <v>51500</v>
      </c>
      <c r="N3580" s="26">
        <v>0</v>
      </c>
      <c r="O3580" s="26">
        <v>2703.06</v>
      </c>
      <c r="P3580" s="26">
        <v>48796.94</v>
      </c>
      <c r="Q3580" s="26">
        <v>348.55</v>
      </c>
      <c r="R3580" s="25" t="s">
        <v>1483</v>
      </c>
    </row>
    <row r="3581" spans="1:18" ht="15" customHeight="1" x14ac:dyDescent="0.25">
      <c r="A3581" s="25" t="s">
        <v>17</v>
      </c>
      <c r="B3581" s="25" t="s">
        <v>18</v>
      </c>
      <c r="C3581" s="25" t="s">
        <v>149</v>
      </c>
      <c r="D3581" s="25" t="s">
        <v>25</v>
      </c>
      <c r="E3581" s="25" t="s">
        <v>150</v>
      </c>
      <c r="F3581" s="25" t="s">
        <v>23</v>
      </c>
      <c r="G3581" s="25" t="s">
        <v>23</v>
      </c>
      <c r="H3581" s="25" t="s">
        <v>23</v>
      </c>
      <c r="I3581" s="25" t="s">
        <v>604</v>
      </c>
      <c r="J3581" s="25" t="s">
        <v>605</v>
      </c>
      <c r="K3581" s="26">
        <v>10000</v>
      </c>
      <c r="L3581" s="26">
        <v>0</v>
      </c>
      <c r="M3581" s="26">
        <v>10000</v>
      </c>
      <c r="N3581" s="26">
        <v>0</v>
      </c>
      <c r="O3581" s="26">
        <v>4029.45</v>
      </c>
      <c r="P3581" s="26">
        <v>5970.55</v>
      </c>
      <c r="Q3581" s="26">
        <v>0</v>
      </c>
      <c r="R3581" s="25" t="s">
        <v>1483</v>
      </c>
    </row>
    <row r="3582" spans="1:18" ht="15" customHeight="1" x14ac:dyDescent="0.25">
      <c r="A3582" s="25" t="s">
        <v>17</v>
      </c>
      <c r="B3582" s="25" t="s">
        <v>18</v>
      </c>
      <c r="C3582" s="25" t="s">
        <v>149</v>
      </c>
      <c r="D3582" s="25" t="s">
        <v>25</v>
      </c>
      <c r="E3582" s="25" t="s">
        <v>150</v>
      </c>
      <c r="F3582" s="25" t="s">
        <v>23</v>
      </c>
      <c r="G3582" s="25" t="s">
        <v>23</v>
      </c>
      <c r="H3582" s="25" t="s">
        <v>23</v>
      </c>
      <c r="I3582" s="25" t="s">
        <v>553</v>
      </c>
      <c r="J3582" s="25" t="s">
        <v>554</v>
      </c>
      <c r="K3582" s="26">
        <v>0</v>
      </c>
      <c r="L3582" s="26">
        <v>0</v>
      </c>
      <c r="M3582" s="26">
        <v>0</v>
      </c>
      <c r="N3582" s="26">
        <v>0</v>
      </c>
      <c r="O3582" s="26">
        <v>0</v>
      </c>
      <c r="P3582" s="26">
        <v>0</v>
      </c>
      <c r="Q3582" s="26">
        <v>0</v>
      </c>
      <c r="R3582" s="25" t="s">
        <v>1483</v>
      </c>
    </row>
    <row r="3583" spans="1:18" ht="15" customHeight="1" x14ac:dyDescent="0.25">
      <c r="A3583" s="25" t="s">
        <v>17</v>
      </c>
      <c r="B3583" s="25" t="s">
        <v>18</v>
      </c>
      <c r="C3583" s="25" t="s">
        <v>149</v>
      </c>
      <c r="D3583" s="25" t="s">
        <v>25</v>
      </c>
      <c r="E3583" s="25" t="s">
        <v>150</v>
      </c>
      <c r="F3583" s="25" t="s">
        <v>23</v>
      </c>
      <c r="G3583" s="25" t="s">
        <v>23</v>
      </c>
      <c r="H3583" s="25" t="s">
        <v>23</v>
      </c>
      <c r="I3583" s="25" t="s">
        <v>602</v>
      </c>
      <c r="J3583" s="25" t="s">
        <v>603</v>
      </c>
      <c r="K3583" s="26">
        <v>130000</v>
      </c>
      <c r="L3583" s="26">
        <v>0</v>
      </c>
      <c r="M3583" s="26">
        <v>130000</v>
      </c>
      <c r="N3583" s="26">
        <v>0</v>
      </c>
      <c r="O3583" s="26">
        <v>0</v>
      </c>
      <c r="P3583" s="26">
        <v>130000</v>
      </c>
      <c r="Q3583" s="26">
        <v>0</v>
      </c>
      <c r="R3583" s="25" t="s">
        <v>1483</v>
      </c>
    </row>
    <row r="3584" spans="1:18" ht="15" customHeight="1" x14ac:dyDescent="0.25">
      <c r="A3584" s="25" t="s">
        <v>17</v>
      </c>
      <c r="B3584" s="25" t="s">
        <v>18</v>
      </c>
      <c r="C3584" s="25" t="s">
        <v>149</v>
      </c>
      <c r="D3584" s="25" t="s">
        <v>25</v>
      </c>
      <c r="E3584" s="25" t="s">
        <v>150</v>
      </c>
      <c r="F3584" s="25" t="s">
        <v>23</v>
      </c>
      <c r="G3584" s="25" t="s">
        <v>23</v>
      </c>
      <c r="H3584" s="25" t="s">
        <v>23</v>
      </c>
      <c r="I3584" s="25" t="s">
        <v>430</v>
      </c>
      <c r="J3584" s="25" t="s">
        <v>431</v>
      </c>
      <c r="K3584" s="26">
        <v>102221</v>
      </c>
      <c r="L3584" s="26">
        <v>0</v>
      </c>
      <c r="M3584" s="26">
        <v>102221</v>
      </c>
      <c r="N3584" s="26">
        <v>0</v>
      </c>
      <c r="O3584" s="26">
        <v>0</v>
      </c>
      <c r="P3584" s="26">
        <v>102221</v>
      </c>
      <c r="Q3584" s="26">
        <v>0</v>
      </c>
      <c r="R3584" s="25" t="s">
        <v>1483</v>
      </c>
    </row>
    <row r="3585" spans="1:18" ht="15" customHeight="1" x14ac:dyDescent="0.25">
      <c r="A3585" s="25" t="s">
        <v>17</v>
      </c>
      <c r="B3585" s="25" t="s">
        <v>18</v>
      </c>
      <c r="C3585" s="25" t="s">
        <v>149</v>
      </c>
      <c r="D3585" s="25" t="s">
        <v>25</v>
      </c>
      <c r="E3585" s="25" t="s">
        <v>150</v>
      </c>
      <c r="F3585" s="25" t="s">
        <v>23</v>
      </c>
      <c r="G3585" s="25" t="s">
        <v>23</v>
      </c>
      <c r="H3585" s="25" t="s">
        <v>23</v>
      </c>
      <c r="I3585" s="25" t="s">
        <v>49</v>
      </c>
      <c r="J3585" s="25" t="s">
        <v>50</v>
      </c>
      <c r="K3585" s="26">
        <v>50000</v>
      </c>
      <c r="L3585" s="26">
        <v>0</v>
      </c>
      <c r="M3585" s="26">
        <v>50000</v>
      </c>
      <c r="N3585" s="26">
        <v>0</v>
      </c>
      <c r="O3585" s="26">
        <v>0</v>
      </c>
      <c r="P3585" s="26">
        <v>50000</v>
      </c>
      <c r="Q3585" s="26">
        <v>0</v>
      </c>
      <c r="R3585" s="25" t="s">
        <v>1483</v>
      </c>
    </row>
    <row r="3586" spans="1:18" ht="15" customHeight="1" x14ac:dyDescent="0.25">
      <c r="A3586" s="25" t="s">
        <v>17</v>
      </c>
      <c r="B3586" s="25" t="s">
        <v>18</v>
      </c>
      <c r="C3586" s="25" t="s">
        <v>149</v>
      </c>
      <c r="D3586" s="25" t="s">
        <v>25</v>
      </c>
      <c r="E3586" s="25" t="s">
        <v>150</v>
      </c>
      <c r="F3586" s="25" t="s">
        <v>23</v>
      </c>
      <c r="G3586" s="25" t="s">
        <v>23</v>
      </c>
      <c r="H3586" s="25" t="s">
        <v>23</v>
      </c>
      <c r="I3586" s="25" t="s">
        <v>600</v>
      </c>
      <c r="J3586" s="25" t="s">
        <v>601</v>
      </c>
      <c r="K3586" s="26">
        <v>0</v>
      </c>
      <c r="L3586" s="26">
        <v>0</v>
      </c>
      <c r="M3586" s="26">
        <v>0</v>
      </c>
      <c r="N3586" s="26">
        <v>0</v>
      </c>
      <c r="O3586" s="26">
        <v>2000000</v>
      </c>
      <c r="P3586" s="26">
        <v>-2000000</v>
      </c>
      <c r="Q3586" s="26">
        <v>0</v>
      </c>
      <c r="R3586" s="25" t="s">
        <v>1483</v>
      </c>
    </row>
    <row r="3587" spans="1:18" ht="15" customHeight="1" x14ac:dyDescent="0.25">
      <c r="A3587" s="25" t="s">
        <v>17</v>
      </c>
      <c r="B3587" s="25" t="s">
        <v>18</v>
      </c>
      <c r="C3587" s="25" t="s">
        <v>149</v>
      </c>
      <c r="D3587" s="25" t="s">
        <v>25</v>
      </c>
      <c r="E3587" s="25" t="s">
        <v>150</v>
      </c>
      <c r="F3587" s="25" t="s">
        <v>23</v>
      </c>
      <c r="G3587" s="25" t="s">
        <v>23</v>
      </c>
      <c r="H3587" s="25" t="s">
        <v>23</v>
      </c>
      <c r="I3587" s="25" t="s">
        <v>598</v>
      </c>
      <c r="J3587" s="25" t="s">
        <v>599</v>
      </c>
      <c r="K3587" s="26">
        <v>0</v>
      </c>
      <c r="L3587" s="26">
        <v>0</v>
      </c>
      <c r="M3587" s="26">
        <v>0</v>
      </c>
      <c r="N3587" s="26">
        <v>0</v>
      </c>
      <c r="O3587" s="26">
        <v>5466.83</v>
      </c>
      <c r="P3587" s="26">
        <v>-5466.83</v>
      </c>
      <c r="Q3587" s="26">
        <v>0</v>
      </c>
      <c r="R3587" s="25" t="s">
        <v>1483</v>
      </c>
    </row>
    <row r="3588" spans="1:18" ht="15" customHeight="1" x14ac:dyDescent="0.25">
      <c r="A3588" s="25" t="s">
        <v>17</v>
      </c>
      <c r="B3588" s="25" t="s">
        <v>18</v>
      </c>
      <c r="C3588" s="25" t="s">
        <v>149</v>
      </c>
      <c r="D3588" s="25" t="s">
        <v>25</v>
      </c>
      <c r="E3588" s="25" t="s">
        <v>150</v>
      </c>
      <c r="F3588" s="25" t="s">
        <v>23</v>
      </c>
      <c r="G3588" s="25" t="s">
        <v>23</v>
      </c>
      <c r="H3588" s="25" t="s">
        <v>23</v>
      </c>
      <c r="I3588" s="25" t="s">
        <v>596</v>
      </c>
      <c r="J3588" s="25" t="s">
        <v>597</v>
      </c>
      <c r="K3588" s="26">
        <v>128500</v>
      </c>
      <c r="L3588" s="26">
        <v>0</v>
      </c>
      <c r="M3588" s="26">
        <v>128500</v>
      </c>
      <c r="N3588" s="26">
        <v>0</v>
      </c>
      <c r="O3588" s="26">
        <v>0</v>
      </c>
      <c r="P3588" s="26">
        <v>128500</v>
      </c>
      <c r="Q3588" s="26">
        <v>0</v>
      </c>
      <c r="R3588" s="25" t="s">
        <v>1483</v>
      </c>
    </row>
    <row r="3589" spans="1:18" ht="15" customHeight="1" x14ac:dyDescent="0.25">
      <c r="A3589" s="25" t="s">
        <v>17</v>
      </c>
      <c r="B3589" s="25" t="s">
        <v>18</v>
      </c>
      <c r="C3589" s="25" t="s">
        <v>81</v>
      </c>
      <c r="D3589" s="25" t="s">
        <v>25</v>
      </c>
      <c r="E3589" s="25" t="s">
        <v>82</v>
      </c>
      <c r="F3589" s="25" t="s">
        <v>22</v>
      </c>
      <c r="G3589" s="25" t="s">
        <v>23</v>
      </c>
      <c r="H3589" s="25" t="s">
        <v>23</v>
      </c>
      <c r="I3589" s="25" t="s">
        <v>594</v>
      </c>
      <c r="J3589" s="25" t="s">
        <v>595</v>
      </c>
      <c r="K3589" s="26">
        <v>1000</v>
      </c>
      <c r="L3589" s="26">
        <v>0</v>
      </c>
      <c r="M3589" s="26">
        <v>1000</v>
      </c>
      <c r="N3589" s="26">
        <v>0</v>
      </c>
      <c r="O3589" s="26">
        <v>102</v>
      </c>
      <c r="P3589" s="26">
        <v>898</v>
      </c>
      <c r="Q3589" s="26">
        <v>0</v>
      </c>
      <c r="R3589" s="25" t="s">
        <v>1612</v>
      </c>
    </row>
    <row r="3590" spans="1:18" ht="15" customHeight="1" x14ac:dyDescent="0.25">
      <c r="A3590" s="25" t="s">
        <v>17</v>
      </c>
      <c r="B3590" s="25" t="s">
        <v>18</v>
      </c>
      <c r="C3590" s="25" t="s">
        <v>81</v>
      </c>
      <c r="D3590" s="25" t="s">
        <v>25</v>
      </c>
      <c r="E3590" s="25" t="s">
        <v>82</v>
      </c>
      <c r="F3590" s="25" t="s">
        <v>22</v>
      </c>
      <c r="G3590" s="25" t="s">
        <v>23</v>
      </c>
      <c r="H3590" s="25" t="s">
        <v>23</v>
      </c>
      <c r="I3590" s="25" t="s">
        <v>432</v>
      </c>
      <c r="J3590" s="25" t="s">
        <v>433</v>
      </c>
      <c r="K3590" s="26">
        <v>4000</v>
      </c>
      <c r="L3590" s="26">
        <v>0</v>
      </c>
      <c r="M3590" s="26">
        <v>4000</v>
      </c>
      <c r="N3590" s="26">
        <v>0</v>
      </c>
      <c r="O3590" s="26">
        <v>1270</v>
      </c>
      <c r="P3590" s="26">
        <v>2730</v>
      </c>
      <c r="Q3590" s="26">
        <v>225</v>
      </c>
      <c r="R3590" s="25" t="s">
        <v>1612</v>
      </c>
    </row>
    <row r="3591" spans="1:18" ht="15" customHeight="1" x14ac:dyDescent="0.25">
      <c r="A3591" s="25" t="s">
        <v>17</v>
      </c>
      <c r="B3591" s="25" t="s">
        <v>18</v>
      </c>
      <c r="C3591" s="25" t="s">
        <v>81</v>
      </c>
      <c r="D3591" s="25" t="s">
        <v>25</v>
      </c>
      <c r="E3591" s="25" t="s">
        <v>82</v>
      </c>
      <c r="F3591" s="25" t="s">
        <v>22</v>
      </c>
      <c r="G3591" s="25" t="s">
        <v>23</v>
      </c>
      <c r="H3591" s="25" t="s">
        <v>23</v>
      </c>
      <c r="I3591" s="25" t="s">
        <v>312</v>
      </c>
      <c r="J3591" s="25" t="s">
        <v>313</v>
      </c>
      <c r="K3591" s="26">
        <v>2500</v>
      </c>
      <c r="L3591" s="26">
        <v>0</v>
      </c>
      <c r="M3591" s="26">
        <v>2500</v>
      </c>
      <c r="N3591" s="26">
        <v>0</v>
      </c>
      <c r="O3591" s="26">
        <v>6448.47</v>
      </c>
      <c r="P3591" s="26">
        <v>-3948.47</v>
      </c>
      <c r="Q3591" s="26">
        <v>0</v>
      </c>
      <c r="R3591" s="25" t="s">
        <v>1612</v>
      </c>
    </row>
    <row r="3592" spans="1:18" ht="15" customHeight="1" x14ac:dyDescent="0.25">
      <c r="A3592" s="25" t="s">
        <v>17</v>
      </c>
      <c r="B3592" s="25" t="s">
        <v>18</v>
      </c>
      <c r="C3592" s="25" t="s">
        <v>81</v>
      </c>
      <c r="D3592" s="25" t="s">
        <v>25</v>
      </c>
      <c r="E3592" s="25" t="s">
        <v>82</v>
      </c>
      <c r="F3592" s="25" t="s">
        <v>22</v>
      </c>
      <c r="G3592" s="25" t="s">
        <v>23</v>
      </c>
      <c r="H3592" s="25" t="s">
        <v>23</v>
      </c>
      <c r="I3592" s="25" t="s">
        <v>592</v>
      </c>
      <c r="J3592" s="25" t="s">
        <v>593</v>
      </c>
      <c r="K3592" s="26">
        <v>300000</v>
      </c>
      <c r="L3592" s="26">
        <v>0</v>
      </c>
      <c r="M3592" s="26">
        <v>300000</v>
      </c>
      <c r="N3592" s="26">
        <v>0</v>
      </c>
      <c r="O3592" s="26">
        <v>5806.95</v>
      </c>
      <c r="P3592" s="26">
        <v>294193.05</v>
      </c>
      <c r="Q3592" s="26">
        <v>1202.3</v>
      </c>
      <c r="R3592" s="25" t="s">
        <v>1612</v>
      </c>
    </row>
    <row r="3593" spans="1:18" ht="15" customHeight="1" x14ac:dyDescent="0.25">
      <c r="A3593" s="25" t="s">
        <v>17</v>
      </c>
      <c r="B3593" s="25" t="s">
        <v>18</v>
      </c>
      <c r="C3593" s="25" t="s">
        <v>81</v>
      </c>
      <c r="D3593" s="25" t="s">
        <v>25</v>
      </c>
      <c r="E3593" s="25" t="s">
        <v>82</v>
      </c>
      <c r="F3593" s="25" t="s">
        <v>22</v>
      </c>
      <c r="G3593" s="25" t="s">
        <v>23</v>
      </c>
      <c r="H3593" s="25" t="s">
        <v>23</v>
      </c>
      <c r="I3593" s="25" t="s">
        <v>590</v>
      </c>
      <c r="J3593" s="25" t="s">
        <v>591</v>
      </c>
      <c r="K3593" s="26">
        <v>190000</v>
      </c>
      <c r="L3593" s="26">
        <v>0</v>
      </c>
      <c r="M3593" s="26">
        <v>190000</v>
      </c>
      <c r="N3593" s="26">
        <v>0</v>
      </c>
      <c r="O3593" s="26">
        <v>58713.1</v>
      </c>
      <c r="P3593" s="26">
        <v>131286.9</v>
      </c>
      <c r="Q3593" s="26">
        <v>8957</v>
      </c>
      <c r="R3593" s="25" t="s">
        <v>1612</v>
      </c>
    </row>
    <row r="3594" spans="1:18" ht="15" customHeight="1" x14ac:dyDescent="0.25">
      <c r="A3594" s="25" t="s">
        <v>17</v>
      </c>
      <c r="B3594" s="25" t="s">
        <v>18</v>
      </c>
      <c r="C3594" s="25" t="s">
        <v>81</v>
      </c>
      <c r="D3594" s="25" t="s">
        <v>25</v>
      </c>
      <c r="E3594" s="25" t="s">
        <v>82</v>
      </c>
      <c r="F3594" s="25" t="s">
        <v>22</v>
      </c>
      <c r="G3594" s="25" t="s">
        <v>23</v>
      </c>
      <c r="H3594" s="25" t="s">
        <v>23</v>
      </c>
      <c r="I3594" s="25" t="s">
        <v>224</v>
      </c>
      <c r="J3594" s="25" t="s">
        <v>225</v>
      </c>
      <c r="K3594" s="26">
        <v>32537</v>
      </c>
      <c r="L3594" s="26">
        <v>0</v>
      </c>
      <c r="M3594" s="26">
        <v>32537</v>
      </c>
      <c r="N3594" s="26">
        <v>0</v>
      </c>
      <c r="O3594" s="26">
        <v>14474.95</v>
      </c>
      <c r="P3594" s="26">
        <v>18062.05</v>
      </c>
      <c r="Q3594" s="26">
        <v>1990.7</v>
      </c>
      <c r="R3594" s="25" t="s">
        <v>1612</v>
      </c>
    </row>
    <row r="3595" spans="1:18" ht="15" customHeight="1" x14ac:dyDescent="0.25">
      <c r="A3595" s="25" t="s">
        <v>17</v>
      </c>
      <c r="B3595" s="25" t="s">
        <v>18</v>
      </c>
      <c r="C3595" s="25" t="s">
        <v>81</v>
      </c>
      <c r="D3595" s="25" t="s">
        <v>25</v>
      </c>
      <c r="E3595" s="25" t="s">
        <v>82</v>
      </c>
      <c r="F3595" s="25" t="s">
        <v>22</v>
      </c>
      <c r="G3595" s="25" t="s">
        <v>23</v>
      </c>
      <c r="H3595" s="25" t="s">
        <v>23</v>
      </c>
      <c r="I3595" s="25" t="s">
        <v>65</v>
      </c>
      <c r="J3595" s="25" t="s">
        <v>66</v>
      </c>
      <c r="K3595" s="26">
        <v>12000</v>
      </c>
      <c r="L3595" s="26">
        <v>0</v>
      </c>
      <c r="M3595" s="26">
        <v>12000</v>
      </c>
      <c r="N3595" s="26">
        <v>0</v>
      </c>
      <c r="O3595" s="26">
        <v>2349</v>
      </c>
      <c r="P3595" s="26">
        <v>9651</v>
      </c>
      <c r="Q3595" s="26">
        <v>2349</v>
      </c>
      <c r="R3595" s="25" t="s">
        <v>1612</v>
      </c>
    </row>
    <row r="3596" spans="1:18" ht="15" customHeight="1" x14ac:dyDescent="0.25">
      <c r="A3596" s="25" t="s">
        <v>17</v>
      </c>
      <c r="B3596" s="25" t="s">
        <v>18</v>
      </c>
      <c r="C3596" s="25" t="s">
        <v>81</v>
      </c>
      <c r="D3596" s="25" t="s">
        <v>25</v>
      </c>
      <c r="E3596" s="25" t="s">
        <v>82</v>
      </c>
      <c r="F3596" s="25" t="s">
        <v>22</v>
      </c>
      <c r="G3596" s="25" t="s">
        <v>23</v>
      </c>
      <c r="H3596" s="25" t="s">
        <v>23</v>
      </c>
      <c r="I3596" s="25" t="s">
        <v>145</v>
      </c>
      <c r="J3596" s="25" t="s">
        <v>146</v>
      </c>
      <c r="K3596" s="26">
        <v>1525000</v>
      </c>
      <c r="L3596" s="26">
        <v>25000</v>
      </c>
      <c r="M3596" s="26">
        <v>1550000</v>
      </c>
      <c r="N3596" s="26">
        <v>0</v>
      </c>
      <c r="O3596" s="26">
        <v>1099938.18</v>
      </c>
      <c r="P3596" s="26">
        <v>450061.82</v>
      </c>
      <c r="Q3596" s="26">
        <v>183323.03</v>
      </c>
      <c r="R3596" s="25" t="s">
        <v>1612</v>
      </c>
    </row>
    <row r="3597" spans="1:18" ht="15" customHeight="1" x14ac:dyDescent="0.25">
      <c r="A3597" s="25" t="s">
        <v>17</v>
      </c>
      <c r="B3597" s="25" t="s">
        <v>18</v>
      </c>
      <c r="C3597" s="25" t="s">
        <v>81</v>
      </c>
      <c r="D3597" s="25" t="s">
        <v>25</v>
      </c>
      <c r="E3597" s="25" t="s">
        <v>82</v>
      </c>
      <c r="F3597" s="25" t="s">
        <v>22</v>
      </c>
      <c r="G3597" s="25" t="s">
        <v>23</v>
      </c>
      <c r="H3597" s="25" t="s">
        <v>23</v>
      </c>
      <c r="I3597" s="25" t="s">
        <v>121</v>
      </c>
      <c r="J3597" s="25" t="s">
        <v>122</v>
      </c>
      <c r="K3597" s="26">
        <v>45000</v>
      </c>
      <c r="L3597" s="26">
        <v>0</v>
      </c>
      <c r="M3597" s="26">
        <v>45000</v>
      </c>
      <c r="N3597" s="26">
        <v>0</v>
      </c>
      <c r="O3597" s="26">
        <v>21265.56</v>
      </c>
      <c r="P3597" s="26">
        <v>23734.44</v>
      </c>
      <c r="Q3597" s="26">
        <v>3544.26</v>
      </c>
      <c r="R3597" s="25" t="s">
        <v>1612</v>
      </c>
    </row>
    <row r="3598" spans="1:18" ht="15" customHeight="1" x14ac:dyDescent="0.25">
      <c r="A3598" s="25" t="s">
        <v>17</v>
      </c>
      <c r="B3598" s="25" t="s">
        <v>18</v>
      </c>
      <c r="C3598" s="25" t="s">
        <v>81</v>
      </c>
      <c r="D3598" s="25" t="s">
        <v>25</v>
      </c>
      <c r="E3598" s="25" t="s">
        <v>82</v>
      </c>
      <c r="F3598" s="25" t="s">
        <v>22</v>
      </c>
      <c r="G3598" s="25" t="s">
        <v>23</v>
      </c>
      <c r="H3598" s="25" t="s">
        <v>23</v>
      </c>
      <c r="I3598" s="25" t="s">
        <v>119</v>
      </c>
      <c r="J3598" s="25" t="s">
        <v>120</v>
      </c>
      <c r="K3598" s="26">
        <v>3000</v>
      </c>
      <c r="L3598" s="26">
        <v>0</v>
      </c>
      <c r="M3598" s="26">
        <v>3000</v>
      </c>
      <c r="N3598" s="26">
        <v>0</v>
      </c>
      <c r="O3598" s="26">
        <v>1998</v>
      </c>
      <c r="P3598" s="26">
        <v>1002</v>
      </c>
      <c r="Q3598" s="26">
        <v>0</v>
      </c>
      <c r="R3598" s="25" t="s">
        <v>1612</v>
      </c>
    </row>
    <row r="3599" spans="1:18" ht="15" customHeight="1" x14ac:dyDescent="0.25">
      <c r="A3599" s="25" t="s">
        <v>17</v>
      </c>
      <c r="B3599" s="25" t="s">
        <v>18</v>
      </c>
      <c r="C3599" s="25" t="s">
        <v>81</v>
      </c>
      <c r="D3599" s="25" t="s">
        <v>25</v>
      </c>
      <c r="E3599" s="25" t="s">
        <v>82</v>
      </c>
      <c r="F3599" s="25" t="s">
        <v>22</v>
      </c>
      <c r="G3599" s="25" t="s">
        <v>23</v>
      </c>
      <c r="H3599" s="25" t="s">
        <v>23</v>
      </c>
      <c r="I3599" s="25" t="s">
        <v>117</v>
      </c>
      <c r="J3599" s="25" t="s">
        <v>118</v>
      </c>
      <c r="K3599" s="26">
        <v>80000</v>
      </c>
      <c r="L3599" s="26">
        <v>0</v>
      </c>
      <c r="M3599" s="26">
        <v>80000</v>
      </c>
      <c r="N3599" s="26">
        <v>0</v>
      </c>
      <c r="O3599" s="26">
        <v>1782.6</v>
      </c>
      <c r="P3599" s="26">
        <v>78217.399999999994</v>
      </c>
      <c r="Q3599" s="26">
        <v>0</v>
      </c>
      <c r="R3599" s="25" t="s">
        <v>1612</v>
      </c>
    </row>
    <row r="3600" spans="1:18" ht="15" customHeight="1" x14ac:dyDescent="0.25">
      <c r="A3600" s="25" t="s">
        <v>17</v>
      </c>
      <c r="B3600" s="25" t="s">
        <v>18</v>
      </c>
      <c r="C3600" s="25" t="s">
        <v>81</v>
      </c>
      <c r="D3600" s="25" t="s">
        <v>25</v>
      </c>
      <c r="E3600" s="25" t="s">
        <v>82</v>
      </c>
      <c r="F3600" s="25" t="s">
        <v>22</v>
      </c>
      <c r="G3600" s="25" t="s">
        <v>23</v>
      </c>
      <c r="H3600" s="25" t="s">
        <v>23</v>
      </c>
      <c r="I3600" s="25" t="s">
        <v>115</v>
      </c>
      <c r="J3600" s="25" t="s">
        <v>116</v>
      </c>
      <c r="K3600" s="26">
        <v>104000</v>
      </c>
      <c r="L3600" s="26">
        <v>0</v>
      </c>
      <c r="M3600" s="26">
        <v>104000</v>
      </c>
      <c r="N3600" s="26">
        <v>0</v>
      </c>
      <c r="O3600" s="26">
        <v>0</v>
      </c>
      <c r="P3600" s="26">
        <v>104000</v>
      </c>
      <c r="Q3600" s="26">
        <v>0</v>
      </c>
      <c r="R3600" s="25" t="s">
        <v>1612</v>
      </c>
    </row>
    <row r="3601" spans="1:18" ht="15" customHeight="1" x14ac:dyDescent="0.25">
      <c r="A3601" s="25" t="s">
        <v>17</v>
      </c>
      <c r="B3601" s="25" t="s">
        <v>18</v>
      </c>
      <c r="C3601" s="25" t="s">
        <v>81</v>
      </c>
      <c r="D3601" s="25" t="s">
        <v>25</v>
      </c>
      <c r="E3601" s="25" t="s">
        <v>82</v>
      </c>
      <c r="F3601" s="25" t="s">
        <v>22</v>
      </c>
      <c r="G3601" s="25" t="s">
        <v>23</v>
      </c>
      <c r="H3601" s="25" t="s">
        <v>23</v>
      </c>
      <c r="I3601" s="25" t="s">
        <v>113</v>
      </c>
      <c r="J3601" s="25" t="s">
        <v>114</v>
      </c>
      <c r="K3601" s="26">
        <v>32000</v>
      </c>
      <c r="L3601" s="26">
        <v>0</v>
      </c>
      <c r="M3601" s="26">
        <v>32000</v>
      </c>
      <c r="N3601" s="26">
        <v>0</v>
      </c>
      <c r="O3601" s="26">
        <v>258030.91</v>
      </c>
      <c r="P3601" s="26">
        <v>-226030.91</v>
      </c>
      <c r="Q3601" s="26">
        <v>18651.97</v>
      </c>
      <c r="R3601" s="25" t="s">
        <v>1612</v>
      </c>
    </row>
    <row r="3602" spans="1:18" ht="15" customHeight="1" x14ac:dyDescent="0.25">
      <c r="A3602" s="25" t="s">
        <v>17</v>
      </c>
      <c r="B3602" s="25" t="s">
        <v>18</v>
      </c>
      <c r="C3602" s="25" t="s">
        <v>81</v>
      </c>
      <c r="D3602" s="25" t="s">
        <v>25</v>
      </c>
      <c r="E3602" s="25" t="s">
        <v>82</v>
      </c>
      <c r="F3602" s="25" t="s">
        <v>22</v>
      </c>
      <c r="G3602" s="25" t="s">
        <v>23</v>
      </c>
      <c r="H3602" s="25" t="s">
        <v>23</v>
      </c>
      <c r="I3602" s="25" t="s">
        <v>83</v>
      </c>
      <c r="J3602" s="25" t="s">
        <v>84</v>
      </c>
      <c r="K3602" s="26">
        <v>200000</v>
      </c>
      <c r="L3602" s="26">
        <v>0</v>
      </c>
      <c r="M3602" s="26">
        <v>200000</v>
      </c>
      <c r="N3602" s="26">
        <v>0</v>
      </c>
      <c r="O3602" s="26">
        <v>130186.43</v>
      </c>
      <c r="P3602" s="26">
        <v>69813.570000000007</v>
      </c>
      <c r="Q3602" s="26">
        <v>12166.46</v>
      </c>
      <c r="R3602" s="25" t="s">
        <v>1612</v>
      </c>
    </row>
    <row r="3603" spans="1:18" ht="15" customHeight="1" x14ac:dyDescent="0.25">
      <c r="A3603" s="25" t="s">
        <v>17</v>
      </c>
      <c r="B3603" s="25" t="s">
        <v>18</v>
      </c>
      <c r="C3603" s="25" t="s">
        <v>81</v>
      </c>
      <c r="D3603" s="25" t="s">
        <v>25</v>
      </c>
      <c r="E3603" s="25" t="s">
        <v>82</v>
      </c>
      <c r="F3603" s="25" t="s">
        <v>22</v>
      </c>
      <c r="G3603" s="25" t="s">
        <v>23</v>
      </c>
      <c r="H3603" s="25" t="s">
        <v>23</v>
      </c>
      <c r="I3603" s="25" t="s">
        <v>111</v>
      </c>
      <c r="J3603" s="25" t="s">
        <v>112</v>
      </c>
      <c r="K3603" s="26">
        <v>0</v>
      </c>
      <c r="L3603" s="26">
        <v>0</v>
      </c>
      <c r="M3603" s="26">
        <v>0</v>
      </c>
      <c r="N3603" s="26">
        <v>0</v>
      </c>
      <c r="O3603" s="26">
        <v>10</v>
      </c>
      <c r="P3603" s="26">
        <v>-10</v>
      </c>
      <c r="Q3603" s="26">
        <v>0</v>
      </c>
      <c r="R3603" s="25" t="s">
        <v>1612</v>
      </c>
    </row>
    <row r="3604" spans="1:18" ht="15" customHeight="1" x14ac:dyDescent="0.25">
      <c r="A3604" s="25" t="s">
        <v>17</v>
      </c>
      <c r="B3604" s="25" t="s">
        <v>18</v>
      </c>
      <c r="C3604" s="25" t="s">
        <v>89</v>
      </c>
      <c r="D3604" s="25" t="s">
        <v>25</v>
      </c>
      <c r="E3604" s="25" t="s">
        <v>90</v>
      </c>
      <c r="F3604" s="25" t="s">
        <v>22</v>
      </c>
      <c r="G3604" s="25" t="s">
        <v>23</v>
      </c>
      <c r="H3604" s="25" t="s">
        <v>23</v>
      </c>
      <c r="I3604" s="25" t="s">
        <v>108</v>
      </c>
      <c r="J3604" s="25" t="s">
        <v>109</v>
      </c>
      <c r="K3604" s="26">
        <v>125000</v>
      </c>
      <c r="L3604" s="26">
        <v>0</v>
      </c>
      <c r="M3604" s="26">
        <v>125000</v>
      </c>
      <c r="N3604" s="26">
        <v>0</v>
      </c>
      <c r="O3604" s="26">
        <v>20552.099999999999</v>
      </c>
      <c r="P3604" s="26">
        <v>104447.9</v>
      </c>
      <c r="Q3604" s="26">
        <v>3300.5</v>
      </c>
      <c r="R3604" s="25" t="s">
        <v>1616</v>
      </c>
    </row>
    <row r="3605" spans="1:18" ht="15" customHeight="1" x14ac:dyDescent="0.25">
      <c r="A3605" s="25" t="s">
        <v>17</v>
      </c>
      <c r="B3605" s="25" t="s">
        <v>18</v>
      </c>
      <c r="C3605" s="25" t="s">
        <v>89</v>
      </c>
      <c r="D3605" s="25" t="s">
        <v>25</v>
      </c>
      <c r="E3605" s="25" t="s">
        <v>90</v>
      </c>
      <c r="F3605" s="25" t="s">
        <v>22</v>
      </c>
      <c r="G3605" s="25" t="s">
        <v>23</v>
      </c>
      <c r="H3605" s="25" t="s">
        <v>23</v>
      </c>
      <c r="I3605" s="25" t="s">
        <v>106</v>
      </c>
      <c r="J3605" s="25" t="s">
        <v>107</v>
      </c>
      <c r="K3605" s="26">
        <v>0</v>
      </c>
      <c r="L3605" s="26">
        <v>0</v>
      </c>
      <c r="M3605" s="26">
        <v>0</v>
      </c>
      <c r="N3605" s="26">
        <v>0</v>
      </c>
      <c r="O3605" s="26">
        <v>0</v>
      </c>
      <c r="P3605" s="26">
        <v>0</v>
      </c>
      <c r="Q3605" s="26">
        <v>0</v>
      </c>
      <c r="R3605" s="25" t="s">
        <v>1616</v>
      </c>
    </row>
    <row r="3606" spans="1:18" ht="15" customHeight="1" x14ac:dyDescent="0.25">
      <c r="A3606" s="25" t="s">
        <v>17</v>
      </c>
      <c r="B3606" s="25" t="s">
        <v>18</v>
      </c>
      <c r="C3606" s="25" t="s">
        <v>89</v>
      </c>
      <c r="D3606" s="25" t="s">
        <v>25</v>
      </c>
      <c r="E3606" s="25" t="s">
        <v>90</v>
      </c>
      <c r="F3606" s="25" t="s">
        <v>22</v>
      </c>
      <c r="G3606" s="25" t="s">
        <v>23</v>
      </c>
      <c r="H3606" s="25" t="s">
        <v>23</v>
      </c>
      <c r="I3606" s="25" t="s">
        <v>91</v>
      </c>
      <c r="J3606" s="25" t="s">
        <v>92</v>
      </c>
      <c r="K3606" s="26">
        <v>75000</v>
      </c>
      <c r="L3606" s="26">
        <v>0</v>
      </c>
      <c r="M3606" s="26">
        <v>75000</v>
      </c>
      <c r="N3606" s="26">
        <v>0</v>
      </c>
      <c r="O3606" s="26">
        <v>0</v>
      </c>
      <c r="P3606" s="26">
        <v>75000</v>
      </c>
      <c r="Q3606" s="26">
        <v>0</v>
      </c>
      <c r="R3606" s="25" t="s">
        <v>1616</v>
      </c>
    </row>
    <row r="3607" spans="1:18" ht="15" customHeight="1" x14ac:dyDescent="0.25">
      <c r="A3607" s="25" t="s">
        <v>17</v>
      </c>
      <c r="B3607" s="25" t="s">
        <v>18</v>
      </c>
      <c r="C3607" s="25" t="s">
        <v>131</v>
      </c>
      <c r="D3607" s="25" t="s">
        <v>25</v>
      </c>
      <c r="E3607" s="25" t="s">
        <v>132</v>
      </c>
      <c r="F3607" s="25" t="s">
        <v>22</v>
      </c>
      <c r="G3607" s="25" t="s">
        <v>23</v>
      </c>
      <c r="H3607" s="25" t="s">
        <v>23</v>
      </c>
      <c r="I3607" s="25" t="s">
        <v>1880</v>
      </c>
      <c r="J3607" s="25" t="s">
        <v>1881</v>
      </c>
      <c r="K3607" s="26">
        <v>0</v>
      </c>
      <c r="L3607" s="26">
        <v>0</v>
      </c>
      <c r="M3607" s="26">
        <v>0</v>
      </c>
      <c r="N3607" s="26">
        <v>0</v>
      </c>
      <c r="O3607" s="26">
        <v>0</v>
      </c>
      <c r="P3607" s="26">
        <v>0</v>
      </c>
      <c r="Q3607" s="26">
        <v>0</v>
      </c>
      <c r="R3607" s="25" t="s">
        <v>1617</v>
      </c>
    </row>
    <row r="3608" spans="1:18" ht="15" customHeight="1" x14ac:dyDescent="0.25">
      <c r="A3608" s="25" t="s">
        <v>17</v>
      </c>
      <c r="B3608" s="25" t="s">
        <v>18</v>
      </c>
      <c r="C3608" s="25" t="s">
        <v>131</v>
      </c>
      <c r="D3608" s="25" t="s">
        <v>25</v>
      </c>
      <c r="E3608" s="25" t="s">
        <v>132</v>
      </c>
      <c r="F3608" s="25" t="s">
        <v>22</v>
      </c>
      <c r="G3608" s="25" t="s">
        <v>23</v>
      </c>
      <c r="H3608" s="25" t="s">
        <v>23</v>
      </c>
      <c r="I3608" s="25" t="s">
        <v>350</v>
      </c>
      <c r="J3608" s="25" t="s">
        <v>351</v>
      </c>
      <c r="K3608" s="26">
        <v>175000</v>
      </c>
      <c r="L3608" s="26">
        <v>0</v>
      </c>
      <c r="M3608" s="26">
        <v>175000</v>
      </c>
      <c r="N3608" s="26">
        <v>0</v>
      </c>
      <c r="O3608" s="26">
        <v>83632.59</v>
      </c>
      <c r="P3608" s="26">
        <v>91367.41</v>
      </c>
      <c r="Q3608" s="26">
        <v>83168.59</v>
      </c>
      <c r="R3608" s="25" t="s">
        <v>1617</v>
      </c>
    </row>
    <row r="3609" spans="1:18" ht="15" customHeight="1" x14ac:dyDescent="0.25">
      <c r="A3609" s="25" t="s">
        <v>17</v>
      </c>
      <c r="B3609" s="25" t="s">
        <v>18</v>
      </c>
      <c r="C3609" s="25" t="s">
        <v>131</v>
      </c>
      <c r="D3609" s="25" t="s">
        <v>25</v>
      </c>
      <c r="E3609" s="25" t="s">
        <v>132</v>
      </c>
      <c r="F3609" s="25" t="s">
        <v>22</v>
      </c>
      <c r="G3609" s="25" t="s">
        <v>23</v>
      </c>
      <c r="H3609" s="25" t="s">
        <v>23</v>
      </c>
      <c r="I3609" s="25" t="s">
        <v>360</v>
      </c>
      <c r="J3609" s="25" t="s">
        <v>361</v>
      </c>
      <c r="K3609" s="26">
        <v>20000</v>
      </c>
      <c r="L3609" s="26">
        <v>0</v>
      </c>
      <c r="M3609" s="26">
        <v>20000</v>
      </c>
      <c r="N3609" s="26">
        <v>0</v>
      </c>
      <c r="O3609" s="26">
        <v>149238.10999999999</v>
      </c>
      <c r="P3609" s="26">
        <v>-129238.11</v>
      </c>
      <c r="Q3609" s="26">
        <v>90</v>
      </c>
      <c r="R3609" s="25" t="s">
        <v>1617</v>
      </c>
    </row>
    <row r="3610" spans="1:18" ht="15" customHeight="1" x14ac:dyDescent="0.25">
      <c r="A3610" s="25" t="s">
        <v>17</v>
      </c>
      <c r="B3610" s="25" t="s">
        <v>18</v>
      </c>
      <c r="C3610" s="25" t="s">
        <v>131</v>
      </c>
      <c r="D3610" s="25" t="s">
        <v>25</v>
      </c>
      <c r="E3610" s="25" t="s">
        <v>132</v>
      </c>
      <c r="F3610" s="25" t="s">
        <v>22</v>
      </c>
      <c r="G3610" s="25" t="s">
        <v>23</v>
      </c>
      <c r="H3610" s="25" t="s">
        <v>23</v>
      </c>
      <c r="I3610" s="25" t="s">
        <v>133</v>
      </c>
      <c r="J3610" s="25" t="s">
        <v>134</v>
      </c>
      <c r="K3610" s="26">
        <v>250000</v>
      </c>
      <c r="L3610" s="26">
        <v>0</v>
      </c>
      <c r="M3610" s="26">
        <v>250000</v>
      </c>
      <c r="N3610" s="26">
        <v>0</v>
      </c>
      <c r="O3610" s="26">
        <v>207532.66</v>
      </c>
      <c r="P3610" s="26">
        <v>42467.34</v>
      </c>
      <c r="Q3610" s="26">
        <v>2356.4899999999998</v>
      </c>
      <c r="R3610" s="25" t="s">
        <v>1617</v>
      </c>
    </row>
    <row r="3611" spans="1:18" ht="15" customHeight="1" x14ac:dyDescent="0.25">
      <c r="A3611" s="25" t="s">
        <v>17</v>
      </c>
      <c r="B3611" s="25" t="s">
        <v>18</v>
      </c>
      <c r="C3611" s="25" t="s">
        <v>131</v>
      </c>
      <c r="D3611" s="25" t="s">
        <v>25</v>
      </c>
      <c r="E3611" s="25" t="s">
        <v>132</v>
      </c>
      <c r="F3611" s="25" t="s">
        <v>22</v>
      </c>
      <c r="G3611" s="25" t="s">
        <v>23</v>
      </c>
      <c r="H3611" s="25" t="s">
        <v>23</v>
      </c>
      <c r="I3611" s="25" t="s">
        <v>32</v>
      </c>
      <c r="J3611" s="25" t="s">
        <v>33</v>
      </c>
      <c r="K3611" s="26">
        <v>2750</v>
      </c>
      <c r="L3611" s="26">
        <v>0</v>
      </c>
      <c r="M3611" s="26">
        <v>2750</v>
      </c>
      <c r="N3611" s="26">
        <v>0</v>
      </c>
      <c r="O3611" s="26">
        <v>603</v>
      </c>
      <c r="P3611" s="26">
        <v>2147</v>
      </c>
      <c r="Q3611" s="26">
        <v>82.8</v>
      </c>
      <c r="R3611" s="25" t="s">
        <v>1617</v>
      </c>
    </row>
    <row r="3612" spans="1:18" ht="15" customHeight="1" x14ac:dyDescent="0.25">
      <c r="A3612" s="25" t="s">
        <v>17</v>
      </c>
      <c r="B3612" s="25" t="s">
        <v>18</v>
      </c>
      <c r="C3612" s="25" t="s">
        <v>131</v>
      </c>
      <c r="D3612" s="25" t="s">
        <v>25</v>
      </c>
      <c r="E3612" s="25" t="s">
        <v>132</v>
      </c>
      <c r="F3612" s="25" t="s">
        <v>22</v>
      </c>
      <c r="G3612" s="25" t="s">
        <v>23</v>
      </c>
      <c r="H3612" s="25" t="s">
        <v>23</v>
      </c>
      <c r="I3612" s="25" t="s">
        <v>234</v>
      </c>
      <c r="J3612" s="25" t="s">
        <v>235</v>
      </c>
      <c r="K3612" s="26">
        <v>0</v>
      </c>
      <c r="L3612" s="26">
        <v>0</v>
      </c>
      <c r="M3612" s="26">
        <v>0</v>
      </c>
      <c r="N3612" s="26">
        <v>0</v>
      </c>
      <c r="O3612" s="26">
        <v>0</v>
      </c>
      <c r="P3612" s="26">
        <v>0</v>
      </c>
      <c r="Q3612" s="26">
        <v>0</v>
      </c>
      <c r="R3612" s="25" t="s">
        <v>1617</v>
      </c>
    </row>
    <row r="3613" spans="1:18" ht="15" customHeight="1" x14ac:dyDescent="0.25">
      <c r="A3613" s="25" t="s">
        <v>17</v>
      </c>
      <c r="B3613" s="25" t="s">
        <v>18</v>
      </c>
      <c r="C3613" s="25" t="s">
        <v>131</v>
      </c>
      <c r="D3613" s="25" t="s">
        <v>25</v>
      </c>
      <c r="E3613" s="25" t="s">
        <v>132</v>
      </c>
      <c r="F3613" s="25" t="s">
        <v>22</v>
      </c>
      <c r="G3613" s="25" t="s">
        <v>23</v>
      </c>
      <c r="H3613" s="25" t="s">
        <v>23</v>
      </c>
      <c r="I3613" s="25" t="s">
        <v>71</v>
      </c>
      <c r="J3613" s="25" t="s">
        <v>72</v>
      </c>
      <c r="K3613" s="26">
        <v>4500</v>
      </c>
      <c r="L3613" s="26">
        <v>0</v>
      </c>
      <c r="M3613" s="26">
        <v>4500</v>
      </c>
      <c r="N3613" s="26">
        <v>0</v>
      </c>
      <c r="O3613" s="26">
        <v>5493.14</v>
      </c>
      <c r="P3613" s="26">
        <v>-993.14</v>
      </c>
      <c r="Q3613" s="26">
        <v>0</v>
      </c>
      <c r="R3613" s="25" t="s">
        <v>1617</v>
      </c>
    </row>
    <row r="3614" spans="1:18" ht="15" customHeight="1" x14ac:dyDescent="0.25">
      <c r="A3614" s="25" t="s">
        <v>17</v>
      </c>
      <c r="B3614" s="25" t="s">
        <v>18</v>
      </c>
      <c r="C3614" s="25" t="s">
        <v>131</v>
      </c>
      <c r="D3614" s="25" t="s">
        <v>25</v>
      </c>
      <c r="E3614" s="25" t="s">
        <v>132</v>
      </c>
      <c r="F3614" s="25" t="s">
        <v>22</v>
      </c>
      <c r="G3614" s="25" t="s">
        <v>23</v>
      </c>
      <c r="H3614" s="25" t="s">
        <v>23</v>
      </c>
      <c r="I3614" s="25" t="s">
        <v>49</v>
      </c>
      <c r="J3614" s="25" t="s">
        <v>50</v>
      </c>
      <c r="K3614" s="26">
        <v>33984</v>
      </c>
      <c r="L3614" s="26">
        <v>0</v>
      </c>
      <c r="M3614" s="26">
        <v>33984</v>
      </c>
      <c r="N3614" s="26">
        <v>0</v>
      </c>
      <c r="O3614" s="26">
        <v>0</v>
      </c>
      <c r="P3614" s="26">
        <v>33984</v>
      </c>
      <c r="Q3614" s="26">
        <v>0</v>
      </c>
      <c r="R3614" s="25" t="s">
        <v>1617</v>
      </c>
    </row>
    <row r="3615" spans="1:18" ht="15" customHeight="1" x14ac:dyDescent="0.25">
      <c r="A3615" s="25" t="s">
        <v>17</v>
      </c>
      <c r="B3615" s="25" t="s">
        <v>18</v>
      </c>
      <c r="C3615" s="25" t="s">
        <v>131</v>
      </c>
      <c r="D3615" s="25" t="s">
        <v>25</v>
      </c>
      <c r="E3615" s="25" t="s">
        <v>132</v>
      </c>
      <c r="F3615" s="25" t="s">
        <v>22</v>
      </c>
      <c r="G3615" s="25" t="s">
        <v>23</v>
      </c>
      <c r="H3615" s="25" t="s">
        <v>23</v>
      </c>
      <c r="I3615" s="25" t="s">
        <v>268</v>
      </c>
      <c r="J3615" s="25" t="s">
        <v>269</v>
      </c>
      <c r="K3615" s="26">
        <v>0</v>
      </c>
      <c r="L3615" s="26">
        <v>0</v>
      </c>
      <c r="M3615" s="26">
        <v>0</v>
      </c>
      <c r="N3615" s="26">
        <v>0</v>
      </c>
      <c r="O3615" s="26">
        <v>0</v>
      </c>
      <c r="P3615" s="26">
        <v>0</v>
      </c>
      <c r="Q3615" s="26">
        <v>0</v>
      </c>
      <c r="R3615" s="25" t="s">
        <v>1617</v>
      </c>
    </row>
    <row r="3616" spans="1:18" ht="15" customHeight="1" x14ac:dyDescent="0.25">
      <c r="A3616" s="25" t="s">
        <v>17</v>
      </c>
      <c r="B3616" s="25" t="s">
        <v>18</v>
      </c>
      <c r="C3616" s="25" t="s">
        <v>356</v>
      </c>
      <c r="D3616" s="25" t="s">
        <v>25</v>
      </c>
      <c r="E3616" s="25" t="s">
        <v>357</v>
      </c>
      <c r="F3616" s="25" t="s">
        <v>22</v>
      </c>
      <c r="G3616" s="25" t="s">
        <v>23</v>
      </c>
      <c r="H3616" s="25" t="s">
        <v>23</v>
      </c>
      <c r="I3616" s="25" t="s">
        <v>113</v>
      </c>
      <c r="J3616" s="25" t="s">
        <v>114</v>
      </c>
      <c r="K3616" s="26">
        <v>100</v>
      </c>
      <c r="L3616" s="26">
        <v>0</v>
      </c>
      <c r="M3616" s="26">
        <v>100</v>
      </c>
      <c r="N3616" s="26">
        <v>0</v>
      </c>
      <c r="O3616" s="26">
        <v>246.8</v>
      </c>
      <c r="P3616" s="26">
        <v>-146.80000000000001</v>
      </c>
      <c r="Q3616" s="26">
        <v>75.8</v>
      </c>
      <c r="R3616" s="25" t="s">
        <v>1618</v>
      </c>
    </row>
    <row r="3617" spans="1:18" ht="15" customHeight="1" x14ac:dyDescent="0.25">
      <c r="A3617" s="25" t="s">
        <v>17</v>
      </c>
      <c r="B3617" s="25" t="s">
        <v>18</v>
      </c>
      <c r="C3617" s="25" t="s">
        <v>356</v>
      </c>
      <c r="D3617" s="25" t="s">
        <v>25</v>
      </c>
      <c r="E3617" s="25" t="s">
        <v>357</v>
      </c>
      <c r="F3617" s="25" t="s">
        <v>22</v>
      </c>
      <c r="G3617" s="25" t="s">
        <v>23</v>
      </c>
      <c r="H3617" s="25" t="s">
        <v>23</v>
      </c>
      <c r="I3617" s="25" t="s">
        <v>358</v>
      </c>
      <c r="J3617" s="25" t="s">
        <v>359</v>
      </c>
      <c r="K3617" s="26">
        <v>94000</v>
      </c>
      <c r="L3617" s="26">
        <v>0</v>
      </c>
      <c r="M3617" s="26">
        <v>94000</v>
      </c>
      <c r="N3617" s="26">
        <v>0</v>
      </c>
      <c r="O3617" s="26">
        <v>0</v>
      </c>
      <c r="P3617" s="26">
        <v>94000</v>
      </c>
      <c r="Q3617" s="26">
        <v>0</v>
      </c>
      <c r="R3617" s="25" t="s">
        <v>1618</v>
      </c>
    </row>
    <row r="3618" spans="1:18" ht="15" customHeight="1" x14ac:dyDescent="0.25">
      <c r="A3618" s="25" t="s">
        <v>17</v>
      </c>
      <c r="B3618" s="25" t="s">
        <v>18</v>
      </c>
      <c r="C3618" s="25" t="s">
        <v>335</v>
      </c>
      <c r="D3618" s="25" t="s">
        <v>25</v>
      </c>
      <c r="E3618" s="25" t="s">
        <v>336</v>
      </c>
      <c r="F3618" s="25" t="s">
        <v>22</v>
      </c>
      <c r="G3618" s="25" t="s">
        <v>23</v>
      </c>
      <c r="H3618" s="25" t="s">
        <v>23</v>
      </c>
      <c r="I3618" s="25" t="s">
        <v>119</v>
      </c>
      <c r="J3618" s="25" t="s">
        <v>120</v>
      </c>
      <c r="K3618" s="26">
        <v>0</v>
      </c>
      <c r="L3618" s="26">
        <v>0</v>
      </c>
      <c r="M3618" s="26">
        <v>0</v>
      </c>
      <c r="N3618" s="26">
        <v>0</v>
      </c>
      <c r="O3618" s="26">
        <v>0</v>
      </c>
      <c r="P3618" s="26">
        <v>0</v>
      </c>
      <c r="Q3618" s="26">
        <v>0</v>
      </c>
      <c r="R3618" s="25" t="s">
        <v>1558</v>
      </c>
    </row>
    <row r="3619" spans="1:18" ht="15" customHeight="1" x14ac:dyDescent="0.25">
      <c r="A3619" s="25" t="s">
        <v>17</v>
      </c>
      <c r="B3619" s="25" t="s">
        <v>18</v>
      </c>
      <c r="C3619" s="25" t="s">
        <v>335</v>
      </c>
      <c r="D3619" s="25" t="s">
        <v>25</v>
      </c>
      <c r="E3619" s="25" t="s">
        <v>336</v>
      </c>
      <c r="F3619" s="25" t="s">
        <v>22</v>
      </c>
      <c r="G3619" s="25" t="s">
        <v>23</v>
      </c>
      <c r="H3619" s="25" t="s">
        <v>23</v>
      </c>
      <c r="I3619" s="25" t="s">
        <v>113</v>
      </c>
      <c r="J3619" s="25" t="s">
        <v>114</v>
      </c>
      <c r="K3619" s="26">
        <v>0</v>
      </c>
      <c r="L3619" s="26">
        <v>0</v>
      </c>
      <c r="M3619" s="26">
        <v>0</v>
      </c>
      <c r="N3619" s="26">
        <v>0</v>
      </c>
      <c r="O3619" s="26">
        <v>0</v>
      </c>
      <c r="P3619" s="26">
        <v>0</v>
      </c>
      <c r="Q3619" s="26">
        <v>0</v>
      </c>
      <c r="R3619" s="25" t="s">
        <v>1558</v>
      </c>
    </row>
    <row r="3620" spans="1:18" ht="15" customHeight="1" x14ac:dyDescent="0.25">
      <c r="A3620" s="25" t="s">
        <v>17</v>
      </c>
      <c r="B3620" s="25" t="s">
        <v>18</v>
      </c>
      <c r="C3620" s="25" t="s">
        <v>24</v>
      </c>
      <c r="D3620" s="25" t="s">
        <v>25</v>
      </c>
      <c r="E3620" s="25" t="s">
        <v>26</v>
      </c>
      <c r="F3620" s="25" t="s">
        <v>22</v>
      </c>
      <c r="G3620" s="25" t="s">
        <v>23</v>
      </c>
      <c r="H3620" s="25" t="s">
        <v>23</v>
      </c>
      <c r="I3620" s="25" t="s">
        <v>352</v>
      </c>
      <c r="J3620" s="25" t="s">
        <v>353</v>
      </c>
      <c r="K3620" s="26">
        <v>849000</v>
      </c>
      <c r="L3620" s="26">
        <v>1000</v>
      </c>
      <c r="M3620" s="26">
        <v>850000</v>
      </c>
      <c r="N3620" s="26">
        <v>0</v>
      </c>
      <c r="O3620" s="26">
        <v>359669.54</v>
      </c>
      <c r="P3620" s="26">
        <v>490330.46</v>
      </c>
      <c r="Q3620" s="26">
        <v>42344.56</v>
      </c>
      <c r="R3620" s="25" t="s">
        <v>1619</v>
      </c>
    </row>
    <row r="3621" spans="1:18" ht="15" customHeight="1" x14ac:dyDescent="0.25">
      <c r="A3621" s="25" t="s">
        <v>17</v>
      </c>
      <c r="B3621" s="25" t="s">
        <v>18</v>
      </c>
      <c r="C3621" s="25" t="s">
        <v>24</v>
      </c>
      <c r="D3621" s="25" t="s">
        <v>25</v>
      </c>
      <c r="E3621" s="25" t="s">
        <v>26</v>
      </c>
      <c r="F3621" s="25" t="s">
        <v>22</v>
      </c>
      <c r="G3621" s="25" t="s">
        <v>23</v>
      </c>
      <c r="H3621" s="25" t="s">
        <v>23</v>
      </c>
      <c r="I3621" s="25" t="s">
        <v>75</v>
      </c>
      <c r="J3621" s="25" t="s">
        <v>76</v>
      </c>
      <c r="K3621" s="26">
        <v>40000</v>
      </c>
      <c r="L3621" s="26">
        <v>0</v>
      </c>
      <c r="M3621" s="26">
        <v>40000</v>
      </c>
      <c r="N3621" s="26">
        <v>0</v>
      </c>
      <c r="O3621" s="26">
        <v>18462.5</v>
      </c>
      <c r="P3621" s="26">
        <v>21537.5</v>
      </c>
      <c r="Q3621" s="26">
        <v>10097.5</v>
      </c>
      <c r="R3621" s="25" t="s">
        <v>1619</v>
      </c>
    </row>
    <row r="3622" spans="1:18" ht="15" customHeight="1" x14ac:dyDescent="0.25">
      <c r="A3622" s="25" t="s">
        <v>17</v>
      </c>
      <c r="B3622" s="25" t="s">
        <v>18</v>
      </c>
      <c r="C3622" s="25" t="s">
        <v>24</v>
      </c>
      <c r="D3622" s="25" t="s">
        <v>25</v>
      </c>
      <c r="E3622" s="25" t="s">
        <v>26</v>
      </c>
      <c r="F3622" s="25" t="s">
        <v>22</v>
      </c>
      <c r="G3622" s="25" t="s">
        <v>23</v>
      </c>
      <c r="H3622" s="25" t="s">
        <v>23</v>
      </c>
      <c r="I3622" s="25" t="s">
        <v>226</v>
      </c>
      <c r="J3622" s="25" t="s">
        <v>227</v>
      </c>
      <c r="K3622" s="26">
        <v>0</v>
      </c>
      <c r="L3622" s="26">
        <v>0</v>
      </c>
      <c r="M3622" s="26">
        <v>0</v>
      </c>
      <c r="N3622" s="26">
        <v>0</v>
      </c>
      <c r="O3622" s="26">
        <v>100</v>
      </c>
      <c r="P3622" s="26">
        <v>-100</v>
      </c>
      <c r="Q3622" s="26">
        <v>0</v>
      </c>
      <c r="R3622" s="25" t="s">
        <v>1619</v>
      </c>
    </row>
    <row r="3623" spans="1:18" ht="15" customHeight="1" x14ac:dyDescent="0.25">
      <c r="A3623" s="25" t="s">
        <v>17</v>
      </c>
      <c r="B3623" s="25" t="s">
        <v>18</v>
      </c>
      <c r="C3623" s="25" t="s">
        <v>24</v>
      </c>
      <c r="D3623" s="25" t="s">
        <v>25</v>
      </c>
      <c r="E3623" s="25" t="s">
        <v>26</v>
      </c>
      <c r="F3623" s="25" t="s">
        <v>22</v>
      </c>
      <c r="G3623" s="25" t="s">
        <v>23</v>
      </c>
      <c r="H3623" s="25" t="s">
        <v>23</v>
      </c>
      <c r="I3623" s="25" t="s">
        <v>27</v>
      </c>
      <c r="J3623" s="25" t="s">
        <v>28</v>
      </c>
      <c r="K3623" s="26">
        <v>0</v>
      </c>
      <c r="L3623" s="26">
        <v>0</v>
      </c>
      <c r="M3623" s="26">
        <v>0</v>
      </c>
      <c r="N3623" s="26">
        <v>0</v>
      </c>
      <c r="O3623" s="26">
        <v>0</v>
      </c>
      <c r="P3623" s="26">
        <v>0</v>
      </c>
      <c r="Q3623" s="26">
        <v>0</v>
      </c>
      <c r="R3623" s="25" t="s">
        <v>1619</v>
      </c>
    </row>
    <row r="3624" spans="1:18" ht="15" customHeight="1" x14ac:dyDescent="0.25">
      <c r="A3624" s="25" t="s">
        <v>17</v>
      </c>
      <c r="B3624" s="25" t="s">
        <v>18</v>
      </c>
      <c r="C3624" s="25" t="s">
        <v>24</v>
      </c>
      <c r="D3624" s="25" t="s">
        <v>25</v>
      </c>
      <c r="E3624" s="25" t="s">
        <v>26</v>
      </c>
      <c r="F3624" s="25" t="s">
        <v>22</v>
      </c>
      <c r="G3624" s="25" t="s">
        <v>23</v>
      </c>
      <c r="H3624" s="25" t="s">
        <v>23</v>
      </c>
      <c r="I3624" s="25" t="s">
        <v>59</v>
      </c>
      <c r="J3624" s="25" t="s">
        <v>60</v>
      </c>
      <c r="K3624" s="26">
        <v>0</v>
      </c>
      <c r="L3624" s="26">
        <v>0</v>
      </c>
      <c r="M3624" s="26">
        <v>0</v>
      </c>
      <c r="N3624" s="26">
        <v>0</v>
      </c>
      <c r="O3624" s="26">
        <v>3192</v>
      </c>
      <c r="P3624" s="26">
        <v>-3192</v>
      </c>
      <c r="Q3624" s="26">
        <v>0</v>
      </c>
      <c r="R3624" s="25" t="s">
        <v>1619</v>
      </c>
    </row>
    <row r="3625" spans="1:18" ht="15" customHeight="1" x14ac:dyDescent="0.25">
      <c r="A3625" s="25" t="s">
        <v>17</v>
      </c>
      <c r="B3625" s="25" t="s">
        <v>18</v>
      </c>
      <c r="C3625" s="25" t="s">
        <v>24</v>
      </c>
      <c r="D3625" s="25" t="s">
        <v>25</v>
      </c>
      <c r="E3625" s="25" t="s">
        <v>26</v>
      </c>
      <c r="F3625" s="25" t="s">
        <v>22</v>
      </c>
      <c r="G3625" s="25" t="s">
        <v>23</v>
      </c>
      <c r="H3625" s="25" t="s">
        <v>23</v>
      </c>
      <c r="I3625" s="25" t="s">
        <v>175</v>
      </c>
      <c r="J3625" s="25" t="s">
        <v>176</v>
      </c>
      <c r="K3625" s="26">
        <v>0</v>
      </c>
      <c r="L3625" s="26">
        <v>0</v>
      </c>
      <c r="M3625" s="26">
        <v>0</v>
      </c>
      <c r="N3625" s="26">
        <v>0</v>
      </c>
      <c r="O3625" s="26">
        <v>0</v>
      </c>
      <c r="P3625" s="26">
        <v>0</v>
      </c>
      <c r="Q3625" s="26">
        <v>0</v>
      </c>
      <c r="R3625" s="25" t="s">
        <v>1619</v>
      </c>
    </row>
    <row r="3626" spans="1:18" ht="15" customHeight="1" x14ac:dyDescent="0.25">
      <c r="A3626" s="25" t="s">
        <v>17</v>
      </c>
      <c r="B3626" s="25" t="s">
        <v>18</v>
      </c>
      <c r="C3626" s="25" t="s">
        <v>240</v>
      </c>
      <c r="D3626" s="25" t="s">
        <v>25</v>
      </c>
      <c r="E3626" s="25" t="s">
        <v>26</v>
      </c>
      <c r="F3626" s="25" t="s">
        <v>241</v>
      </c>
      <c r="G3626" s="25" t="s">
        <v>23</v>
      </c>
      <c r="H3626" s="25" t="s">
        <v>23</v>
      </c>
      <c r="I3626" s="25" t="s">
        <v>242</v>
      </c>
      <c r="J3626" s="25" t="s">
        <v>243</v>
      </c>
      <c r="K3626" s="26">
        <v>30000</v>
      </c>
      <c r="L3626" s="26">
        <v>0</v>
      </c>
      <c r="M3626" s="26">
        <v>30000</v>
      </c>
      <c r="N3626" s="26">
        <v>0</v>
      </c>
      <c r="O3626" s="26">
        <v>28200</v>
      </c>
      <c r="P3626" s="26">
        <v>1800</v>
      </c>
      <c r="Q3626" s="26">
        <v>11800</v>
      </c>
      <c r="R3626" s="25" t="s">
        <v>1622</v>
      </c>
    </row>
    <row r="3627" spans="1:18" ht="15" customHeight="1" x14ac:dyDescent="0.25">
      <c r="A3627" s="25" t="s">
        <v>17</v>
      </c>
      <c r="B3627" s="25" t="s">
        <v>18</v>
      </c>
      <c r="C3627" s="25" t="s">
        <v>240</v>
      </c>
      <c r="D3627" s="25" t="s">
        <v>25</v>
      </c>
      <c r="E3627" s="25" t="s">
        <v>26</v>
      </c>
      <c r="F3627" s="25" t="s">
        <v>241</v>
      </c>
      <c r="G3627" s="25" t="s">
        <v>23</v>
      </c>
      <c r="H3627" s="25" t="s">
        <v>23</v>
      </c>
      <c r="I3627" s="25" t="s">
        <v>75</v>
      </c>
      <c r="J3627" s="25" t="s">
        <v>76</v>
      </c>
      <c r="K3627" s="26">
        <v>270000</v>
      </c>
      <c r="L3627" s="26">
        <v>0</v>
      </c>
      <c r="M3627" s="26">
        <v>270000</v>
      </c>
      <c r="N3627" s="26">
        <v>0</v>
      </c>
      <c r="O3627" s="26">
        <v>270684</v>
      </c>
      <c r="P3627" s="26">
        <v>-684</v>
      </c>
      <c r="Q3627" s="26">
        <v>78602.460000000006</v>
      </c>
      <c r="R3627" s="25" t="s">
        <v>1622</v>
      </c>
    </row>
    <row r="3628" spans="1:18" ht="15" customHeight="1" x14ac:dyDescent="0.25">
      <c r="A3628" s="25" t="s">
        <v>17</v>
      </c>
      <c r="B3628" s="25" t="s">
        <v>18</v>
      </c>
      <c r="C3628" s="25" t="s">
        <v>239</v>
      </c>
      <c r="D3628" s="25" t="s">
        <v>25</v>
      </c>
      <c r="E3628" s="25" t="s">
        <v>26</v>
      </c>
      <c r="F3628" s="25" t="s">
        <v>229</v>
      </c>
      <c r="G3628" s="25" t="s">
        <v>23</v>
      </c>
      <c r="H3628" s="25" t="s">
        <v>23</v>
      </c>
      <c r="I3628" s="25" t="s">
        <v>232</v>
      </c>
      <c r="J3628" s="25" t="s">
        <v>233</v>
      </c>
      <c r="K3628" s="26">
        <v>77763</v>
      </c>
      <c r="L3628" s="26">
        <v>82264</v>
      </c>
      <c r="M3628" s="26">
        <v>160027</v>
      </c>
      <c r="N3628" s="26">
        <v>0</v>
      </c>
      <c r="O3628" s="26">
        <v>13447</v>
      </c>
      <c r="P3628" s="26">
        <v>146580</v>
      </c>
      <c r="Q3628" s="26">
        <v>0</v>
      </c>
      <c r="R3628" s="25" t="s">
        <v>1624</v>
      </c>
    </row>
    <row r="3629" spans="1:18" ht="15" customHeight="1" x14ac:dyDescent="0.25">
      <c r="A3629" s="25" t="s">
        <v>17</v>
      </c>
      <c r="B3629" s="25" t="s">
        <v>18</v>
      </c>
      <c r="C3629" s="25" t="s">
        <v>239</v>
      </c>
      <c r="D3629" s="25" t="s">
        <v>25</v>
      </c>
      <c r="E3629" s="25" t="s">
        <v>26</v>
      </c>
      <c r="F3629" s="25" t="s">
        <v>229</v>
      </c>
      <c r="G3629" s="25" t="s">
        <v>23</v>
      </c>
      <c r="H3629" s="25" t="s">
        <v>23</v>
      </c>
      <c r="I3629" s="25" t="s">
        <v>230</v>
      </c>
      <c r="J3629" s="25" t="s">
        <v>231</v>
      </c>
      <c r="K3629" s="26">
        <v>0</v>
      </c>
      <c r="L3629" s="26">
        <v>0</v>
      </c>
      <c r="M3629" s="26">
        <v>0</v>
      </c>
      <c r="N3629" s="26">
        <v>0</v>
      </c>
      <c r="O3629" s="26">
        <v>16160.41</v>
      </c>
      <c r="P3629" s="26">
        <v>-16160.41</v>
      </c>
      <c r="Q3629" s="26">
        <v>0</v>
      </c>
      <c r="R3629" s="25" t="s">
        <v>1624</v>
      </c>
    </row>
    <row r="3630" spans="1:18" ht="15" customHeight="1" x14ac:dyDescent="0.25">
      <c r="A3630" s="25" t="s">
        <v>17</v>
      </c>
      <c r="B3630" s="25" t="s">
        <v>18</v>
      </c>
      <c r="C3630" s="25" t="s">
        <v>236</v>
      </c>
      <c r="D3630" s="25" t="s">
        <v>25</v>
      </c>
      <c r="E3630" s="25" t="s">
        <v>57</v>
      </c>
      <c r="F3630" s="25" t="s">
        <v>22</v>
      </c>
      <c r="G3630" s="25" t="s">
        <v>23</v>
      </c>
      <c r="H3630" s="25" t="s">
        <v>23</v>
      </c>
      <c r="I3630" s="25" t="s">
        <v>75</v>
      </c>
      <c r="J3630" s="25" t="s">
        <v>76</v>
      </c>
      <c r="K3630" s="26">
        <v>0</v>
      </c>
      <c r="L3630" s="26">
        <v>0</v>
      </c>
      <c r="M3630" s="26">
        <v>0</v>
      </c>
      <c r="N3630" s="26">
        <v>0</v>
      </c>
      <c r="O3630" s="26">
        <v>0</v>
      </c>
      <c r="P3630" s="26">
        <v>0</v>
      </c>
      <c r="Q3630" s="26">
        <v>0</v>
      </c>
      <c r="R3630" s="25" t="s">
        <v>1625</v>
      </c>
    </row>
    <row r="3631" spans="1:18" ht="15" customHeight="1" x14ac:dyDescent="0.25">
      <c r="A3631" s="25" t="s">
        <v>17</v>
      </c>
      <c r="B3631" s="25" t="s">
        <v>18</v>
      </c>
      <c r="C3631" s="25" t="s">
        <v>236</v>
      </c>
      <c r="D3631" s="25" t="s">
        <v>25</v>
      </c>
      <c r="E3631" s="25" t="s">
        <v>57</v>
      </c>
      <c r="F3631" s="25" t="s">
        <v>22</v>
      </c>
      <c r="G3631" s="25" t="s">
        <v>23</v>
      </c>
      <c r="H3631" s="25" t="s">
        <v>23</v>
      </c>
      <c r="I3631" s="25" t="s">
        <v>237</v>
      </c>
      <c r="J3631" s="25" t="s">
        <v>238</v>
      </c>
      <c r="K3631" s="26">
        <v>0</v>
      </c>
      <c r="L3631" s="26">
        <v>0</v>
      </c>
      <c r="M3631" s="26">
        <v>0</v>
      </c>
      <c r="N3631" s="26">
        <v>0</v>
      </c>
      <c r="O3631" s="26">
        <v>161380.57</v>
      </c>
      <c r="P3631" s="26">
        <v>-161380.57</v>
      </c>
      <c r="Q3631" s="26">
        <v>1465.37</v>
      </c>
      <c r="R3631" s="25" t="s">
        <v>1625</v>
      </c>
    </row>
    <row r="3632" spans="1:18" ht="15" customHeight="1" x14ac:dyDescent="0.25">
      <c r="A3632" s="25" t="s">
        <v>17</v>
      </c>
      <c r="B3632" s="25" t="s">
        <v>18</v>
      </c>
      <c r="C3632" s="25" t="s">
        <v>236</v>
      </c>
      <c r="D3632" s="25" t="s">
        <v>25</v>
      </c>
      <c r="E3632" s="25" t="s">
        <v>57</v>
      </c>
      <c r="F3632" s="25" t="s">
        <v>22</v>
      </c>
      <c r="G3632" s="25" t="s">
        <v>23</v>
      </c>
      <c r="H3632" s="25" t="s">
        <v>23</v>
      </c>
      <c r="I3632" s="25" t="s">
        <v>59</v>
      </c>
      <c r="J3632" s="25" t="s">
        <v>60</v>
      </c>
      <c r="K3632" s="26">
        <v>0</v>
      </c>
      <c r="L3632" s="26">
        <v>0</v>
      </c>
      <c r="M3632" s="26">
        <v>0</v>
      </c>
      <c r="N3632" s="26">
        <v>0</v>
      </c>
      <c r="O3632" s="26">
        <v>0</v>
      </c>
      <c r="P3632" s="26">
        <v>0</v>
      </c>
      <c r="Q3632" s="26">
        <v>0</v>
      </c>
      <c r="R3632" s="25" t="s">
        <v>1625</v>
      </c>
    </row>
    <row r="3633" spans="1:18" ht="15" customHeight="1" x14ac:dyDescent="0.25">
      <c r="A3633" s="25" t="s">
        <v>17</v>
      </c>
      <c r="B3633" s="25" t="s">
        <v>18</v>
      </c>
      <c r="C3633" s="25" t="s">
        <v>228</v>
      </c>
      <c r="D3633" s="25" t="s">
        <v>25</v>
      </c>
      <c r="E3633" s="25" t="s">
        <v>57</v>
      </c>
      <c r="F3633" s="25" t="s">
        <v>229</v>
      </c>
      <c r="G3633" s="25" t="s">
        <v>23</v>
      </c>
      <c r="H3633" s="25" t="s">
        <v>23</v>
      </c>
      <c r="I3633" s="25" t="s">
        <v>234</v>
      </c>
      <c r="J3633" s="25" t="s">
        <v>235</v>
      </c>
      <c r="K3633" s="26">
        <v>309914</v>
      </c>
      <c r="L3633" s="26">
        <v>98740</v>
      </c>
      <c r="M3633" s="26">
        <v>408654</v>
      </c>
      <c r="N3633" s="26">
        <v>0</v>
      </c>
      <c r="O3633" s="26">
        <v>97746.77</v>
      </c>
      <c r="P3633" s="26">
        <v>310907.23</v>
      </c>
      <c r="Q3633" s="26">
        <v>0</v>
      </c>
      <c r="R3633" s="25" t="s">
        <v>1626</v>
      </c>
    </row>
    <row r="3634" spans="1:18" ht="15" customHeight="1" x14ac:dyDescent="0.25">
      <c r="A3634" s="25" t="s">
        <v>17</v>
      </c>
      <c r="B3634" s="25" t="s">
        <v>18</v>
      </c>
      <c r="C3634" s="25" t="s">
        <v>228</v>
      </c>
      <c r="D3634" s="25" t="s">
        <v>25</v>
      </c>
      <c r="E3634" s="25" t="s">
        <v>57</v>
      </c>
      <c r="F3634" s="25" t="s">
        <v>229</v>
      </c>
      <c r="G3634" s="25" t="s">
        <v>23</v>
      </c>
      <c r="H3634" s="25" t="s">
        <v>23</v>
      </c>
      <c r="I3634" s="25" t="s">
        <v>232</v>
      </c>
      <c r="J3634" s="25" t="s">
        <v>233</v>
      </c>
      <c r="K3634" s="26">
        <v>50000</v>
      </c>
      <c r="L3634" s="26">
        <v>0</v>
      </c>
      <c r="M3634" s="26">
        <v>50000</v>
      </c>
      <c r="N3634" s="26">
        <v>0</v>
      </c>
      <c r="O3634" s="26">
        <v>0</v>
      </c>
      <c r="P3634" s="26">
        <v>50000</v>
      </c>
      <c r="Q3634" s="26">
        <v>0</v>
      </c>
      <c r="R3634" s="25" t="s">
        <v>1626</v>
      </c>
    </row>
    <row r="3635" spans="1:18" ht="15" customHeight="1" x14ac:dyDescent="0.25">
      <c r="A3635" s="25" t="s">
        <v>17</v>
      </c>
      <c r="B3635" s="25" t="s">
        <v>18</v>
      </c>
      <c r="C3635" s="25" t="s">
        <v>228</v>
      </c>
      <c r="D3635" s="25" t="s">
        <v>25</v>
      </c>
      <c r="E3635" s="25" t="s">
        <v>57</v>
      </c>
      <c r="F3635" s="25" t="s">
        <v>229</v>
      </c>
      <c r="G3635" s="25" t="s">
        <v>23</v>
      </c>
      <c r="H3635" s="25" t="s">
        <v>23</v>
      </c>
      <c r="I3635" s="25" t="s">
        <v>230</v>
      </c>
      <c r="J3635" s="25" t="s">
        <v>231</v>
      </c>
      <c r="K3635" s="26">
        <v>72323</v>
      </c>
      <c r="L3635" s="26">
        <v>0</v>
      </c>
      <c r="M3635" s="26">
        <v>72323</v>
      </c>
      <c r="N3635" s="26">
        <v>0</v>
      </c>
      <c r="O3635" s="26">
        <v>50248</v>
      </c>
      <c r="P3635" s="26">
        <v>22075</v>
      </c>
      <c r="Q3635" s="26">
        <v>0</v>
      </c>
      <c r="R3635" s="25" t="s">
        <v>1626</v>
      </c>
    </row>
    <row r="3636" spans="1:18" ht="15" customHeight="1" x14ac:dyDescent="0.25">
      <c r="A3636" s="25" t="s">
        <v>17</v>
      </c>
      <c r="B3636" s="25" t="s">
        <v>18</v>
      </c>
      <c r="C3636" s="25" t="s">
        <v>56</v>
      </c>
      <c r="D3636" s="25" t="s">
        <v>25</v>
      </c>
      <c r="E3636" s="25" t="s">
        <v>57</v>
      </c>
      <c r="F3636" s="25" t="s">
        <v>58</v>
      </c>
      <c r="G3636" s="25" t="s">
        <v>23</v>
      </c>
      <c r="H3636" s="25" t="s">
        <v>23</v>
      </c>
      <c r="I3636" s="25" t="s">
        <v>135</v>
      </c>
      <c r="J3636" s="25" t="s">
        <v>136</v>
      </c>
      <c r="K3636" s="26">
        <v>125000</v>
      </c>
      <c r="L3636" s="26">
        <v>0</v>
      </c>
      <c r="M3636" s="26">
        <v>125000</v>
      </c>
      <c r="N3636" s="26">
        <v>0</v>
      </c>
      <c r="O3636" s="26">
        <v>51791.15</v>
      </c>
      <c r="P3636" s="26">
        <v>73208.850000000006</v>
      </c>
      <c r="Q3636" s="26">
        <v>24235.65</v>
      </c>
      <c r="R3636" s="25" t="s">
        <v>1627</v>
      </c>
    </row>
    <row r="3637" spans="1:18" ht="15" customHeight="1" x14ac:dyDescent="0.25">
      <c r="A3637" s="25" t="s">
        <v>17</v>
      </c>
      <c r="B3637" s="25" t="s">
        <v>18</v>
      </c>
      <c r="C3637" s="25" t="s">
        <v>56</v>
      </c>
      <c r="D3637" s="25" t="s">
        <v>25</v>
      </c>
      <c r="E3637" s="25" t="s">
        <v>57</v>
      </c>
      <c r="F3637" s="25" t="s">
        <v>58</v>
      </c>
      <c r="G3637" s="25" t="s">
        <v>23</v>
      </c>
      <c r="H3637" s="25" t="s">
        <v>23</v>
      </c>
      <c r="I3637" s="25" t="s">
        <v>108</v>
      </c>
      <c r="J3637" s="25" t="s">
        <v>109</v>
      </c>
      <c r="K3637" s="26">
        <v>0</v>
      </c>
      <c r="L3637" s="26">
        <v>0</v>
      </c>
      <c r="M3637" s="26">
        <v>0</v>
      </c>
      <c r="N3637" s="26">
        <v>0</v>
      </c>
      <c r="O3637" s="26">
        <v>88</v>
      </c>
      <c r="P3637" s="26">
        <v>-88</v>
      </c>
      <c r="Q3637" s="26">
        <v>0</v>
      </c>
      <c r="R3637" s="25" t="s">
        <v>1627</v>
      </c>
    </row>
    <row r="3638" spans="1:18" ht="15" customHeight="1" x14ac:dyDescent="0.25">
      <c r="A3638" s="25" t="s">
        <v>17</v>
      </c>
      <c r="B3638" s="25" t="s">
        <v>18</v>
      </c>
      <c r="C3638" s="25" t="s">
        <v>56</v>
      </c>
      <c r="D3638" s="25" t="s">
        <v>25</v>
      </c>
      <c r="E3638" s="25" t="s">
        <v>57</v>
      </c>
      <c r="F3638" s="25" t="s">
        <v>58</v>
      </c>
      <c r="G3638" s="25" t="s">
        <v>23</v>
      </c>
      <c r="H3638" s="25" t="s">
        <v>23</v>
      </c>
      <c r="I3638" s="25" t="s">
        <v>147</v>
      </c>
      <c r="J3638" s="25" t="s">
        <v>148</v>
      </c>
      <c r="K3638" s="26">
        <v>25000</v>
      </c>
      <c r="L3638" s="26">
        <v>0</v>
      </c>
      <c r="M3638" s="26">
        <v>25000</v>
      </c>
      <c r="N3638" s="26">
        <v>0</v>
      </c>
      <c r="O3638" s="26">
        <v>0</v>
      </c>
      <c r="P3638" s="26">
        <v>25000</v>
      </c>
      <c r="Q3638" s="26">
        <v>0</v>
      </c>
      <c r="R3638" s="25" t="s">
        <v>1627</v>
      </c>
    </row>
    <row r="3639" spans="1:18" ht="15" customHeight="1" x14ac:dyDescent="0.25">
      <c r="A3639" s="25" t="s">
        <v>17</v>
      </c>
      <c r="B3639" s="25" t="s">
        <v>18</v>
      </c>
      <c r="C3639" s="25" t="s">
        <v>56</v>
      </c>
      <c r="D3639" s="25" t="s">
        <v>25</v>
      </c>
      <c r="E3639" s="25" t="s">
        <v>57</v>
      </c>
      <c r="F3639" s="25" t="s">
        <v>58</v>
      </c>
      <c r="G3639" s="25" t="s">
        <v>23</v>
      </c>
      <c r="H3639" s="25" t="s">
        <v>23</v>
      </c>
      <c r="I3639" s="25" t="s">
        <v>75</v>
      </c>
      <c r="J3639" s="25" t="s">
        <v>76</v>
      </c>
      <c r="K3639" s="26">
        <v>240200</v>
      </c>
      <c r="L3639" s="26">
        <v>9000</v>
      </c>
      <c r="M3639" s="26">
        <v>249200</v>
      </c>
      <c r="N3639" s="26">
        <v>0</v>
      </c>
      <c r="O3639" s="26">
        <v>64681.5</v>
      </c>
      <c r="P3639" s="26">
        <v>184518.5</v>
      </c>
      <c r="Q3639" s="26">
        <v>0</v>
      </c>
      <c r="R3639" s="25" t="s">
        <v>1627</v>
      </c>
    </row>
    <row r="3640" spans="1:18" ht="15" customHeight="1" x14ac:dyDescent="0.25">
      <c r="A3640" s="25" t="s">
        <v>17</v>
      </c>
      <c r="B3640" s="25" t="s">
        <v>18</v>
      </c>
      <c r="C3640" s="25" t="s">
        <v>56</v>
      </c>
      <c r="D3640" s="25" t="s">
        <v>25</v>
      </c>
      <c r="E3640" s="25" t="s">
        <v>57</v>
      </c>
      <c r="F3640" s="25" t="s">
        <v>58</v>
      </c>
      <c r="G3640" s="25" t="s">
        <v>23</v>
      </c>
      <c r="H3640" s="25" t="s">
        <v>23</v>
      </c>
      <c r="I3640" s="25" t="s">
        <v>27</v>
      </c>
      <c r="J3640" s="25" t="s">
        <v>28</v>
      </c>
      <c r="K3640" s="26">
        <v>0</v>
      </c>
      <c r="L3640" s="26">
        <v>0</v>
      </c>
      <c r="M3640" s="26">
        <v>0</v>
      </c>
      <c r="N3640" s="26">
        <v>0</v>
      </c>
      <c r="O3640" s="26">
        <v>1532.5</v>
      </c>
      <c r="P3640" s="26">
        <v>-1532.5</v>
      </c>
      <c r="Q3640" s="26">
        <v>0</v>
      </c>
      <c r="R3640" s="25" t="s">
        <v>1627</v>
      </c>
    </row>
    <row r="3641" spans="1:18" ht="15" customHeight="1" x14ac:dyDescent="0.25">
      <c r="A3641" s="25" t="s">
        <v>17</v>
      </c>
      <c r="B3641" s="25" t="s">
        <v>18</v>
      </c>
      <c r="C3641" s="25" t="s">
        <v>56</v>
      </c>
      <c r="D3641" s="25" t="s">
        <v>25</v>
      </c>
      <c r="E3641" s="25" t="s">
        <v>57</v>
      </c>
      <c r="F3641" s="25" t="s">
        <v>58</v>
      </c>
      <c r="G3641" s="25" t="s">
        <v>23</v>
      </c>
      <c r="H3641" s="25" t="s">
        <v>23</v>
      </c>
      <c r="I3641" s="25" t="s">
        <v>222</v>
      </c>
      <c r="J3641" s="25" t="s">
        <v>223</v>
      </c>
      <c r="K3641" s="26">
        <v>200000</v>
      </c>
      <c r="L3641" s="26">
        <v>0</v>
      </c>
      <c r="M3641" s="26">
        <v>200000</v>
      </c>
      <c r="N3641" s="26">
        <v>0</v>
      </c>
      <c r="O3641" s="26">
        <v>100348.67</v>
      </c>
      <c r="P3641" s="26">
        <v>99651.33</v>
      </c>
      <c r="Q3641" s="26">
        <v>16666.669999999998</v>
      </c>
      <c r="R3641" s="25" t="s">
        <v>1627</v>
      </c>
    </row>
    <row r="3642" spans="1:18" ht="15" customHeight="1" x14ac:dyDescent="0.25">
      <c r="A3642" s="25" t="s">
        <v>17</v>
      </c>
      <c r="B3642" s="25" t="s">
        <v>18</v>
      </c>
      <c r="C3642" s="25" t="s">
        <v>56</v>
      </c>
      <c r="D3642" s="25" t="s">
        <v>25</v>
      </c>
      <c r="E3642" s="25" t="s">
        <v>57</v>
      </c>
      <c r="F3642" s="25" t="s">
        <v>58</v>
      </c>
      <c r="G3642" s="25" t="s">
        <v>23</v>
      </c>
      <c r="H3642" s="25" t="s">
        <v>23</v>
      </c>
      <c r="I3642" s="25" t="s">
        <v>220</v>
      </c>
      <c r="J3642" s="25" t="s">
        <v>221</v>
      </c>
      <c r="K3642" s="26">
        <v>0</v>
      </c>
      <c r="L3642" s="26">
        <v>0</v>
      </c>
      <c r="M3642" s="26">
        <v>0</v>
      </c>
      <c r="N3642" s="26">
        <v>0</v>
      </c>
      <c r="O3642" s="26">
        <v>3281.42</v>
      </c>
      <c r="P3642" s="26">
        <v>-3281.42</v>
      </c>
      <c r="Q3642" s="26">
        <v>0</v>
      </c>
      <c r="R3642" s="25" t="s">
        <v>1627</v>
      </c>
    </row>
    <row r="3643" spans="1:18" ht="15" customHeight="1" x14ac:dyDescent="0.25">
      <c r="A3643" s="25" t="s">
        <v>17</v>
      </c>
      <c r="B3643" s="25" t="s">
        <v>18</v>
      </c>
      <c r="C3643" s="25" t="s">
        <v>56</v>
      </c>
      <c r="D3643" s="25" t="s">
        <v>25</v>
      </c>
      <c r="E3643" s="25" t="s">
        <v>57</v>
      </c>
      <c r="F3643" s="25" t="s">
        <v>58</v>
      </c>
      <c r="G3643" s="25" t="s">
        <v>23</v>
      </c>
      <c r="H3643" s="25" t="s">
        <v>23</v>
      </c>
      <c r="I3643" s="25" t="s">
        <v>218</v>
      </c>
      <c r="J3643" s="25" t="s">
        <v>219</v>
      </c>
      <c r="K3643" s="26">
        <v>0</v>
      </c>
      <c r="L3643" s="26">
        <v>0</v>
      </c>
      <c r="M3643" s="26">
        <v>0</v>
      </c>
      <c r="N3643" s="26">
        <v>0</v>
      </c>
      <c r="O3643" s="26">
        <v>2695.5</v>
      </c>
      <c r="P3643" s="26">
        <v>-2695.5</v>
      </c>
      <c r="Q3643" s="26">
        <v>0</v>
      </c>
      <c r="R3643" s="25" t="s">
        <v>1627</v>
      </c>
    </row>
    <row r="3644" spans="1:18" ht="15" customHeight="1" x14ac:dyDescent="0.25">
      <c r="A3644" s="25" t="s">
        <v>17</v>
      </c>
      <c r="B3644" s="25" t="s">
        <v>18</v>
      </c>
      <c r="C3644" s="25" t="s">
        <v>56</v>
      </c>
      <c r="D3644" s="25" t="s">
        <v>25</v>
      </c>
      <c r="E3644" s="25" t="s">
        <v>57</v>
      </c>
      <c r="F3644" s="25" t="s">
        <v>58</v>
      </c>
      <c r="G3644" s="25" t="s">
        <v>23</v>
      </c>
      <c r="H3644" s="25" t="s">
        <v>23</v>
      </c>
      <c r="I3644" s="25" t="s">
        <v>71</v>
      </c>
      <c r="J3644" s="25" t="s">
        <v>72</v>
      </c>
      <c r="K3644" s="26">
        <v>0</v>
      </c>
      <c r="L3644" s="26">
        <v>0</v>
      </c>
      <c r="M3644" s="26">
        <v>0</v>
      </c>
      <c r="N3644" s="26">
        <v>0</v>
      </c>
      <c r="O3644" s="26">
        <v>0</v>
      </c>
      <c r="P3644" s="26">
        <v>0</v>
      </c>
      <c r="Q3644" s="26">
        <v>0</v>
      </c>
      <c r="R3644" s="25" t="s">
        <v>1627</v>
      </c>
    </row>
    <row r="3645" spans="1:18" ht="15" customHeight="1" x14ac:dyDescent="0.25">
      <c r="A3645" s="25" t="s">
        <v>17</v>
      </c>
      <c r="B3645" s="25" t="s">
        <v>18</v>
      </c>
      <c r="C3645" s="25" t="s">
        <v>56</v>
      </c>
      <c r="D3645" s="25" t="s">
        <v>25</v>
      </c>
      <c r="E3645" s="25" t="s">
        <v>57</v>
      </c>
      <c r="F3645" s="25" t="s">
        <v>58</v>
      </c>
      <c r="G3645" s="25" t="s">
        <v>23</v>
      </c>
      <c r="H3645" s="25" t="s">
        <v>23</v>
      </c>
      <c r="I3645" s="25" t="s">
        <v>59</v>
      </c>
      <c r="J3645" s="25" t="s">
        <v>60</v>
      </c>
      <c r="K3645" s="26">
        <v>0</v>
      </c>
      <c r="L3645" s="26">
        <v>0</v>
      </c>
      <c r="M3645" s="26">
        <v>0</v>
      </c>
      <c r="N3645" s="26">
        <v>0</v>
      </c>
      <c r="O3645" s="26">
        <v>16025.1</v>
      </c>
      <c r="P3645" s="26">
        <v>-16025.1</v>
      </c>
      <c r="Q3645" s="26">
        <v>0</v>
      </c>
      <c r="R3645" s="25" t="s">
        <v>1627</v>
      </c>
    </row>
    <row r="3646" spans="1:18" ht="15" customHeight="1" x14ac:dyDescent="0.25">
      <c r="A3646" s="25" t="s">
        <v>17</v>
      </c>
      <c r="B3646" s="25" t="s">
        <v>18</v>
      </c>
      <c r="C3646" s="25" t="s">
        <v>56</v>
      </c>
      <c r="D3646" s="25" t="s">
        <v>25</v>
      </c>
      <c r="E3646" s="25" t="s">
        <v>57</v>
      </c>
      <c r="F3646" s="25" t="s">
        <v>58</v>
      </c>
      <c r="G3646" s="25" t="s">
        <v>23</v>
      </c>
      <c r="H3646" s="25" t="s">
        <v>23</v>
      </c>
      <c r="I3646" s="25" t="s">
        <v>61</v>
      </c>
      <c r="J3646" s="25" t="s">
        <v>62</v>
      </c>
      <c r="K3646" s="26">
        <v>0</v>
      </c>
      <c r="L3646" s="26">
        <v>0</v>
      </c>
      <c r="M3646" s="26">
        <v>0</v>
      </c>
      <c r="N3646" s="26">
        <v>0</v>
      </c>
      <c r="O3646" s="26">
        <v>0</v>
      </c>
      <c r="P3646" s="26">
        <v>0</v>
      </c>
      <c r="Q3646" s="26">
        <v>0</v>
      </c>
      <c r="R3646" s="25" t="s">
        <v>1627</v>
      </c>
    </row>
    <row r="3647" spans="1:18" ht="15" customHeight="1" x14ac:dyDescent="0.25">
      <c r="A3647" s="25" t="s">
        <v>17</v>
      </c>
      <c r="B3647" s="25" t="s">
        <v>18</v>
      </c>
      <c r="C3647" s="25" t="s">
        <v>143</v>
      </c>
      <c r="D3647" s="25" t="s">
        <v>25</v>
      </c>
      <c r="E3647" s="25" t="s">
        <v>57</v>
      </c>
      <c r="F3647" s="25" t="s">
        <v>144</v>
      </c>
      <c r="G3647" s="25" t="s">
        <v>23</v>
      </c>
      <c r="H3647" s="25" t="s">
        <v>23</v>
      </c>
      <c r="I3647" s="25" t="s">
        <v>75</v>
      </c>
      <c r="J3647" s="25" t="s">
        <v>76</v>
      </c>
      <c r="K3647" s="26">
        <v>1142270</v>
      </c>
      <c r="L3647" s="26">
        <v>0</v>
      </c>
      <c r="M3647" s="26">
        <v>1142270</v>
      </c>
      <c r="N3647" s="26">
        <v>0</v>
      </c>
      <c r="O3647" s="26">
        <v>571135.5</v>
      </c>
      <c r="P3647" s="26">
        <v>571134.5</v>
      </c>
      <c r="Q3647" s="26">
        <v>95189.25</v>
      </c>
      <c r="R3647" s="25" t="s">
        <v>1628</v>
      </c>
    </row>
    <row r="3648" spans="1:18" ht="15" customHeight="1" x14ac:dyDescent="0.25">
      <c r="A3648" s="25" t="s">
        <v>17</v>
      </c>
      <c r="B3648" s="25" t="s">
        <v>18</v>
      </c>
      <c r="C3648" s="25" t="s">
        <v>141</v>
      </c>
      <c r="D3648" s="25" t="s">
        <v>25</v>
      </c>
      <c r="E3648" s="25" t="s">
        <v>57</v>
      </c>
      <c r="F3648" s="25" t="s">
        <v>142</v>
      </c>
      <c r="G3648" s="25" t="s">
        <v>23</v>
      </c>
      <c r="H3648" s="25" t="s">
        <v>23</v>
      </c>
      <c r="I3648" s="25" t="s">
        <v>75</v>
      </c>
      <c r="J3648" s="25" t="s">
        <v>76</v>
      </c>
      <c r="K3648" s="26">
        <v>40000</v>
      </c>
      <c r="L3648" s="26">
        <v>0</v>
      </c>
      <c r="M3648" s="26">
        <v>40000</v>
      </c>
      <c r="N3648" s="26">
        <v>0</v>
      </c>
      <c r="O3648" s="26">
        <v>32052</v>
      </c>
      <c r="P3648" s="26">
        <v>7948</v>
      </c>
      <c r="Q3648" s="26">
        <v>0</v>
      </c>
      <c r="R3648" s="25" t="s">
        <v>1629</v>
      </c>
    </row>
    <row r="3649" spans="1:18" ht="15" customHeight="1" x14ac:dyDescent="0.25">
      <c r="A3649" s="25" t="s">
        <v>17</v>
      </c>
      <c r="B3649" s="25" t="s">
        <v>18</v>
      </c>
      <c r="C3649" s="25" t="s">
        <v>137</v>
      </c>
      <c r="D3649" s="25" t="s">
        <v>25</v>
      </c>
      <c r="E3649" s="25" t="s">
        <v>57</v>
      </c>
      <c r="F3649" s="25" t="s">
        <v>138</v>
      </c>
      <c r="G3649" s="25" t="s">
        <v>23</v>
      </c>
      <c r="H3649" s="25" t="s">
        <v>23</v>
      </c>
      <c r="I3649" s="25" t="s">
        <v>139</v>
      </c>
      <c r="J3649" s="25" t="s">
        <v>140</v>
      </c>
      <c r="K3649" s="26">
        <v>1215000</v>
      </c>
      <c r="L3649" s="26">
        <v>0</v>
      </c>
      <c r="M3649" s="26">
        <v>1215000</v>
      </c>
      <c r="N3649" s="26">
        <v>0</v>
      </c>
      <c r="O3649" s="26">
        <v>543092.78</v>
      </c>
      <c r="P3649" s="26">
        <v>671907.22</v>
      </c>
      <c r="Q3649" s="26">
        <v>87025</v>
      </c>
      <c r="R3649" s="25" t="s">
        <v>1630</v>
      </c>
    </row>
    <row r="3650" spans="1:18" ht="15" customHeight="1" x14ac:dyDescent="0.25">
      <c r="A3650" s="25" t="s">
        <v>17</v>
      </c>
      <c r="B3650" s="25" t="s">
        <v>18</v>
      </c>
      <c r="C3650" s="25" t="s">
        <v>137</v>
      </c>
      <c r="D3650" s="25" t="s">
        <v>25</v>
      </c>
      <c r="E3650" s="25" t="s">
        <v>57</v>
      </c>
      <c r="F3650" s="25" t="s">
        <v>138</v>
      </c>
      <c r="G3650" s="25" t="s">
        <v>23</v>
      </c>
      <c r="H3650" s="25" t="s">
        <v>23</v>
      </c>
      <c r="I3650" s="25" t="s">
        <v>108</v>
      </c>
      <c r="J3650" s="25" t="s">
        <v>109</v>
      </c>
      <c r="K3650" s="26">
        <v>1000</v>
      </c>
      <c r="L3650" s="26">
        <v>0</v>
      </c>
      <c r="M3650" s="26">
        <v>1000</v>
      </c>
      <c r="N3650" s="26">
        <v>0</v>
      </c>
      <c r="O3650" s="26">
        <v>895</v>
      </c>
      <c r="P3650" s="26">
        <v>105</v>
      </c>
      <c r="Q3650" s="26">
        <v>188</v>
      </c>
      <c r="R3650" s="25" t="s">
        <v>1630</v>
      </c>
    </row>
    <row r="3651" spans="1:18" ht="15" customHeight="1" x14ac:dyDescent="0.25">
      <c r="A3651" s="25" t="s">
        <v>17</v>
      </c>
      <c r="B3651" s="25" t="s">
        <v>18</v>
      </c>
      <c r="C3651" s="25" t="s">
        <v>137</v>
      </c>
      <c r="D3651" s="25" t="s">
        <v>25</v>
      </c>
      <c r="E3651" s="25" t="s">
        <v>57</v>
      </c>
      <c r="F3651" s="25" t="s">
        <v>138</v>
      </c>
      <c r="G3651" s="25" t="s">
        <v>23</v>
      </c>
      <c r="H3651" s="25" t="s">
        <v>23</v>
      </c>
      <c r="I3651" s="25" t="s">
        <v>518</v>
      </c>
      <c r="J3651" s="25" t="s">
        <v>519</v>
      </c>
      <c r="K3651" s="26">
        <v>130000</v>
      </c>
      <c r="L3651" s="26">
        <v>0</v>
      </c>
      <c r="M3651" s="26">
        <v>130000</v>
      </c>
      <c r="N3651" s="26">
        <v>0</v>
      </c>
      <c r="O3651" s="26">
        <v>39204.5</v>
      </c>
      <c r="P3651" s="26">
        <v>90795.5</v>
      </c>
      <c r="Q3651" s="26">
        <v>12287</v>
      </c>
      <c r="R3651" s="25" t="s">
        <v>1630</v>
      </c>
    </row>
    <row r="3652" spans="1:18" ht="15" customHeight="1" x14ac:dyDescent="0.25">
      <c r="A3652" s="25" t="s">
        <v>17</v>
      </c>
      <c r="B3652" s="25" t="s">
        <v>18</v>
      </c>
      <c r="C3652" s="25" t="s">
        <v>137</v>
      </c>
      <c r="D3652" s="25" t="s">
        <v>25</v>
      </c>
      <c r="E3652" s="25" t="s">
        <v>57</v>
      </c>
      <c r="F3652" s="25" t="s">
        <v>138</v>
      </c>
      <c r="G3652" s="25" t="s">
        <v>23</v>
      </c>
      <c r="H3652" s="25" t="s">
        <v>23</v>
      </c>
      <c r="I3652" s="25" t="s">
        <v>393</v>
      </c>
      <c r="J3652" s="25" t="s">
        <v>394</v>
      </c>
      <c r="K3652" s="26">
        <v>90100</v>
      </c>
      <c r="L3652" s="26">
        <v>0</v>
      </c>
      <c r="M3652" s="26">
        <v>90100</v>
      </c>
      <c r="N3652" s="26">
        <v>0</v>
      </c>
      <c r="O3652" s="26">
        <v>114331.5</v>
      </c>
      <c r="P3652" s="26">
        <v>-24231.5</v>
      </c>
      <c r="Q3652" s="26">
        <v>16423</v>
      </c>
      <c r="R3652" s="25" t="s">
        <v>1630</v>
      </c>
    </row>
    <row r="3653" spans="1:18" ht="15" customHeight="1" x14ac:dyDescent="0.25">
      <c r="A3653" s="25" t="s">
        <v>17</v>
      </c>
      <c r="B3653" s="25" t="s">
        <v>18</v>
      </c>
      <c r="C3653" s="25" t="s">
        <v>654</v>
      </c>
      <c r="D3653" s="25" t="s">
        <v>25</v>
      </c>
      <c r="E3653" s="25" t="s">
        <v>87</v>
      </c>
      <c r="F3653" s="25" t="s">
        <v>22</v>
      </c>
      <c r="G3653" s="25" t="s">
        <v>23</v>
      </c>
      <c r="H3653" s="25" t="s">
        <v>23</v>
      </c>
      <c r="I3653" s="25" t="s">
        <v>65</v>
      </c>
      <c r="J3653" s="25" t="s">
        <v>66</v>
      </c>
      <c r="K3653" s="26">
        <v>0</v>
      </c>
      <c r="L3653" s="26">
        <v>0</v>
      </c>
      <c r="M3653" s="26">
        <v>0</v>
      </c>
      <c r="N3653" s="26">
        <v>0</v>
      </c>
      <c r="O3653" s="26">
        <v>1</v>
      </c>
      <c r="P3653" s="26">
        <v>-1</v>
      </c>
      <c r="Q3653" s="26">
        <v>0</v>
      </c>
      <c r="R3653" s="25" t="s">
        <v>1536</v>
      </c>
    </row>
    <row r="3654" spans="1:18" ht="15" customHeight="1" x14ac:dyDescent="0.25">
      <c r="A3654" s="25" t="s">
        <v>17</v>
      </c>
      <c r="B3654" s="25" t="s">
        <v>18</v>
      </c>
      <c r="C3654" s="25" t="s">
        <v>654</v>
      </c>
      <c r="D3654" s="25" t="s">
        <v>25</v>
      </c>
      <c r="E3654" s="25" t="s">
        <v>87</v>
      </c>
      <c r="F3654" s="25" t="s">
        <v>22</v>
      </c>
      <c r="G3654" s="25" t="s">
        <v>23</v>
      </c>
      <c r="H3654" s="25" t="s">
        <v>23</v>
      </c>
      <c r="I3654" s="25" t="s">
        <v>119</v>
      </c>
      <c r="J3654" s="25" t="s">
        <v>120</v>
      </c>
      <c r="K3654" s="26">
        <v>0</v>
      </c>
      <c r="L3654" s="26">
        <v>0</v>
      </c>
      <c r="M3654" s="26">
        <v>0</v>
      </c>
      <c r="N3654" s="26">
        <v>0</v>
      </c>
      <c r="O3654" s="26">
        <v>2583.58</v>
      </c>
      <c r="P3654" s="26">
        <v>-2583.58</v>
      </c>
      <c r="Q3654" s="26">
        <v>966.6</v>
      </c>
      <c r="R3654" s="25" t="s">
        <v>1536</v>
      </c>
    </row>
    <row r="3655" spans="1:18" ht="15" customHeight="1" x14ac:dyDescent="0.25">
      <c r="A3655" s="25" t="s">
        <v>17</v>
      </c>
      <c r="B3655" s="25" t="s">
        <v>18</v>
      </c>
      <c r="C3655" s="25" t="s">
        <v>654</v>
      </c>
      <c r="D3655" s="25" t="s">
        <v>25</v>
      </c>
      <c r="E3655" s="25" t="s">
        <v>87</v>
      </c>
      <c r="F3655" s="25" t="s">
        <v>22</v>
      </c>
      <c r="G3655" s="25" t="s">
        <v>23</v>
      </c>
      <c r="H3655" s="25" t="s">
        <v>23</v>
      </c>
      <c r="I3655" s="25" t="s">
        <v>300</v>
      </c>
      <c r="J3655" s="25" t="s">
        <v>301</v>
      </c>
      <c r="K3655" s="26">
        <v>19170</v>
      </c>
      <c r="L3655" s="26">
        <v>0</v>
      </c>
      <c r="M3655" s="26">
        <v>19170</v>
      </c>
      <c r="N3655" s="26">
        <v>0</v>
      </c>
      <c r="O3655" s="26">
        <v>7286.82</v>
      </c>
      <c r="P3655" s="26">
        <v>11883.18</v>
      </c>
      <c r="Q3655" s="26">
        <v>828</v>
      </c>
      <c r="R3655" s="25" t="s">
        <v>1536</v>
      </c>
    </row>
    <row r="3656" spans="1:18" ht="15" customHeight="1" x14ac:dyDescent="0.25">
      <c r="A3656" s="25" t="s">
        <v>17</v>
      </c>
      <c r="B3656" s="25" t="s">
        <v>18</v>
      </c>
      <c r="C3656" s="25" t="s">
        <v>654</v>
      </c>
      <c r="D3656" s="25" t="s">
        <v>25</v>
      </c>
      <c r="E3656" s="25" t="s">
        <v>87</v>
      </c>
      <c r="F3656" s="25" t="s">
        <v>22</v>
      </c>
      <c r="G3656" s="25" t="s">
        <v>23</v>
      </c>
      <c r="H3656" s="25" t="s">
        <v>23</v>
      </c>
      <c r="I3656" s="25" t="s">
        <v>652</v>
      </c>
      <c r="J3656" s="25" t="s">
        <v>653</v>
      </c>
      <c r="K3656" s="26">
        <v>254298</v>
      </c>
      <c r="L3656" s="26">
        <v>0</v>
      </c>
      <c r="M3656" s="26">
        <v>254298</v>
      </c>
      <c r="N3656" s="26">
        <v>0</v>
      </c>
      <c r="O3656" s="26">
        <v>127149</v>
      </c>
      <c r="P3656" s="26">
        <v>127149</v>
      </c>
      <c r="Q3656" s="26">
        <v>21191.5</v>
      </c>
      <c r="R3656" s="25" t="s">
        <v>1536</v>
      </c>
    </row>
    <row r="3657" spans="1:18" ht="15" customHeight="1" x14ac:dyDescent="0.25">
      <c r="A3657" s="25" t="s">
        <v>17</v>
      </c>
      <c r="B3657" s="25" t="s">
        <v>18</v>
      </c>
      <c r="C3657" s="25" t="s">
        <v>654</v>
      </c>
      <c r="D3657" s="25" t="s">
        <v>25</v>
      </c>
      <c r="E3657" s="25" t="s">
        <v>87</v>
      </c>
      <c r="F3657" s="25" t="s">
        <v>22</v>
      </c>
      <c r="G3657" s="25" t="s">
        <v>23</v>
      </c>
      <c r="H3657" s="25" t="s">
        <v>23</v>
      </c>
      <c r="I3657" s="25" t="s">
        <v>648</v>
      </c>
      <c r="J3657" s="25" t="s">
        <v>649</v>
      </c>
      <c r="K3657" s="26">
        <v>221982</v>
      </c>
      <c r="L3657" s="26">
        <v>0</v>
      </c>
      <c r="M3657" s="26">
        <v>221982</v>
      </c>
      <c r="N3657" s="26">
        <v>0</v>
      </c>
      <c r="O3657" s="26">
        <v>110991.06</v>
      </c>
      <c r="P3657" s="26">
        <v>110990.94</v>
      </c>
      <c r="Q3657" s="26">
        <v>18498.509999999998</v>
      </c>
      <c r="R3657" s="25" t="s">
        <v>1536</v>
      </c>
    </row>
    <row r="3658" spans="1:18" ht="15" customHeight="1" x14ac:dyDescent="0.25">
      <c r="A3658" s="25" t="s">
        <v>17</v>
      </c>
      <c r="B3658" s="25" t="s">
        <v>18</v>
      </c>
      <c r="C3658" s="25" t="s">
        <v>647</v>
      </c>
      <c r="D3658" s="25" t="s">
        <v>25</v>
      </c>
      <c r="E3658" s="25" t="s">
        <v>87</v>
      </c>
      <c r="F3658" s="25" t="s">
        <v>466</v>
      </c>
      <c r="G3658" s="25" t="s">
        <v>23</v>
      </c>
      <c r="H3658" s="25" t="s">
        <v>23</v>
      </c>
      <c r="I3658" s="25" t="s">
        <v>652</v>
      </c>
      <c r="J3658" s="25" t="s">
        <v>653</v>
      </c>
      <c r="K3658" s="26">
        <v>81034</v>
      </c>
      <c r="L3658" s="26">
        <v>0</v>
      </c>
      <c r="M3658" s="26">
        <v>81034</v>
      </c>
      <c r="N3658" s="26">
        <v>0</v>
      </c>
      <c r="O3658" s="26">
        <v>0</v>
      </c>
      <c r="P3658" s="26">
        <v>81034</v>
      </c>
      <c r="Q3658" s="26">
        <v>0</v>
      </c>
      <c r="R3658" s="25" t="s">
        <v>1631</v>
      </c>
    </row>
    <row r="3659" spans="1:18" ht="15" customHeight="1" x14ac:dyDescent="0.25">
      <c r="A3659" s="25" t="s">
        <v>17</v>
      </c>
      <c r="B3659" s="25" t="s">
        <v>18</v>
      </c>
      <c r="C3659" s="25" t="s">
        <v>647</v>
      </c>
      <c r="D3659" s="25" t="s">
        <v>25</v>
      </c>
      <c r="E3659" s="25" t="s">
        <v>87</v>
      </c>
      <c r="F3659" s="25" t="s">
        <v>466</v>
      </c>
      <c r="G3659" s="25" t="s">
        <v>23</v>
      </c>
      <c r="H3659" s="25" t="s">
        <v>23</v>
      </c>
      <c r="I3659" s="25" t="s">
        <v>650</v>
      </c>
      <c r="J3659" s="25" t="s">
        <v>651</v>
      </c>
      <c r="K3659" s="26">
        <v>433778</v>
      </c>
      <c r="L3659" s="26">
        <v>0</v>
      </c>
      <c r="M3659" s="26">
        <v>433778</v>
      </c>
      <c r="N3659" s="26">
        <v>0</v>
      </c>
      <c r="O3659" s="26">
        <v>215331.39</v>
      </c>
      <c r="P3659" s="26">
        <v>218446.61</v>
      </c>
      <c r="Q3659" s="26">
        <v>0</v>
      </c>
      <c r="R3659" s="25" t="s">
        <v>1631</v>
      </c>
    </row>
    <row r="3660" spans="1:18" ht="15" customHeight="1" x14ac:dyDescent="0.25">
      <c r="A3660" s="25" t="s">
        <v>17</v>
      </c>
      <c r="B3660" s="25" t="s">
        <v>18</v>
      </c>
      <c r="C3660" s="25" t="s">
        <v>647</v>
      </c>
      <c r="D3660" s="25" t="s">
        <v>25</v>
      </c>
      <c r="E3660" s="25" t="s">
        <v>87</v>
      </c>
      <c r="F3660" s="25" t="s">
        <v>466</v>
      </c>
      <c r="G3660" s="25" t="s">
        <v>23</v>
      </c>
      <c r="H3660" s="25" t="s">
        <v>23</v>
      </c>
      <c r="I3660" s="25" t="s">
        <v>648</v>
      </c>
      <c r="J3660" s="25" t="s">
        <v>649</v>
      </c>
      <c r="K3660" s="26">
        <v>347481</v>
      </c>
      <c r="L3660" s="26">
        <v>0</v>
      </c>
      <c r="M3660" s="26">
        <v>347481</v>
      </c>
      <c r="N3660" s="26">
        <v>0</v>
      </c>
      <c r="O3660" s="26">
        <v>0</v>
      </c>
      <c r="P3660" s="26">
        <v>347481</v>
      </c>
      <c r="Q3660" s="26">
        <v>0</v>
      </c>
      <c r="R3660" s="25" t="s">
        <v>1631</v>
      </c>
    </row>
    <row r="3661" spans="1:18" ht="15" customHeight="1" x14ac:dyDescent="0.25">
      <c r="A3661" s="25" t="s">
        <v>17</v>
      </c>
      <c r="B3661" s="25" t="s">
        <v>18</v>
      </c>
      <c r="C3661" s="25" t="s">
        <v>626</v>
      </c>
      <c r="D3661" s="25" t="s">
        <v>25</v>
      </c>
      <c r="E3661" s="25" t="s">
        <v>87</v>
      </c>
      <c r="F3661" s="25" t="s">
        <v>627</v>
      </c>
      <c r="G3661" s="25" t="s">
        <v>23</v>
      </c>
      <c r="H3661" s="25" t="s">
        <v>23</v>
      </c>
      <c r="I3661" s="25" t="s">
        <v>119</v>
      </c>
      <c r="J3661" s="25" t="s">
        <v>120</v>
      </c>
      <c r="K3661" s="26">
        <v>0</v>
      </c>
      <c r="L3661" s="26">
        <v>0</v>
      </c>
      <c r="M3661" s="26">
        <v>0</v>
      </c>
      <c r="N3661" s="26">
        <v>0</v>
      </c>
      <c r="O3661" s="26">
        <v>362.5</v>
      </c>
      <c r="P3661" s="26">
        <v>-362.5</v>
      </c>
      <c r="Q3661" s="26">
        <v>150</v>
      </c>
      <c r="R3661" s="25" t="s">
        <v>1632</v>
      </c>
    </row>
    <row r="3662" spans="1:18" ht="15" customHeight="1" x14ac:dyDescent="0.25">
      <c r="A3662" s="25" t="s">
        <v>17</v>
      </c>
      <c r="B3662" s="25" t="s">
        <v>18</v>
      </c>
      <c r="C3662" s="25" t="s">
        <v>626</v>
      </c>
      <c r="D3662" s="25" t="s">
        <v>25</v>
      </c>
      <c r="E3662" s="25" t="s">
        <v>87</v>
      </c>
      <c r="F3662" s="25" t="s">
        <v>627</v>
      </c>
      <c r="G3662" s="25" t="s">
        <v>23</v>
      </c>
      <c r="H3662" s="25" t="s">
        <v>23</v>
      </c>
      <c r="I3662" s="25" t="s">
        <v>628</v>
      </c>
      <c r="J3662" s="25" t="s">
        <v>629</v>
      </c>
      <c r="K3662" s="26">
        <v>230289</v>
      </c>
      <c r="L3662" s="26">
        <v>0</v>
      </c>
      <c r="M3662" s="26">
        <v>230289</v>
      </c>
      <c r="N3662" s="26">
        <v>0</v>
      </c>
      <c r="O3662" s="26">
        <v>6215.92</v>
      </c>
      <c r="P3662" s="26">
        <v>224073.08</v>
      </c>
      <c r="Q3662" s="26">
        <v>598.57000000000005</v>
      </c>
      <c r="R3662" s="25" t="s">
        <v>1632</v>
      </c>
    </row>
    <row r="3663" spans="1:18" ht="15" customHeight="1" x14ac:dyDescent="0.25">
      <c r="A3663" s="25" t="s">
        <v>17</v>
      </c>
      <c r="B3663" s="25" t="s">
        <v>18</v>
      </c>
      <c r="C3663" s="25" t="s">
        <v>626</v>
      </c>
      <c r="D3663" s="25" t="s">
        <v>25</v>
      </c>
      <c r="E3663" s="25" t="s">
        <v>87</v>
      </c>
      <c r="F3663" s="25" t="s">
        <v>627</v>
      </c>
      <c r="G3663" s="25" t="s">
        <v>23</v>
      </c>
      <c r="H3663" s="25" t="s">
        <v>23</v>
      </c>
      <c r="I3663" s="25" t="s">
        <v>300</v>
      </c>
      <c r="J3663" s="25" t="s">
        <v>301</v>
      </c>
      <c r="K3663" s="26">
        <v>127000</v>
      </c>
      <c r="L3663" s="26">
        <v>0</v>
      </c>
      <c r="M3663" s="26">
        <v>127000</v>
      </c>
      <c r="N3663" s="26">
        <v>0</v>
      </c>
      <c r="O3663" s="26">
        <v>0</v>
      </c>
      <c r="P3663" s="26">
        <v>127000</v>
      </c>
      <c r="Q3663" s="26">
        <v>0</v>
      </c>
      <c r="R3663" s="25" t="s">
        <v>1632</v>
      </c>
    </row>
    <row r="3664" spans="1:18" ht="15" customHeight="1" x14ac:dyDescent="0.25">
      <c r="A3664" s="25" t="s">
        <v>17</v>
      </c>
      <c r="B3664" s="25" t="s">
        <v>18</v>
      </c>
      <c r="C3664" s="25" t="s">
        <v>626</v>
      </c>
      <c r="D3664" s="25" t="s">
        <v>25</v>
      </c>
      <c r="E3664" s="25" t="s">
        <v>87</v>
      </c>
      <c r="F3664" s="25" t="s">
        <v>627</v>
      </c>
      <c r="G3664" s="25" t="s">
        <v>23</v>
      </c>
      <c r="H3664" s="25" t="s">
        <v>23</v>
      </c>
      <c r="I3664" s="25" t="s">
        <v>645</v>
      </c>
      <c r="J3664" s="25" t="s">
        <v>646</v>
      </c>
      <c r="K3664" s="26">
        <v>1010425</v>
      </c>
      <c r="L3664" s="26">
        <v>0</v>
      </c>
      <c r="M3664" s="26">
        <v>1010425</v>
      </c>
      <c r="N3664" s="26">
        <v>0</v>
      </c>
      <c r="O3664" s="26">
        <v>598747.01</v>
      </c>
      <c r="P3664" s="26">
        <v>411677.99</v>
      </c>
      <c r="Q3664" s="26">
        <v>131771.34</v>
      </c>
      <c r="R3664" s="25" t="s">
        <v>1632</v>
      </c>
    </row>
    <row r="3665" spans="1:18" ht="15" customHeight="1" x14ac:dyDescent="0.25">
      <c r="A3665" s="25" t="s">
        <v>17</v>
      </c>
      <c r="B3665" s="25" t="s">
        <v>18</v>
      </c>
      <c r="C3665" s="25" t="s">
        <v>626</v>
      </c>
      <c r="D3665" s="25" t="s">
        <v>25</v>
      </c>
      <c r="E3665" s="25" t="s">
        <v>87</v>
      </c>
      <c r="F3665" s="25" t="s">
        <v>627</v>
      </c>
      <c r="G3665" s="25" t="s">
        <v>23</v>
      </c>
      <c r="H3665" s="25" t="s">
        <v>23</v>
      </c>
      <c r="I3665" s="25" t="s">
        <v>643</v>
      </c>
      <c r="J3665" s="25" t="s">
        <v>644</v>
      </c>
      <c r="K3665" s="26">
        <v>590325</v>
      </c>
      <c r="L3665" s="26">
        <v>0</v>
      </c>
      <c r="M3665" s="26">
        <v>590325</v>
      </c>
      <c r="N3665" s="26">
        <v>0</v>
      </c>
      <c r="O3665" s="26">
        <v>393986.87</v>
      </c>
      <c r="P3665" s="26">
        <v>196338.13</v>
      </c>
      <c r="Q3665" s="26">
        <v>70951.31</v>
      </c>
      <c r="R3665" s="25" t="s">
        <v>1632</v>
      </c>
    </row>
    <row r="3666" spans="1:18" ht="15" customHeight="1" x14ac:dyDescent="0.25">
      <c r="A3666" s="25" t="s">
        <v>17</v>
      </c>
      <c r="B3666" s="25" t="s">
        <v>18</v>
      </c>
      <c r="C3666" s="25" t="s">
        <v>626</v>
      </c>
      <c r="D3666" s="25" t="s">
        <v>25</v>
      </c>
      <c r="E3666" s="25" t="s">
        <v>87</v>
      </c>
      <c r="F3666" s="25" t="s">
        <v>627</v>
      </c>
      <c r="G3666" s="25" t="s">
        <v>23</v>
      </c>
      <c r="H3666" s="25" t="s">
        <v>23</v>
      </c>
      <c r="I3666" s="25" t="s">
        <v>1677</v>
      </c>
      <c r="J3666" s="25" t="s">
        <v>1678</v>
      </c>
      <c r="K3666" s="26">
        <v>0</v>
      </c>
      <c r="L3666" s="26">
        <v>0</v>
      </c>
      <c r="M3666" s="26">
        <v>0</v>
      </c>
      <c r="N3666" s="26">
        <v>0</v>
      </c>
      <c r="O3666" s="26">
        <v>14771.19</v>
      </c>
      <c r="P3666" s="26">
        <v>-14771.19</v>
      </c>
      <c r="Q3666" s="26">
        <v>0</v>
      </c>
      <c r="R3666" s="25" t="s">
        <v>1632</v>
      </c>
    </row>
    <row r="3667" spans="1:18" ht="15" customHeight="1" x14ac:dyDescent="0.25">
      <c r="A3667" s="25" t="s">
        <v>17</v>
      </c>
      <c r="B3667" s="25" t="s">
        <v>18</v>
      </c>
      <c r="C3667" s="25" t="s">
        <v>655</v>
      </c>
      <c r="D3667" s="25" t="s">
        <v>25</v>
      </c>
      <c r="E3667" s="25" t="s">
        <v>87</v>
      </c>
      <c r="F3667" s="25" t="s">
        <v>637</v>
      </c>
      <c r="G3667" s="25" t="s">
        <v>656</v>
      </c>
      <c r="H3667" s="25" t="s">
        <v>23</v>
      </c>
      <c r="I3667" s="25" t="s">
        <v>300</v>
      </c>
      <c r="J3667" s="25" t="s">
        <v>301</v>
      </c>
      <c r="K3667" s="26">
        <v>215000</v>
      </c>
      <c r="L3667" s="26">
        <v>0</v>
      </c>
      <c r="M3667" s="26">
        <v>215000</v>
      </c>
      <c r="N3667" s="26">
        <v>0</v>
      </c>
      <c r="O3667" s="26">
        <v>109830.52</v>
      </c>
      <c r="P3667" s="26">
        <v>105169.48</v>
      </c>
      <c r="Q3667" s="26">
        <v>20247.169999999998</v>
      </c>
      <c r="R3667" s="25" t="s">
        <v>1633</v>
      </c>
    </row>
    <row r="3668" spans="1:18" ht="15" customHeight="1" x14ac:dyDescent="0.25">
      <c r="A3668" s="25" t="s">
        <v>17</v>
      </c>
      <c r="B3668" s="25" t="s">
        <v>18</v>
      </c>
      <c r="C3668" s="25" t="s">
        <v>639</v>
      </c>
      <c r="D3668" s="25" t="s">
        <v>25</v>
      </c>
      <c r="E3668" s="25" t="s">
        <v>87</v>
      </c>
      <c r="F3668" s="25" t="s">
        <v>637</v>
      </c>
      <c r="G3668" s="25" t="s">
        <v>640</v>
      </c>
      <c r="H3668" s="25" t="s">
        <v>23</v>
      </c>
      <c r="I3668" s="25" t="s">
        <v>331</v>
      </c>
      <c r="J3668" s="25" t="s">
        <v>332</v>
      </c>
      <c r="K3668" s="26">
        <v>5000</v>
      </c>
      <c r="L3668" s="26">
        <v>0</v>
      </c>
      <c r="M3668" s="26">
        <v>5000</v>
      </c>
      <c r="N3668" s="26">
        <v>0</v>
      </c>
      <c r="O3668" s="26">
        <v>1691</v>
      </c>
      <c r="P3668" s="26">
        <v>3309</v>
      </c>
      <c r="Q3668" s="26">
        <v>75</v>
      </c>
      <c r="R3668" s="25" t="s">
        <v>1634</v>
      </c>
    </row>
    <row r="3669" spans="1:18" ht="15" customHeight="1" x14ac:dyDescent="0.25">
      <c r="A3669" s="25" t="s">
        <v>17</v>
      </c>
      <c r="B3669" s="25" t="s">
        <v>18</v>
      </c>
      <c r="C3669" s="25" t="s">
        <v>639</v>
      </c>
      <c r="D3669" s="25" t="s">
        <v>25</v>
      </c>
      <c r="E3669" s="25" t="s">
        <v>87</v>
      </c>
      <c r="F3669" s="25" t="s">
        <v>637</v>
      </c>
      <c r="G3669" s="25" t="s">
        <v>640</v>
      </c>
      <c r="H3669" s="25" t="s">
        <v>23</v>
      </c>
      <c r="I3669" s="25" t="s">
        <v>574</v>
      </c>
      <c r="J3669" s="25" t="s">
        <v>575</v>
      </c>
      <c r="K3669" s="26">
        <v>0</v>
      </c>
      <c r="L3669" s="26">
        <v>0</v>
      </c>
      <c r="M3669" s="26">
        <v>0</v>
      </c>
      <c r="N3669" s="26">
        <v>0</v>
      </c>
      <c r="O3669" s="26">
        <v>18425</v>
      </c>
      <c r="P3669" s="26">
        <v>-18425</v>
      </c>
      <c r="Q3669" s="26">
        <v>10186.799999999999</v>
      </c>
      <c r="R3669" s="25" t="s">
        <v>1634</v>
      </c>
    </row>
    <row r="3670" spans="1:18" ht="15" customHeight="1" x14ac:dyDescent="0.25">
      <c r="A3670" s="25" t="s">
        <v>17</v>
      </c>
      <c r="B3670" s="25" t="s">
        <v>18</v>
      </c>
      <c r="C3670" s="25" t="s">
        <v>639</v>
      </c>
      <c r="D3670" s="25" t="s">
        <v>25</v>
      </c>
      <c r="E3670" s="25" t="s">
        <v>87</v>
      </c>
      <c r="F3670" s="25" t="s">
        <v>637</v>
      </c>
      <c r="G3670" s="25" t="s">
        <v>640</v>
      </c>
      <c r="H3670" s="25" t="s">
        <v>23</v>
      </c>
      <c r="I3670" s="25" t="s">
        <v>119</v>
      </c>
      <c r="J3670" s="25" t="s">
        <v>120</v>
      </c>
      <c r="K3670" s="26">
        <v>0</v>
      </c>
      <c r="L3670" s="26">
        <v>0</v>
      </c>
      <c r="M3670" s="26">
        <v>0</v>
      </c>
      <c r="N3670" s="26">
        <v>0</v>
      </c>
      <c r="O3670" s="26">
        <v>0</v>
      </c>
      <c r="P3670" s="26">
        <v>0</v>
      </c>
      <c r="Q3670" s="26">
        <v>0</v>
      </c>
      <c r="R3670" s="25" t="s">
        <v>1634</v>
      </c>
    </row>
    <row r="3671" spans="1:18" ht="15" customHeight="1" x14ac:dyDescent="0.25">
      <c r="A3671" s="25" t="s">
        <v>17</v>
      </c>
      <c r="B3671" s="25" t="s">
        <v>18</v>
      </c>
      <c r="C3671" s="25" t="s">
        <v>639</v>
      </c>
      <c r="D3671" s="25" t="s">
        <v>25</v>
      </c>
      <c r="E3671" s="25" t="s">
        <v>87</v>
      </c>
      <c r="F3671" s="25" t="s">
        <v>637</v>
      </c>
      <c r="G3671" s="25" t="s">
        <v>640</v>
      </c>
      <c r="H3671" s="25" t="s">
        <v>23</v>
      </c>
      <c r="I3671" s="25" t="s">
        <v>300</v>
      </c>
      <c r="J3671" s="25" t="s">
        <v>301</v>
      </c>
      <c r="K3671" s="26">
        <v>895000</v>
      </c>
      <c r="L3671" s="26">
        <v>0</v>
      </c>
      <c r="M3671" s="26">
        <v>895000</v>
      </c>
      <c r="N3671" s="26">
        <v>0</v>
      </c>
      <c r="O3671" s="26">
        <v>150731.9</v>
      </c>
      <c r="P3671" s="26">
        <v>744268.1</v>
      </c>
      <c r="Q3671" s="26">
        <v>68784.55</v>
      </c>
      <c r="R3671" s="25" t="s">
        <v>1634</v>
      </c>
    </row>
    <row r="3672" spans="1:18" ht="15" customHeight="1" x14ac:dyDescent="0.25">
      <c r="A3672" s="25" t="s">
        <v>17</v>
      </c>
      <c r="B3672" s="25" t="s">
        <v>18</v>
      </c>
      <c r="C3672" s="25" t="s">
        <v>639</v>
      </c>
      <c r="D3672" s="25" t="s">
        <v>25</v>
      </c>
      <c r="E3672" s="25" t="s">
        <v>87</v>
      </c>
      <c r="F3672" s="25" t="s">
        <v>637</v>
      </c>
      <c r="G3672" s="25" t="s">
        <v>640</v>
      </c>
      <c r="H3672" s="25" t="s">
        <v>23</v>
      </c>
      <c r="I3672" s="25" t="s">
        <v>304</v>
      </c>
      <c r="J3672" s="25" t="s">
        <v>305</v>
      </c>
      <c r="K3672" s="26">
        <v>9200</v>
      </c>
      <c r="L3672" s="26">
        <v>0</v>
      </c>
      <c r="M3672" s="26">
        <v>9200</v>
      </c>
      <c r="N3672" s="26">
        <v>0</v>
      </c>
      <c r="O3672" s="26">
        <v>231367.31</v>
      </c>
      <c r="P3672" s="26">
        <v>-222167.31</v>
      </c>
      <c r="Q3672" s="26">
        <v>34975.03</v>
      </c>
      <c r="R3672" s="25" t="s">
        <v>1634</v>
      </c>
    </row>
    <row r="3673" spans="1:18" ht="15" customHeight="1" x14ac:dyDescent="0.25">
      <c r="A3673" s="25" t="s">
        <v>17</v>
      </c>
      <c r="B3673" s="25" t="s">
        <v>18</v>
      </c>
      <c r="C3673" s="25" t="s">
        <v>639</v>
      </c>
      <c r="D3673" s="25" t="s">
        <v>25</v>
      </c>
      <c r="E3673" s="25" t="s">
        <v>87</v>
      </c>
      <c r="F3673" s="25" t="s">
        <v>637</v>
      </c>
      <c r="G3673" s="25" t="s">
        <v>640</v>
      </c>
      <c r="H3673" s="25" t="s">
        <v>23</v>
      </c>
      <c r="I3673" s="25" t="s">
        <v>641</v>
      </c>
      <c r="J3673" s="25" t="s">
        <v>642</v>
      </c>
      <c r="K3673" s="26">
        <v>259720</v>
      </c>
      <c r="L3673" s="26">
        <v>0</v>
      </c>
      <c r="M3673" s="26">
        <v>259720</v>
      </c>
      <c r="N3673" s="26">
        <v>0</v>
      </c>
      <c r="O3673" s="26">
        <v>157314.26</v>
      </c>
      <c r="P3673" s="26">
        <v>102405.74</v>
      </c>
      <c r="Q3673" s="26">
        <v>0</v>
      </c>
      <c r="R3673" s="25" t="s">
        <v>1634</v>
      </c>
    </row>
    <row r="3674" spans="1:18" ht="15" customHeight="1" x14ac:dyDescent="0.25">
      <c r="A3674" s="25" t="s">
        <v>17</v>
      </c>
      <c r="B3674" s="25" t="s">
        <v>18</v>
      </c>
      <c r="C3674" s="25" t="s">
        <v>636</v>
      </c>
      <c r="D3674" s="25" t="s">
        <v>25</v>
      </c>
      <c r="E3674" s="25" t="s">
        <v>87</v>
      </c>
      <c r="F3674" s="25" t="s">
        <v>637</v>
      </c>
      <c r="G3674" s="25" t="s">
        <v>638</v>
      </c>
      <c r="H3674" s="25" t="s">
        <v>23</v>
      </c>
      <c r="I3674" s="25" t="s">
        <v>300</v>
      </c>
      <c r="J3674" s="25" t="s">
        <v>301</v>
      </c>
      <c r="K3674" s="26">
        <v>815000</v>
      </c>
      <c r="L3674" s="26">
        <v>0</v>
      </c>
      <c r="M3674" s="26">
        <v>815000</v>
      </c>
      <c r="N3674" s="26">
        <v>0</v>
      </c>
      <c r="O3674" s="26">
        <v>50</v>
      </c>
      <c r="P3674" s="26">
        <v>814950</v>
      </c>
      <c r="Q3674" s="26">
        <v>0</v>
      </c>
      <c r="R3674" s="25" t="s">
        <v>1635</v>
      </c>
    </row>
    <row r="3675" spans="1:18" ht="15" customHeight="1" x14ac:dyDescent="0.25">
      <c r="A3675" s="25" t="s">
        <v>17</v>
      </c>
      <c r="B3675" s="25" t="s">
        <v>18</v>
      </c>
      <c r="C3675" s="25" t="s">
        <v>630</v>
      </c>
      <c r="D3675" s="25" t="s">
        <v>25</v>
      </c>
      <c r="E3675" s="25" t="s">
        <v>87</v>
      </c>
      <c r="F3675" s="25" t="s">
        <v>631</v>
      </c>
      <c r="G3675" s="25" t="s">
        <v>23</v>
      </c>
      <c r="H3675" s="25" t="s">
        <v>23</v>
      </c>
      <c r="I3675" s="25" t="s">
        <v>65</v>
      </c>
      <c r="J3675" s="25" t="s">
        <v>66</v>
      </c>
      <c r="K3675" s="26">
        <v>0</v>
      </c>
      <c r="L3675" s="26">
        <v>0</v>
      </c>
      <c r="M3675" s="26">
        <v>0</v>
      </c>
      <c r="N3675" s="26">
        <v>0</v>
      </c>
      <c r="O3675" s="26">
        <v>0</v>
      </c>
      <c r="P3675" s="26">
        <v>0</v>
      </c>
      <c r="Q3675" s="26">
        <v>0</v>
      </c>
      <c r="R3675" s="25" t="s">
        <v>1636</v>
      </c>
    </row>
    <row r="3676" spans="1:18" ht="15" customHeight="1" x14ac:dyDescent="0.25">
      <c r="A3676" s="25" t="s">
        <v>17</v>
      </c>
      <c r="B3676" s="25" t="s">
        <v>18</v>
      </c>
      <c r="C3676" s="25" t="s">
        <v>630</v>
      </c>
      <c r="D3676" s="25" t="s">
        <v>25</v>
      </c>
      <c r="E3676" s="25" t="s">
        <v>87</v>
      </c>
      <c r="F3676" s="25" t="s">
        <v>631</v>
      </c>
      <c r="G3676" s="25" t="s">
        <v>23</v>
      </c>
      <c r="H3676" s="25" t="s">
        <v>23</v>
      </c>
      <c r="I3676" s="25" t="s">
        <v>634</v>
      </c>
      <c r="J3676" s="25" t="s">
        <v>635</v>
      </c>
      <c r="K3676" s="26">
        <v>500200</v>
      </c>
      <c r="L3676" s="26">
        <v>0</v>
      </c>
      <c r="M3676" s="26">
        <v>500200</v>
      </c>
      <c r="N3676" s="26">
        <v>0</v>
      </c>
      <c r="O3676" s="26">
        <v>214985.08</v>
      </c>
      <c r="P3676" s="26">
        <v>285214.92</v>
      </c>
      <c r="Q3676" s="26">
        <v>47694.400000000001</v>
      </c>
      <c r="R3676" s="25" t="s">
        <v>1636</v>
      </c>
    </row>
    <row r="3677" spans="1:18" ht="15" customHeight="1" x14ac:dyDescent="0.25">
      <c r="A3677" s="25" t="s">
        <v>17</v>
      </c>
      <c r="B3677" s="25" t="s">
        <v>18</v>
      </c>
      <c r="C3677" s="25" t="s">
        <v>630</v>
      </c>
      <c r="D3677" s="25" t="s">
        <v>25</v>
      </c>
      <c r="E3677" s="25" t="s">
        <v>87</v>
      </c>
      <c r="F3677" s="25" t="s">
        <v>631</v>
      </c>
      <c r="G3677" s="25" t="s">
        <v>23</v>
      </c>
      <c r="H3677" s="25" t="s">
        <v>23</v>
      </c>
      <c r="I3677" s="25" t="s">
        <v>632</v>
      </c>
      <c r="J3677" s="25" t="s">
        <v>633</v>
      </c>
      <c r="K3677" s="26">
        <v>6000</v>
      </c>
      <c r="L3677" s="26">
        <v>0</v>
      </c>
      <c r="M3677" s="26">
        <v>6000</v>
      </c>
      <c r="N3677" s="26">
        <v>0</v>
      </c>
      <c r="O3677" s="26">
        <v>4036</v>
      </c>
      <c r="P3677" s="26">
        <v>1964</v>
      </c>
      <c r="Q3677" s="26">
        <v>225</v>
      </c>
      <c r="R3677" s="25" t="s">
        <v>1636</v>
      </c>
    </row>
    <row r="3678" spans="1:18" ht="15" customHeight="1" x14ac:dyDescent="0.25">
      <c r="A3678" s="25" t="s">
        <v>17</v>
      </c>
      <c r="B3678" s="25" t="s">
        <v>18</v>
      </c>
      <c r="C3678" s="25" t="s">
        <v>630</v>
      </c>
      <c r="D3678" s="25" t="s">
        <v>25</v>
      </c>
      <c r="E3678" s="25" t="s">
        <v>87</v>
      </c>
      <c r="F3678" s="25" t="s">
        <v>631</v>
      </c>
      <c r="G3678" s="25" t="s">
        <v>23</v>
      </c>
      <c r="H3678" s="25" t="s">
        <v>23</v>
      </c>
      <c r="I3678" s="25" t="s">
        <v>119</v>
      </c>
      <c r="J3678" s="25" t="s">
        <v>120</v>
      </c>
      <c r="K3678" s="26">
        <v>5000</v>
      </c>
      <c r="L3678" s="26">
        <v>0</v>
      </c>
      <c r="M3678" s="26">
        <v>5000</v>
      </c>
      <c r="N3678" s="26">
        <v>0</v>
      </c>
      <c r="O3678" s="26">
        <v>0</v>
      </c>
      <c r="P3678" s="26">
        <v>5000</v>
      </c>
      <c r="Q3678" s="26">
        <v>0</v>
      </c>
      <c r="R3678" s="25" t="s">
        <v>1636</v>
      </c>
    </row>
    <row r="3679" spans="1:18" ht="15" customHeight="1" x14ac:dyDescent="0.25">
      <c r="A3679" s="25" t="s">
        <v>17</v>
      </c>
      <c r="B3679" s="25" t="s">
        <v>18</v>
      </c>
      <c r="C3679" s="25" t="s">
        <v>434</v>
      </c>
      <c r="D3679" s="25" t="s">
        <v>25</v>
      </c>
      <c r="E3679" s="25" t="s">
        <v>87</v>
      </c>
      <c r="F3679" s="25" t="s">
        <v>435</v>
      </c>
      <c r="G3679" s="25" t="s">
        <v>23</v>
      </c>
      <c r="H3679" s="25" t="s">
        <v>23</v>
      </c>
      <c r="I3679" s="25" t="s">
        <v>436</v>
      </c>
      <c r="J3679" s="25" t="s">
        <v>437</v>
      </c>
      <c r="K3679" s="26">
        <v>718000</v>
      </c>
      <c r="L3679" s="26">
        <v>0</v>
      </c>
      <c r="M3679" s="26">
        <v>718000</v>
      </c>
      <c r="N3679" s="26">
        <v>0</v>
      </c>
      <c r="O3679" s="26">
        <v>411111.04</v>
      </c>
      <c r="P3679" s="26">
        <v>306888.96000000002</v>
      </c>
      <c r="Q3679" s="26">
        <v>26180.34</v>
      </c>
      <c r="R3679" s="25" t="s">
        <v>1637</v>
      </c>
    </row>
    <row r="3680" spans="1:18" ht="15" customHeight="1" x14ac:dyDescent="0.25">
      <c r="A3680" s="25" t="s">
        <v>17</v>
      </c>
      <c r="B3680" s="25" t="s">
        <v>18</v>
      </c>
      <c r="C3680" s="25" t="s">
        <v>434</v>
      </c>
      <c r="D3680" s="25" t="s">
        <v>25</v>
      </c>
      <c r="E3680" s="25" t="s">
        <v>87</v>
      </c>
      <c r="F3680" s="25" t="s">
        <v>435</v>
      </c>
      <c r="G3680" s="25" t="s">
        <v>23</v>
      </c>
      <c r="H3680" s="25" t="s">
        <v>23</v>
      </c>
      <c r="I3680" s="25" t="s">
        <v>119</v>
      </c>
      <c r="J3680" s="25" t="s">
        <v>120</v>
      </c>
      <c r="K3680" s="26">
        <v>2000</v>
      </c>
      <c r="L3680" s="26">
        <v>0</v>
      </c>
      <c r="M3680" s="26">
        <v>2000</v>
      </c>
      <c r="N3680" s="26">
        <v>0</v>
      </c>
      <c r="O3680" s="26">
        <v>90</v>
      </c>
      <c r="P3680" s="26">
        <v>1910</v>
      </c>
      <c r="Q3680" s="26">
        <v>10</v>
      </c>
      <c r="R3680" s="25" t="s">
        <v>1637</v>
      </c>
    </row>
    <row r="3681" spans="1:18" ht="15" customHeight="1" x14ac:dyDescent="0.25">
      <c r="A3681" s="25" t="s">
        <v>17</v>
      </c>
      <c r="B3681" s="25" t="s">
        <v>18</v>
      </c>
      <c r="C3681" s="25" t="s">
        <v>434</v>
      </c>
      <c r="D3681" s="25" t="s">
        <v>25</v>
      </c>
      <c r="E3681" s="25" t="s">
        <v>87</v>
      </c>
      <c r="F3681" s="25" t="s">
        <v>435</v>
      </c>
      <c r="G3681" s="25" t="s">
        <v>23</v>
      </c>
      <c r="H3681" s="25" t="s">
        <v>23</v>
      </c>
      <c r="I3681" s="25" t="s">
        <v>75</v>
      </c>
      <c r="J3681" s="25" t="s">
        <v>76</v>
      </c>
      <c r="K3681" s="26">
        <v>0</v>
      </c>
      <c r="L3681" s="26">
        <v>0</v>
      </c>
      <c r="M3681" s="26">
        <v>0</v>
      </c>
      <c r="N3681" s="26">
        <v>0</v>
      </c>
      <c r="O3681" s="26">
        <v>33523.03</v>
      </c>
      <c r="P3681" s="26">
        <v>-33523.03</v>
      </c>
      <c r="Q3681" s="26">
        <v>4647.99</v>
      </c>
      <c r="R3681" s="25" t="s">
        <v>1637</v>
      </c>
    </row>
    <row r="3682" spans="1:18" ht="15" customHeight="1" x14ac:dyDescent="0.25">
      <c r="A3682" s="25" t="s">
        <v>17</v>
      </c>
      <c r="B3682" s="25" t="s">
        <v>18</v>
      </c>
      <c r="C3682" s="25" t="s">
        <v>454</v>
      </c>
      <c r="D3682" s="25" t="s">
        <v>25</v>
      </c>
      <c r="E3682" s="25" t="s">
        <v>87</v>
      </c>
      <c r="F3682" s="25" t="s">
        <v>455</v>
      </c>
      <c r="G3682" s="25" t="s">
        <v>23</v>
      </c>
      <c r="H3682" s="25" t="s">
        <v>23</v>
      </c>
      <c r="I3682" s="25" t="s">
        <v>456</v>
      </c>
      <c r="J3682" s="25" t="s">
        <v>457</v>
      </c>
      <c r="K3682" s="26">
        <v>247140</v>
      </c>
      <c r="L3682" s="26">
        <v>0</v>
      </c>
      <c r="M3682" s="26">
        <v>247140</v>
      </c>
      <c r="N3682" s="26">
        <v>0</v>
      </c>
      <c r="O3682" s="26">
        <v>123570</v>
      </c>
      <c r="P3682" s="26">
        <v>123570</v>
      </c>
      <c r="Q3682" s="26">
        <v>20595</v>
      </c>
      <c r="R3682" s="25" t="s">
        <v>1638</v>
      </c>
    </row>
    <row r="3683" spans="1:18" ht="15" customHeight="1" x14ac:dyDescent="0.25">
      <c r="A3683" s="25" t="s">
        <v>17</v>
      </c>
      <c r="B3683" s="25" t="s">
        <v>18</v>
      </c>
      <c r="C3683" s="25" t="s">
        <v>423</v>
      </c>
      <c r="D3683" s="25" t="s">
        <v>25</v>
      </c>
      <c r="E3683" s="25" t="s">
        <v>424</v>
      </c>
      <c r="F3683" s="25" t="s">
        <v>22</v>
      </c>
      <c r="G3683" s="25" t="s">
        <v>23</v>
      </c>
      <c r="H3683" s="25" t="s">
        <v>23</v>
      </c>
      <c r="I3683" s="25" t="s">
        <v>452</v>
      </c>
      <c r="J3683" s="25" t="s">
        <v>453</v>
      </c>
      <c r="K3683" s="26">
        <v>3600</v>
      </c>
      <c r="L3683" s="26">
        <v>0</v>
      </c>
      <c r="M3683" s="26">
        <v>3600</v>
      </c>
      <c r="N3683" s="26">
        <v>0</v>
      </c>
      <c r="O3683" s="26">
        <v>874</v>
      </c>
      <c r="P3683" s="26">
        <v>2726</v>
      </c>
      <c r="Q3683" s="26">
        <v>1152</v>
      </c>
      <c r="R3683" s="25" t="s">
        <v>1639</v>
      </c>
    </row>
    <row r="3684" spans="1:18" ht="15" customHeight="1" x14ac:dyDescent="0.25">
      <c r="A3684" s="25" t="s">
        <v>17</v>
      </c>
      <c r="B3684" s="25" t="s">
        <v>18</v>
      </c>
      <c r="C3684" s="25" t="s">
        <v>423</v>
      </c>
      <c r="D3684" s="25" t="s">
        <v>25</v>
      </c>
      <c r="E3684" s="25" t="s">
        <v>424</v>
      </c>
      <c r="F3684" s="25" t="s">
        <v>22</v>
      </c>
      <c r="G3684" s="25" t="s">
        <v>23</v>
      </c>
      <c r="H3684" s="25" t="s">
        <v>23</v>
      </c>
      <c r="I3684" s="25" t="s">
        <v>450</v>
      </c>
      <c r="J3684" s="25" t="s">
        <v>451</v>
      </c>
      <c r="K3684" s="26">
        <v>5000</v>
      </c>
      <c r="L3684" s="26">
        <v>0</v>
      </c>
      <c r="M3684" s="26">
        <v>5000</v>
      </c>
      <c r="N3684" s="26">
        <v>0</v>
      </c>
      <c r="O3684" s="26">
        <v>0</v>
      </c>
      <c r="P3684" s="26">
        <v>5000</v>
      </c>
      <c r="Q3684" s="26">
        <v>0</v>
      </c>
      <c r="R3684" s="25" t="s">
        <v>1639</v>
      </c>
    </row>
    <row r="3685" spans="1:18" ht="15" customHeight="1" x14ac:dyDescent="0.25">
      <c r="A3685" s="25" t="s">
        <v>17</v>
      </c>
      <c r="B3685" s="25" t="s">
        <v>18</v>
      </c>
      <c r="C3685" s="25" t="s">
        <v>423</v>
      </c>
      <c r="D3685" s="25" t="s">
        <v>25</v>
      </c>
      <c r="E3685" s="25" t="s">
        <v>424</v>
      </c>
      <c r="F3685" s="25" t="s">
        <v>22</v>
      </c>
      <c r="G3685" s="25" t="s">
        <v>23</v>
      </c>
      <c r="H3685" s="25" t="s">
        <v>23</v>
      </c>
      <c r="I3685" s="25" t="s">
        <v>350</v>
      </c>
      <c r="J3685" s="25" t="s">
        <v>351</v>
      </c>
      <c r="K3685" s="26">
        <v>31000</v>
      </c>
      <c r="L3685" s="26">
        <v>0</v>
      </c>
      <c r="M3685" s="26">
        <v>31000</v>
      </c>
      <c r="N3685" s="26">
        <v>0</v>
      </c>
      <c r="O3685" s="26">
        <v>0</v>
      </c>
      <c r="P3685" s="26">
        <v>31000</v>
      </c>
      <c r="Q3685" s="26">
        <v>0</v>
      </c>
      <c r="R3685" s="25" t="s">
        <v>1639</v>
      </c>
    </row>
    <row r="3686" spans="1:18" ht="15" customHeight="1" x14ac:dyDescent="0.25">
      <c r="A3686" s="25" t="s">
        <v>17</v>
      </c>
      <c r="B3686" s="25" t="s">
        <v>18</v>
      </c>
      <c r="C3686" s="25" t="s">
        <v>423</v>
      </c>
      <c r="D3686" s="25" t="s">
        <v>25</v>
      </c>
      <c r="E3686" s="25" t="s">
        <v>424</v>
      </c>
      <c r="F3686" s="25" t="s">
        <v>22</v>
      </c>
      <c r="G3686" s="25" t="s">
        <v>23</v>
      </c>
      <c r="H3686" s="25" t="s">
        <v>23</v>
      </c>
      <c r="I3686" s="25" t="s">
        <v>448</v>
      </c>
      <c r="J3686" s="25" t="s">
        <v>449</v>
      </c>
      <c r="K3686" s="26">
        <v>3600</v>
      </c>
      <c r="L3686" s="26">
        <v>0</v>
      </c>
      <c r="M3686" s="26">
        <v>3600</v>
      </c>
      <c r="N3686" s="26">
        <v>0</v>
      </c>
      <c r="O3686" s="26">
        <v>3400</v>
      </c>
      <c r="P3686" s="26">
        <v>200</v>
      </c>
      <c r="Q3686" s="26">
        <v>550</v>
      </c>
      <c r="R3686" s="25" t="s">
        <v>1639</v>
      </c>
    </row>
    <row r="3687" spans="1:18" ht="15" customHeight="1" x14ac:dyDescent="0.25">
      <c r="A3687" s="25" t="s">
        <v>17</v>
      </c>
      <c r="B3687" s="25" t="s">
        <v>18</v>
      </c>
      <c r="C3687" s="25" t="s">
        <v>423</v>
      </c>
      <c r="D3687" s="25" t="s">
        <v>25</v>
      </c>
      <c r="E3687" s="25" t="s">
        <v>424</v>
      </c>
      <c r="F3687" s="25" t="s">
        <v>22</v>
      </c>
      <c r="G3687" s="25" t="s">
        <v>23</v>
      </c>
      <c r="H3687" s="25" t="s">
        <v>23</v>
      </c>
      <c r="I3687" s="25" t="s">
        <v>446</v>
      </c>
      <c r="J3687" s="25" t="s">
        <v>447</v>
      </c>
      <c r="K3687" s="26">
        <v>10000</v>
      </c>
      <c r="L3687" s="26">
        <v>0</v>
      </c>
      <c r="M3687" s="26">
        <v>10000</v>
      </c>
      <c r="N3687" s="26">
        <v>0</v>
      </c>
      <c r="O3687" s="26">
        <v>9300</v>
      </c>
      <c r="P3687" s="26">
        <v>700</v>
      </c>
      <c r="Q3687" s="26">
        <v>0</v>
      </c>
      <c r="R3687" s="25" t="s">
        <v>1639</v>
      </c>
    </row>
    <row r="3688" spans="1:18" ht="15" customHeight="1" x14ac:dyDescent="0.25">
      <c r="A3688" s="25" t="s">
        <v>17</v>
      </c>
      <c r="B3688" s="25" t="s">
        <v>18</v>
      </c>
      <c r="C3688" s="25" t="s">
        <v>423</v>
      </c>
      <c r="D3688" s="25" t="s">
        <v>25</v>
      </c>
      <c r="E3688" s="25" t="s">
        <v>424</v>
      </c>
      <c r="F3688" s="25" t="s">
        <v>22</v>
      </c>
      <c r="G3688" s="25" t="s">
        <v>23</v>
      </c>
      <c r="H3688" s="25" t="s">
        <v>23</v>
      </c>
      <c r="I3688" s="25" t="s">
        <v>444</v>
      </c>
      <c r="J3688" s="25" t="s">
        <v>445</v>
      </c>
      <c r="K3688" s="26">
        <v>871150</v>
      </c>
      <c r="L3688" s="26">
        <v>0</v>
      </c>
      <c r="M3688" s="26">
        <v>871150</v>
      </c>
      <c r="N3688" s="26">
        <v>0</v>
      </c>
      <c r="O3688" s="26">
        <v>625</v>
      </c>
      <c r="P3688" s="26">
        <v>870525</v>
      </c>
      <c r="Q3688" s="26">
        <v>0</v>
      </c>
      <c r="R3688" s="25" t="s">
        <v>1639</v>
      </c>
    </row>
    <row r="3689" spans="1:18" ht="15" customHeight="1" x14ac:dyDescent="0.25">
      <c r="A3689" s="25" t="s">
        <v>17</v>
      </c>
      <c r="B3689" s="25" t="s">
        <v>18</v>
      </c>
      <c r="C3689" s="25" t="s">
        <v>423</v>
      </c>
      <c r="D3689" s="25" t="s">
        <v>25</v>
      </c>
      <c r="E3689" s="25" t="s">
        <v>424</v>
      </c>
      <c r="F3689" s="25" t="s">
        <v>22</v>
      </c>
      <c r="G3689" s="25" t="s">
        <v>23</v>
      </c>
      <c r="H3689" s="25" t="s">
        <v>23</v>
      </c>
      <c r="I3689" s="25" t="s">
        <v>331</v>
      </c>
      <c r="J3689" s="25" t="s">
        <v>332</v>
      </c>
      <c r="K3689" s="26">
        <v>0</v>
      </c>
      <c r="L3689" s="26">
        <v>0</v>
      </c>
      <c r="M3689" s="26">
        <v>0</v>
      </c>
      <c r="N3689" s="26">
        <v>0</v>
      </c>
      <c r="O3689" s="26">
        <v>13260</v>
      </c>
      <c r="P3689" s="26">
        <v>-13260</v>
      </c>
      <c r="Q3689" s="26">
        <v>0</v>
      </c>
      <c r="R3689" s="25" t="s">
        <v>1639</v>
      </c>
    </row>
    <row r="3690" spans="1:18" ht="15" customHeight="1" x14ac:dyDescent="0.25">
      <c r="A3690" s="25" t="s">
        <v>17</v>
      </c>
      <c r="B3690" s="25" t="s">
        <v>18</v>
      </c>
      <c r="C3690" s="25" t="s">
        <v>423</v>
      </c>
      <c r="D3690" s="25" t="s">
        <v>25</v>
      </c>
      <c r="E3690" s="25" t="s">
        <v>424</v>
      </c>
      <c r="F3690" s="25" t="s">
        <v>22</v>
      </c>
      <c r="G3690" s="25" t="s">
        <v>23</v>
      </c>
      <c r="H3690" s="25" t="s">
        <v>23</v>
      </c>
      <c r="I3690" s="25" t="s">
        <v>442</v>
      </c>
      <c r="J3690" s="25" t="s">
        <v>443</v>
      </c>
      <c r="K3690" s="26">
        <v>12000</v>
      </c>
      <c r="L3690" s="26">
        <v>0</v>
      </c>
      <c r="M3690" s="26">
        <v>12000</v>
      </c>
      <c r="N3690" s="26">
        <v>0</v>
      </c>
      <c r="O3690" s="26">
        <v>4102.95</v>
      </c>
      <c r="P3690" s="26">
        <v>7897.05</v>
      </c>
      <c r="Q3690" s="26">
        <v>0</v>
      </c>
      <c r="R3690" s="25" t="s">
        <v>1639</v>
      </c>
    </row>
    <row r="3691" spans="1:18" ht="15" customHeight="1" x14ac:dyDescent="0.25">
      <c r="A3691" s="25" t="s">
        <v>17</v>
      </c>
      <c r="B3691" s="25" t="s">
        <v>18</v>
      </c>
      <c r="C3691" s="25" t="s">
        <v>423</v>
      </c>
      <c r="D3691" s="25" t="s">
        <v>25</v>
      </c>
      <c r="E3691" s="25" t="s">
        <v>424</v>
      </c>
      <c r="F3691" s="25" t="s">
        <v>22</v>
      </c>
      <c r="G3691" s="25" t="s">
        <v>23</v>
      </c>
      <c r="H3691" s="25" t="s">
        <v>23</v>
      </c>
      <c r="I3691" s="25" t="s">
        <v>425</v>
      </c>
      <c r="J3691" s="25" t="s">
        <v>426</v>
      </c>
      <c r="K3691" s="26">
        <v>0</v>
      </c>
      <c r="L3691" s="26">
        <v>0</v>
      </c>
      <c r="M3691" s="26">
        <v>0</v>
      </c>
      <c r="N3691" s="26">
        <v>0</v>
      </c>
      <c r="O3691" s="26">
        <v>0</v>
      </c>
      <c r="P3691" s="26">
        <v>0</v>
      </c>
      <c r="Q3691" s="26">
        <v>0</v>
      </c>
      <c r="R3691" s="25" t="s">
        <v>1639</v>
      </c>
    </row>
    <row r="3692" spans="1:18" ht="15" customHeight="1" x14ac:dyDescent="0.25">
      <c r="A3692" s="25" t="s">
        <v>17</v>
      </c>
      <c r="B3692" s="25" t="s">
        <v>18</v>
      </c>
      <c r="C3692" s="25" t="s">
        <v>423</v>
      </c>
      <c r="D3692" s="25" t="s">
        <v>25</v>
      </c>
      <c r="E3692" s="25" t="s">
        <v>424</v>
      </c>
      <c r="F3692" s="25" t="s">
        <v>22</v>
      </c>
      <c r="G3692" s="25" t="s">
        <v>23</v>
      </c>
      <c r="H3692" s="25" t="s">
        <v>23</v>
      </c>
      <c r="I3692" s="25" t="s">
        <v>440</v>
      </c>
      <c r="J3692" s="25" t="s">
        <v>441</v>
      </c>
      <c r="K3692" s="26">
        <v>48000</v>
      </c>
      <c r="L3692" s="26">
        <v>0</v>
      </c>
      <c r="M3692" s="26">
        <v>48000</v>
      </c>
      <c r="N3692" s="26">
        <v>0</v>
      </c>
      <c r="O3692" s="26">
        <v>21620.41</v>
      </c>
      <c r="P3692" s="26">
        <v>26379.59</v>
      </c>
      <c r="Q3692" s="26">
        <v>3662.06</v>
      </c>
      <c r="R3692" s="25" t="s">
        <v>1639</v>
      </c>
    </row>
    <row r="3693" spans="1:18" ht="15" customHeight="1" x14ac:dyDescent="0.25">
      <c r="A3693" s="25" t="s">
        <v>17</v>
      </c>
      <c r="B3693" s="25" t="s">
        <v>18</v>
      </c>
      <c r="C3693" s="25" t="s">
        <v>423</v>
      </c>
      <c r="D3693" s="25" t="s">
        <v>25</v>
      </c>
      <c r="E3693" s="25" t="s">
        <v>424</v>
      </c>
      <c r="F3693" s="25" t="s">
        <v>22</v>
      </c>
      <c r="G3693" s="25" t="s">
        <v>23</v>
      </c>
      <c r="H3693" s="25" t="s">
        <v>23</v>
      </c>
      <c r="I3693" s="25" t="s">
        <v>460</v>
      </c>
      <c r="J3693" s="25" t="s">
        <v>461</v>
      </c>
      <c r="K3693" s="26">
        <v>2000</v>
      </c>
      <c r="L3693" s="26">
        <v>0</v>
      </c>
      <c r="M3693" s="26">
        <v>2000</v>
      </c>
      <c r="N3693" s="26">
        <v>0</v>
      </c>
      <c r="O3693" s="26">
        <v>450</v>
      </c>
      <c r="P3693" s="26">
        <v>1550</v>
      </c>
      <c r="Q3693" s="26">
        <v>0</v>
      </c>
      <c r="R3693" s="25" t="s">
        <v>1639</v>
      </c>
    </row>
    <row r="3694" spans="1:18" ht="15" customHeight="1" x14ac:dyDescent="0.25">
      <c r="A3694" s="25" t="s">
        <v>17</v>
      </c>
      <c r="B3694" s="25" t="s">
        <v>18</v>
      </c>
      <c r="C3694" s="25" t="s">
        <v>423</v>
      </c>
      <c r="D3694" s="25" t="s">
        <v>25</v>
      </c>
      <c r="E3694" s="25" t="s">
        <v>424</v>
      </c>
      <c r="F3694" s="25" t="s">
        <v>22</v>
      </c>
      <c r="G3694" s="25" t="s">
        <v>23</v>
      </c>
      <c r="H3694" s="25" t="s">
        <v>23</v>
      </c>
      <c r="I3694" s="25" t="s">
        <v>657</v>
      </c>
      <c r="J3694" s="25" t="s">
        <v>658</v>
      </c>
      <c r="K3694" s="26">
        <v>25000</v>
      </c>
      <c r="L3694" s="26">
        <v>0</v>
      </c>
      <c r="M3694" s="26">
        <v>25000</v>
      </c>
      <c r="N3694" s="26">
        <v>0</v>
      </c>
      <c r="O3694" s="26">
        <v>12730.26</v>
      </c>
      <c r="P3694" s="26">
        <v>12269.74</v>
      </c>
      <c r="Q3694" s="26">
        <v>2961</v>
      </c>
      <c r="R3694" s="25" t="s">
        <v>1639</v>
      </c>
    </row>
    <row r="3695" spans="1:18" ht="15" customHeight="1" x14ac:dyDescent="0.25">
      <c r="A3695" s="25" t="s">
        <v>17</v>
      </c>
      <c r="B3695" s="25" t="s">
        <v>18</v>
      </c>
      <c r="C3695" s="25" t="s">
        <v>423</v>
      </c>
      <c r="D3695" s="25" t="s">
        <v>25</v>
      </c>
      <c r="E3695" s="25" t="s">
        <v>424</v>
      </c>
      <c r="F3695" s="25" t="s">
        <v>22</v>
      </c>
      <c r="G3695" s="25" t="s">
        <v>23</v>
      </c>
      <c r="H3695" s="25" t="s">
        <v>23</v>
      </c>
      <c r="I3695" s="25" t="s">
        <v>119</v>
      </c>
      <c r="J3695" s="25" t="s">
        <v>120</v>
      </c>
      <c r="K3695" s="26">
        <v>11000</v>
      </c>
      <c r="L3695" s="26">
        <v>0</v>
      </c>
      <c r="M3695" s="26">
        <v>11000</v>
      </c>
      <c r="N3695" s="26">
        <v>0</v>
      </c>
      <c r="O3695" s="26">
        <v>4804.45</v>
      </c>
      <c r="P3695" s="26">
        <v>6195.55</v>
      </c>
      <c r="Q3695" s="26">
        <v>780</v>
      </c>
      <c r="R3695" s="25" t="s">
        <v>1639</v>
      </c>
    </row>
    <row r="3696" spans="1:18" ht="15" customHeight="1" x14ac:dyDescent="0.25">
      <c r="A3696" s="25" t="s">
        <v>17</v>
      </c>
      <c r="B3696" s="25" t="s">
        <v>18</v>
      </c>
      <c r="C3696" s="25" t="s">
        <v>423</v>
      </c>
      <c r="D3696" s="25" t="s">
        <v>25</v>
      </c>
      <c r="E3696" s="25" t="s">
        <v>424</v>
      </c>
      <c r="F3696" s="25" t="s">
        <v>22</v>
      </c>
      <c r="G3696" s="25" t="s">
        <v>23</v>
      </c>
      <c r="H3696" s="25" t="s">
        <v>23</v>
      </c>
      <c r="I3696" s="25" t="s">
        <v>458</v>
      </c>
      <c r="J3696" s="25" t="s">
        <v>459</v>
      </c>
      <c r="K3696" s="26">
        <v>19000</v>
      </c>
      <c r="L3696" s="26">
        <v>0</v>
      </c>
      <c r="M3696" s="26">
        <v>19000</v>
      </c>
      <c r="N3696" s="26">
        <v>0</v>
      </c>
      <c r="O3696" s="26">
        <v>10255</v>
      </c>
      <c r="P3696" s="26">
        <v>8745</v>
      </c>
      <c r="Q3696" s="26">
        <v>1470</v>
      </c>
      <c r="R3696" s="25" t="s">
        <v>1639</v>
      </c>
    </row>
    <row r="3697" spans="1:18" ht="15" customHeight="1" x14ac:dyDescent="0.25">
      <c r="A3697" s="25" t="s">
        <v>17</v>
      </c>
      <c r="B3697" s="25" t="s">
        <v>18</v>
      </c>
      <c r="C3697" s="25" t="s">
        <v>423</v>
      </c>
      <c r="D3697" s="25" t="s">
        <v>25</v>
      </c>
      <c r="E3697" s="25" t="s">
        <v>424</v>
      </c>
      <c r="F3697" s="25" t="s">
        <v>22</v>
      </c>
      <c r="G3697" s="25" t="s">
        <v>23</v>
      </c>
      <c r="H3697" s="25" t="s">
        <v>23</v>
      </c>
      <c r="I3697" s="25" t="s">
        <v>75</v>
      </c>
      <c r="J3697" s="25" t="s">
        <v>76</v>
      </c>
      <c r="K3697" s="26">
        <v>0</v>
      </c>
      <c r="L3697" s="26">
        <v>0</v>
      </c>
      <c r="M3697" s="26">
        <v>0</v>
      </c>
      <c r="N3697" s="26">
        <v>0</v>
      </c>
      <c r="O3697" s="26">
        <v>0</v>
      </c>
      <c r="P3697" s="26">
        <v>0</v>
      </c>
      <c r="Q3697" s="26">
        <v>0</v>
      </c>
      <c r="R3697" s="25" t="s">
        <v>1639</v>
      </c>
    </row>
    <row r="3698" spans="1:18" ht="15" customHeight="1" x14ac:dyDescent="0.25">
      <c r="A3698" s="25" t="s">
        <v>17</v>
      </c>
      <c r="B3698" s="25" t="s">
        <v>18</v>
      </c>
      <c r="C3698" s="25" t="s">
        <v>423</v>
      </c>
      <c r="D3698" s="25" t="s">
        <v>25</v>
      </c>
      <c r="E3698" s="25" t="s">
        <v>424</v>
      </c>
      <c r="F3698" s="25" t="s">
        <v>22</v>
      </c>
      <c r="G3698" s="25" t="s">
        <v>23</v>
      </c>
      <c r="H3698" s="25" t="s">
        <v>23</v>
      </c>
      <c r="I3698" s="25" t="s">
        <v>71</v>
      </c>
      <c r="J3698" s="25" t="s">
        <v>72</v>
      </c>
      <c r="K3698" s="26">
        <v>2000</v>
      </c>
      <c r="L3698" s="26">
        <v>0</v>
      </c>
      <c r="M3698" s="26">
        <v>2000</v>
      </c>
      <c r="N3698" s="26">
        <v>0</v>
      </c>
      <c r="O3698" s="26">
        <v>0</v>
      </c>
      <c r="P3698" s="26">
        <v>2000</v>
      </c>
      <c r="Q3698" s="26">
        <v>0</v>
      </c>
      <c r="R3698" s="25" t="s">
        <v>1639</v>
      </c>
    </row>
    <row r="3699" spans="1:18" ht="15" customHeight="1" x14ac:dyDescent="0.25">
      <c r="A3699" s="25" t="s">
        <v>17</v>
      </c>
      <c r="B3699" s="25" t="s">
        <v>18</v>
      </c>
      <c r="C3699" s="25" t="s">
        <v>427</v>
      </c>
      <c r="D3699" s="25" t="s">
        <v>25</v>
      </c>
      <c r="E3699" s="25" t="s">
        <v>428</v>
      </c>
      <c r="F3699" s="25" t="s">
        <v>429</v>
      </c>
      <c r="G3699" s="25" t="s">
        <v>23</v>
      </c>
      <c r="H3699" s="25" t="s">
        <v>23</v>
      </c>
      <c r="I3699" s="25" t="s">
        <v>432</v>
      </c>
      <c r="J3699" s="25" t="s">
        <v>433</v>
      </c>
      <c r="K3699" s="26">
        <v>44000</v>
      </c>
      <c r="L3699" s="26">
        <v>0</v>
      </c>
      <c r="M3699" s="26">
        <v>44000</v>
      </c>
      <c r="N3699" s="26">
        <v>0</v>
      </c>
      <c r="O3699" s="26">
        <v>15934.8</v>
      </c>
      <c r="P3699" s="26">
        <v>28065.200000000001</v>
      </c>
      <c r="Q3699" s="26">
        <v>2433.6799999999998</v>
      </c>
      <c r="R3699" s="25" t="s">
        <v>1640</v>
      </c>
    </row>
    <row r="3700" spans="1:18" ht="15" customHeight="1" x14ac:dyDescent="0.25">
      <c r="A3700" s="25" t="s">
        <v>17</v>
      </c>
      <c r="B3700" s="25" t="s">
        <v>18</v>
      </c>
      <c r="C3700" s="25" t="s">
        <v>427</v>
      </c>
      <c r="D3700" s="25" t="s">
        <v>25</v>
      </c>
      <c r="E3700" s="25" t="s">
        <v>428</v>
      </c>
      <c r="F3700" s="25" t="s">
        <v>429</v>
      </c>
      <c r="G3700" s="25" t="s">
        <v>23</v>
      </c>
      <c r="H3700" s="25" t="s">
        <v>23</v>
      </c>
      <c r="I3700" s="25" t="s">
        <v>113</v>
      </c>
      <c r="J3700" s="25" t="s">
        <v>114</v>
      </c>
      <c r="K3700" s="26">
        <v>10000</v>
      </c>
      <c r="L3700" s="26">
        <v>0</v>
      </c>
      <c r="M3700" s="26">
        <v>10000</v>
      </c>
      <c r="N3700" s="26">
        <v>0</v>
      </c>
      <c r="O3700" s="26">
        <v>11993.12</v>
      </c>
      <c r="P3700" s="26">
        <v>-1993.12</v>
      </c>
      <c r="Q3700" s="26">
        <v>1612</v>
      </c>
      <c r="R3700" s="25" t="s">
        <v>1640</v>
      </c>
    </row>
    <row r="3701" spans="1:18" ht="15" customHeight="1" x14ac:dyDescent="0.25">
      <c r="A3701" s="25" t="s">
        <v>17</v>
      </c>
      <c r="B3701" s="25" t="s">
        <v>18</v>
      </c>
      <c r="C3701" s="25" t="s">
        <v>427</v>
      </c>
      <c r="D3701" s="25" t="s">
        <v>25</v>
      </c>
      <c r="E3701" s="25" t="s">
        <v>428</v>
      </c>
      <c r="F3701" s="25" t="s">
        <v>429</v>
      </c>
      <c r="G3701" s="25" t="s">
        <v>23</v>
      </c>
      <c r="H3701" s="25" t="s">
        <v>23</v>
      </c>
      <c r="I3701" s="25" t="s">
        <v>98</v>
      </c>
      <c r="J3701" s="25" t="s">
        <v>99</v>
      </c>
      <c r="K3701" s="26">
        <v>20000</v>
      </c>
      <c r="L3701" s="26">
        <v>0</v>
      </c>
      <c r="M3701" s="26">
        <v>20000</v>
      </c>
      <c r="N3701" s="26">
        <v>0</v>
      </c>
      <c r="O3701" s="26">
        <v>12240</v>
      </c>
      <c r="P3701" s="26">
        <v>7760</v>
      </c>
      <c r="Q3701" s="26">
        <v>12240</v>
      </c>
      <c r="R3701" s="25" t="s">
        <v>1640</v>
      </c>
    </row>
    <row r="3702" spans="1:18" ht="15" customHeight="1" x14ac:dyDescent="0.25">
      <c r="A3702" s="25" t="s">
        <v>17</v>
      </c>
      <c r="B3702" s="25" t="s">
        <v>18</v>
      </c>
      <c r="C3702" s="25" t="s">
        <v>427</v>
      </c>
      <c r="D3702" s="25" t="s">
        <v>25</v>
      </c>
      <c r="E3702" s="25" t="s">
        <v>428</v>
      </c>
      <c r="F3702" s="25" t="s">
        <v>429</v>
      </c>
      <c r="G3702" s="25" t="s">
        <v>23</v>
      </c>
      <c r="H3702" s="25" t="s">
        <v>23</v>
      </c>
      <c r="I3702" s="25" t="s">
        <v>71</v>
      </c>
      <c r="J3702" s="25" t="s">
        <v>72</v>
      </c>
      <c r="K3702" s="26">
        <v>2100</v>
      </c>
      <c r="L3702" s="26">
        <v>1000</v>
      </c>
      <c r="M3702" s="26">
        <v>3100</v>
      </c>
      <c r="N3702" s="26">
        <v>0</v>
      </c>
      <c r="O3702" s="26">
        <v>1000</v>
      </c>
      <c r="P3702" s="26">
        <v>2100</v>
      </c>
      <c r="Q3702" s="26">
        <v>0</v>
      </c>
      <c r="R3702" s="25" t="s">
        <v>1640</v>
      </c>
    </row>
    <row r="3703" spans="1:18" ht="15" customHeight="1" x14ac:dyDescent="0.25">
      <c r="A3703" s="25" t="s">
        <v>17</v>
      </c>
      <c r="B3703" s="25" t="s">
        <v>18</v>
      </c>
      <c r="C3703" s="25" t="s">
        <v>427</v>
      </c>
      <c r="D3703" s="25" t="s">
        <v>25</v>
      </c>
      <c r="E3703" s="25" t="s">
        <v>428</v>
      </c>
      <c r="F3703" s="25" t="s">
        <v>429</v>
      </c>
      <c r="G3703" s="25" t="s">
        <v>23</v>
      </c>
      <c r="H3703" s="25" t="s">
        <v>23</v>
      </c>
      <c r="I3703" s="25" t="s">
        <v>430</v>
      </c>
      <c r="J3703" s="25" t="s">
        <v>431</v>
      </c>
      <c r="K3703" s="26">
        <v>0</v>
      </c>
      <c r="L3703" s="26">
        <v>0</v>
      </c>
      <c r="M3703" s="26">
        <v>0</v>
      </c>
      <c r="N3703" s="26">
        <v>0</v>
      </c>
      <c r="O3703" s="26">
        <v>0</v>
      </c>
      <c r="P3703" s="26">
        <v>0</v>
      </c>
      <c r="Q3703" s="26">
        <v>0</v>
      </c>
      <c r="R3703" s="25" t="s">
        <v>1640</v>
      </c>
    </row>
    <row r="3704" spans="1:18" ht="15" customHeight="1" x14ac:dyDescent="0.25">
      <c r="A3704" s="25" t="s">
        <v>17</v>
      </c>
      <c r="B3704" s="25" t="s">
        <v>18</v>
      </c>
      <c r="C3704" s="25" t="s">
        <v>427</v>
      </c>
      <c r="D3704" s="25" t="s">
        <v>25</v>
      </c>
      <c r="E3704" s="25" t="s">
        <v>428</v>
      </c>
      <c r="F3704" s="25" t="s">
        <v>429</v>
      </c>
      <c r="G3704" s="25" t="s">
        <v>23</v>
      </c>
      <c r="H3704" s="25" t="s">
        <v>23</v>
      </c>
      <c r="I3704" s="25" t="s">
        <v>59</v>
      </c>
      <c r="J3704" s="25" t="s">
        <v>60</v>
      </c>
      <c r="K3704" s="26">
        <v>50000</v>
      </c>
      <c r="L3704" s="26">
        <v>0</v>
      </c>
      <c r="M3704" s="26">
        <v>50000</v>
      </c>
      <c r="N3704" s="26">
        <v>0</v>
      </c>
      <c r="O3704" s="26">
        <v>4995</v>
      </c>
      <c r="P3704" s="26">
        <v>45005</v>
      </c>
      <c r="Q3704" s="26">
        <v>2425</v>
      </c>
      <c r="R3704" s="25" t="s">
        <v>1640</v>
      </c>
    </row>
    <row r="3705" spans="1:18" ht="15" customHeight="1" x14ac:dyDescent="0.25">
      <c r="A3705" s="25" t="s">
        <v>17</v>
      </c>
      <c r="B3705" s="25" t="s">
        <v>18</v>
      </c>
      <c r="C3705" s="25" t="s">
        <v>427</v>
      </c>
      <c r="D3705" s="25" t="s">
        <v>25</v>
      </c>
      <c r="E3705" s="25" t="s">
        <v>428</v>
      </c>
      <c r="F3705" s="25" t="s">
        <v>429</v>
      </c>
      <c r="G3705" s="25" t="s">
        <v>23</v>
      </c>
      <c r="H3705" s="25" t="s">
        <v>23</v>
      </c>
      <c r="I3705" s="25" t="s">
        <v>584</v>
      </c>
      <c r="J3705" s="25" t="s">
        <v>585</v>
      </c>
      <c r="K3705" s="26">
        <v>0</v>
      </c>
      <c r="L3705" s="26">
        <v>0</v>
      </c>
      <c r="M3705" s="26">
        <v>0</v>
      </c>
      <c r="N3705" s="26">
        <v>0</v>
      </c>
      <c r="O3705" s="26">
        <v>150</v>
      </c>
      <c r="P3705" s="26">
        <v>-150</v>
      </c>
      <c r="Q3705" s="26">
        <v>0</v>
      </c>
      <c r="R3705" s="25" t="s">
        <v>1640</v>
      </c>
    </row>
    <row r="3706" spans="1:18" ht="15" customHeight="1" x14ac:dyDescent="0.25">
      <c r="A3706" s="25" t="s">
        <v>17</v>
      </c>
      <c r="B3706" s="25" t="s">
        <v>18</v>
      </c>
      <c r="C3706" s="25" t="s">
        <v>427</v>
      </c>
      <c r="D3706" s="25" t="s">
        <v>25</v>
      </c>
      <c r="E3706" s="25" t="s">
        <v>428</v>
      </c>
      <c r="F3706" s="25" t="s">
        <v>429</v>
      </c>
      <c r="G3706" s="25" t="s">
        <v>23</v>
      </c>
      <c r="H3706" s="25" t="s">
        <v>23</v>
      </c>
      <c r="I3706" s="25" t="s">
        <v>683</v>
      </c>
      <c r="J3706" s="25" t="s">
        <v>684</v>
      </c>
      <c r="K3706" s="26">
        <v>12000</v>
      </c>
      <c r="L3706" s="26">
        <v>0</v>
      </c>
      <c r="M3706" s="26">
        <v>12000</v>
      </c>
      <c r="N3706" s="26">
        <v>0</v>
      </c>
      <c r="O3706" s="26">
        <v>0</v>
      </c>
      <c r="P3706" s="26">
        <v>12000</v>
      </c>
      <c r="Q3706" s="26">
        <v>0</v>
      </c>
      <c r="R3706" s="25" t="s">
        <v>1640</v>
      </c>
    </row>
    <row r="3707" spans="1:18" ht="15" customHeight="1" x14ac:dyDescent="0.25">
      <c r="A3707" s="25" t="s">
        <v>17</v>
      </c>
      <c r="B3707" s="25" t="s">
        <v>18</v>
      </c>
      <c r="C3707" s="25" t="s">
        <v>679</v>
      </c>
      <c r="D3707" s="25" t="s">
        <v>25</v>
      </c>
      <c r="E3707" s="25" t="s">
        <v>428</v>
      </c>
      <c r="F3707" s="25" t="s">
        <v>680</v>
      </c>
      <c r="G3707" s="25" t="s">
        <v>23</v>
      </c>
      <c r="H3707" s="25" t="s">
        <v>23</v>
      </c>
      <c r="I3707" s="25" t="s">
        <v>59</v>
      </c>
      <c r="J3707" s="25" t="s">
        <v>60</v>
      </c>
      <c r="K3707" s="26">
        <v>15000</v>
      </c>
      <c r="L3707" s="26">
        <v>0</v>
      </c>
      <c r="M3707" s="26">
        <v>15000</v>
      </c>
      <c r="N3707" s="26">
        <v>0</v>
      </c>
      <c r="O3707" s="26">
        <v>257.89999999999998</v>
      </c>
      <c r="P3707" s="26">
        <v>14742.1</v>
      </c>
      <c r="Q3707" s="26">
        <v>0</v>
      </c>
      <c r="R3707" s="25" t="s">
        <v>1641</v>
      </c>
    </row>
    <row r="3708" spans="1:18" ht="15" customHeight="1" x14ac:dyDescent="0.25">
      <c r="A3708" s="25" t="s">
        <v>17</v>
      </c>
      <c r="B3708" s="25" t="s">
        <v>18</v>
      </c>
      <c r="C3708" s="25" t="s">
        <v>438</v>
      </c>
      <c r="D3708" s="25" t="s">
        <v>25</v>
      </c>
      <c r="E3708" s="25" t="s">
        <v>428</v>
      </c>
      <c r="F3708" s="25" t="s">
        <v>439</v>
      </c>
      <c r="G3708" s="25" t="s">
        <v>23</v>
      </c>
      <c r="H3708" s="25" t="s">
        <v>23</v>
      </c>
      <c r="I3708" s="25" t="s">
        <v>59</v>
      </c>
      <c r="J3708" s="25" t="s">
        <v>60</v>
      </c>
      <c r="K3708" s="26">
        <v>6500</v>
      </c>
      <c r="L3708" s="26">
        <v>0</v>
      </c>
      <c r="M3708" s="26">
        <v>6500</v>
      </c>
      <c r="N3708" s="26">
        <v>0</v>
      </c>
      <c r="O3708" s="26">
        <v>0</v>
      </c>
      <c r="P3708" s="26">
        <v>6500</v>
      </c>
      <c r="Q3708" s="26">
        <v>0</v>
      </c>
      <c r="R3708" s="25" t="s">
        <v>1642</v>
      </c>
    </row>
    <row r="3709" spans="1:18" ht="15" customHeight="1" x14ac:dyDescent="0.25">
      <c r="A3709" s="25" t="s">
        <v>17</v>
      </c>
      <c r="B3709" s="25" t="s">
        <v>18</v>
      </c>
      <c r="C3709" s="25" t="s">
        <v>581</v>
      </c>
      <c r="D3709" s="25" t="s">
        <v>25</v>
      </c>
      <c r="E3709" s="25" t="s">
        <v>124</v>
      </c>
      <c r="F3709" s="25" t="s">
        <v>22</v>
      </c>
      <c r="G3709" s="25" t="s">
        <v>22</v>
      </c>
      <c r="H3709" s="25" t="s">
        <v>23</v>
      </c>
      <c r="I3709" s="25" t="s">
        <v>119</v>
      </c>
      <c r="J3709" s="25" t="s">
        <v>120</v>
      </c>
      <c r="K3709" s="26">
        <v>12500</v>
      </c>
      <c r="L3709" s="26">
        <v>0</v>
      </c>
      <c r="M3709" s="26">
        <v>12500</v>
      </c>
      <c r="N3709" s="26">
        <v>0</v>
      </c>
      <c r="O3709" s="26">
        <v>11896.27</v>
      </c>
      <c r="P3709" s="26">
        <v>603.73</v>
      </c>
      <c r="Q3709" s="26">
        <v>1385.75</v>
      </c>
      <c r="R3709" s="25" t="s">
        <v>1643</v>
      </c>
    </row>
    <row r="3710" spans="1:18" ht="15" customHeight="1" x14ac:dyDescent="0.25">
      <c r="A3710" s="25" t="s">
        <v>17</v>
      </c>
      <c r="B3710" s="25" t="s">
        <v>18</v>
      </c>
      <c r="C3710" s="25" t="s">
        <v>581</v>
      </c>
      <c r="D3710" s="25" t="s">
        <v>25</v>
      </c>
      <c r="E3710" s="25" t="s">
        <v>124</v>
      </c>
      <c r="F3710" s="25" t="s">
        <v>22</v>
      </c>
      <c r="G3710" s="25" t="s">
        <v>22</v>
      </c>
      <c r="H3710" s="25" t="s">
        <v>23</v>
      </c>
      <c r="I3710" s="25" t="s">
        <v>49</v>
      </c>
      <c r="J3710" s="25" t="s">
        <v>50</v>
      </c>
      <c r="K3710" s="26">
        <v>0</v>
      </c>
      <c r="L3710" s="26">
        <v>18463</v>
      </c>
      <c r="M3710" s="26">
        <v>18463</v>
      </c>
      <c r="N3710" s="26">
        <v>0</v>
      </c>
      <c r="O3710" s="26">
        <v>46463</v>
      </c>
      <c r="P3710" s="26">
        <v>-28000</v>
      </c>
      <c r="Q3710" s="26">
        <v>0</v>
      </c>
      <c r="R3710" s="25" t="s">
        <v>1643</v>
      </c>
    </row>
    <row r="3711" spans="1:18" ht="15" customHeight="1" x14ac:dyDescent="0.25">
      <c r="A3711" s="25" t="s">
        <v>17</v>
      </c>
      <c r="B3711" s="25" t="s">
        <v>18</v>
      </c>
      <c r="C3711" s="25" t="s">
        <v>581</v>
      </c>
      <c r="D3711" s="25" t="s">
        <v>25</v>
      </c>
      <c r="E3711" s="25" t="s">
        <v>124</v>
      </c>
      <c r="F3711" s="25" t="s">
        <v>22</v>
      </c>
      <c r="G3711" s="25" t="s">
        <v>22</v>
      </c>
      <c r="H3711" s="25" t="s">
        <v>23</v>
      </c>
      <c r="I3711" s="25" t="s">
        <v>582</v>
      </c>
      <c r="J3711" s="25" t="s">
        <v>583</v>
      </c>
      <c r="K3711" s="26">
        <v>0</v>
      </c>
      <c r="L3711" s="26">
        <v>0</v>
      </c>
      <c r="M3711" s="26">
        <v>0</v>
      </c>
      <c r="N3711" s="26">
        <v>0</v>
      </c>
      <c r="O3711" s="26">
        <v>21.95</v>
      </c>
      <c r="P3711" s="26">
        <v>-21.95</v>
      </c>
      <c r="Q3711" s="26">
        <v>0</v>
      </c>
      <c r="R3711" s="25" t="s">
        <v>1643</v>
      </c>
    </row>
    <row r="3712" spans="1:18" ht="15" customHeight="1" x14ac:dyDescent="0.25">
      <c r="A3712" s="25" t="s">
        <v>17</v>
      </c>
      <c r="B3712" s="25" t="s">
        <v>18</v>
      </c>
      <c r="C3712" s="25" t="s">
        <v>580</v>
      </c>
      <c r="D3712" s="25" t="s">
        <v>25</v>
      </c>
      <c r="E3712" s="25" t="s">
        <v>124</v>
      </c>
      <c r="F3712" s="25" t="s">
        <v>229</v>
      </c>
      <c r="G3712" s="25" t="s">
        <v>23</v>
      </c>
      <c r="H3712" s="25" t="s">
        <v>23</v>
      </c>
      <c r="I3712" s="25" t="s">
        <v>119</v>
      </c>
      <c r="J3712" s="25" t="s">
        <v>120</v>
      </c>
      <c r="K3712" s="26">
        <v>0</v>
      </c>
      <c r="L3712" s="26">
        <v>20000</v>
      </c>
      <c r="M3712" s="26">
        <v>20000</v>
      </c>
      <c r="N3712" s="26">
        <v>0</v>
      </c>
      <c r="O3712" s="26">
        <v>0</v>
      </c>
      <c r="P3712" s="26">
        <v>20000</v>
      </c>
      <c r="Q3712" s="26">
        <v>0</v>
      </c>
      <c r="R3712" s="25" t="s">
        <v>1645</v>
      </c>
    </row>
    <row r="3713" spans="1:18" ht="15" customHeight="1" x14ac:dyDescent="0.25">
      <c r="A3713" s="25" t="s">
        <v>17</v>
      </c>
      <c r="B3713" s="25" t="s">
        <v>18</v>
      </c>
      <c r="C3713" s="25" t="s">
        <v>580</v>
      </c>
      <c r="D3713" s="25" t="s">
        <v>25</v>
      </c>
      <c r="E3713" s="25" t="s">
        <v>124</v>
      </c>
      <c r="F3713" s="25" t="s">
        <v>229</v>
      </c>
      <c r="G3713" s="25" t="s">
        <v>23</v>
      </c>
      <c r="H3713" s="25" t="s">
        <v>23</v>
      </c>
      <c r="I3713" s="25" t="s">
        <v>230</v>
      </c>
      <c r="J3713" s="25" t="s">
        <v>231</v>
      </c>
      <c r="K3713" s="26">
        <v>0</v>
      </c>
      <c r="L3713" s="26">
        <v>100000</v>
      </c>
      <c r="M3713" s="26">
        <v>100000</v>
      </c>
      <c r="N3713" s="26">
        <v>0</v>
      </c>
      <c r="O3713" s="26">
        <v>0</v>
      </c>
      <c r="P3713" s="26">
        <v>100000</v>
      </c>
      <c r="Q3713" s="26">
        <v>0</v>
      </c>
      <c r="R3713" s="25" t="s">
        <v>1645</v>
      </c>
    </row>
    <row r="3714" spans="1:18" ht="15" customHeight="1" x14ac:dyDescent="0.25">
      <c r="A3714" s="25" t="s">
        <v>17</v>
      </c>
      <c r="B3714" s="25" t="s">
        <v>18</v>
      </c>
      <c r="C3714" s="25" t="s">
        <v>579</v>
      </c>
      <c r="D3714" s="25" t="s">
        <v>25</v>
      </c>
      <c r="E3714" s="25" t="s">
        <v>124</v>
      </c>
      <c r="F3714" s="25" t="s">
        <v>562</v>
      </c>
      <c r="G3714" s="25" t="s">
        <v>22</v>
      </c>
      <c r="H3714" s="25" t="s">
        <v>23</v>
      </c>
      <c r="I3714" s="25" t="s">
        <v>377</v>
      </c>
      <c r="J3714" s="25" t="s">
        <v>378</v>
      </c>
      <c r="K3714" s="26">
        <v>20000</v>
      </c>
      <c r="L3714" s="26">
        <v>0</v>
      </c>
      <c r="M3714" s="26">
        <v>20000</v>
      </c>
      <c r="N3714" s="26">
        <v>0</v>
      </c>
      <c r="O3714" s="26">
        <v>22367.65</v>
      </c>
      <c r="P3714" s="26">
        <v>-2367.65</v>
      </c>
      <c r="Q3714" s="26">
        <v>910</v>
      </c>
      <c r="R3714" s="25" t="s">
        <v>1646</v>
      </c>
    </row>
    <row r="3715" spans="1:18" ht="15" customHeight="1" x14ac:dyDescent="0.25">
      <c r="A3715" s="25" t="s">
        <v>17</v>
      </c>
      <c r="B3715" s="25" t="s">
        <v>18</v>
      </c>
      <c r="C3715" s="25" t="s">
        <v>579</v>
      </c>
      <c r="D3715" s="25" t="s">
        <v>25</v>
      </c>
      <c r="E3715" s="25" t="s">
        <v>124</v>
      </c>
      <c r="F3715" s="25" t="s">
        <v>562</v>
      </c>
      <c r="G3715" s="25" t="s">
        <v>22</v>
      </c>
      <c r="H3715" s="25" t="s">
        <v>23</v>
      </c>
      <c r="I3715" s="25" t="s">
        <v>344</v>
      </c>
      <c r="J3715" s="25" t="s">
        <v>345</v>
      </c>
      <c r="K3715" s="26">
        <v>5000</v>
      </c>
      <c r="L3715" s="26">
        <v>0</v>
      </c>
      <c r="M3715" s="26">
        <v>5000</v>
      </c>
      <c r="N3715" s="26">
        <v>0</v>
      </c>
      <c r="O3715" s="26">
        <v>1322.14</v>
      </c>
      <c r="P3715" s="26">
        <v>3677.86</v>
      </c>
      <c r="Q3715" s="26">
        <v>0</v>
      </c>
      <c r="R3715" s="25" t="s">
        <v>1646</v>
      </c>
    </row>
    <row r="3716" spans="1:18" ht="15" customHeight="1" x14ac:dyDescent="0.25">
      <c r="A3716" s="25" t="s">
        <v>17</v>
      </c>
      <c r="B3716" s="25" t="s">
        <v>18</v>
      </c>
      <c r="C3716" s="25" t="s">
        <v>579</v>
      </c>
      <c r="D3716" s="25" t="s">
        <v>25</v>
      </c>
      <c r="E3716" s="25" t="s">
        <v>124</v>
      </c>
      <c r="F3716" s="25" t="s">
        <v>562</v>
      </c>
      <c r="G3716" s="25" t="s">
        <v>22</v>
      </c>
      <c r="H3716" s="25" t="s">
        <v>23</v>
      </c>
      <c r="I3716" s="25" t="s">
        <v>59</v>
      </c>
      <c r="J3716" s="25" t="s">
        <v>60</v>
      </c>
      <c r="K3716" s="26">
        <v>0</v>
      </c>
      <c r="L3716" s="26">
        <v>0</v>
      </c>
      <c r="M3716" s="26">
        <v>0</v>
      </c>
      <c r="N3716" s="26">
        <v>0</v>
      </c>
      <c r="O3716" s="26">
        <v>0</v>
      </c>
      <c r="P3716" s="26">
        <v>0</v>
      </c>
      <c r="Q3716" s="26">
        <v>0</v>
      </c>
      <c r="R3716" s="25" t="s">
        <v>1646</v>
      </c>
    </row>
    <row r="3717" spans="1:18" ht="15" customHeight="1" x14ac:dyDescent="0.25">
      <c r="A3717" s="25" t="s">
        <v>17</v>
      </c>
      <c r="B3717" s="25" t="s">
        <v>18</v>
      </c>
      <c r="C3717" s="25" t="s">
        <v>578</v>
      </c>
      <c r="D3717" s="25" t="s">
        <v>25</v>
      </c>
      <c r="E3717" s="25" t="s">
        <v>124</v>
      </c>
      <c r="F3717" s="25" t="s">
        <v>562</v>
      </c>
      <c r="G3717" s="25" t="s">
        <v>535</v>
      </c>
      <c r="H3717" s="25" t="s">
        <v>23</v>
      </c>
      <c r="I3717" s="25" t="s">
        <v>344</v>
      </c>
      <c r="J3717" s="25" t="s">
        <v>345</v>
      </c>
      <c r="K3717" s="26">
        <v>24500</v>
      </c>
      <c r="L3717" s="26">
        <v>0</v>
      </c>
      <c r="M3717" s="26">
        <v>24500</v>
      </c>
      <c r="N3717" s="26">
        <v>0</v>
      </c>
      <c r="O3717" s="26">
        <v>13861.68</v>
      </c>
      <c r="P3717" s="26">
        <v>10638.32</v>
      </c>
      <c r="Q3717" s="26">
        <v>12916.68</v>
      </c>
      <c r="R3717" s="25" t="s">
        <v>1647</v>
      </c>
    </row>
    <row r="3718" spans="1:18" ht="15" customHeight="1" x14ac:dyDescent="0.25">
      <c r="A3718" s="25" t="s">
        <v>17</v>
      </c>
      <c r="B3718" s="25" t="s">
        <v>18</v>
      </c>
      <c r="C3718" s="25" t="s">
        <v>576</v>
      </c>
      <c r="D3718" s="25" t="s">
        <v>25</v>
      </c>
      <c r="E3718" s="25" t="s">
        <v>124</v>
      </c>
      <c r="F3718" s="25" t="s">
        <v>562</v>
      </c>
      <c r="G3718" s="25" t="s">
        <v>577</v>
      </c>
      <c r="H3718" s="25" t="s">
        <v>23</v>
      </c>
      <c r="I3718" s="25" t="s">
        <v>113</v>
      </c>
      <c r="J3718" s="25" t="s">
        <v>114</v>
      </c>
      <c r="K3718" s="26">
        <v>10000</v>
      </c>
      <c r="L3718" s="26">
        <v>0</v>
      </c>
      <c r="M3718" s="26">
        <v>10000</v>
      </c>
      <c r="N3718" s="26">
        <v>0</v>
      </c>
      <c r="O3718" s="26">
        <v>11695.32</v>
      </c>
      <c r="P3718" s="26">
        <v>-1695.32</v>
      </c>
      <c r="Q3718" s="26">
        <v>0</v>
      </c>
      <c r="R3718" s="25" t="s">
        <v>1648</v>
      </c>
    </row>
    <row r="3719" spans="1:18" ht="15" customHeight="1" x14ac:dyDescent="0.25">
      <c r="A3719" s="25" t="s">
        <v>17</v>
      </c>
      <c r="B3719" s="25" t="s">
        <v>18</v>
      </c>
      <c r="C3719" s="25" t="s">
        <v>576</v>
      </c>
      <c r="D3719" s="25" t="s">
        <v>25</v>
      </c>
      <c r="E3719" s="25" t="s">
        <v>124</v>
      </c>
      <c r="F3719" s="25" t="s">
        <v>562</v>
      </c>
      <c r="G3719" s="25" t="s">
        <v>577</v>
      </c>
      <c r="H3719" s="25" t="s">
        <v>23</v>
      </c>
      <c r="I3719" s="25" t="s">
        <v>344</v>
      </c>
      <c r="J3719" s="25" t="s">
        <v>345</v>
      </c>
      <c r="K3719" s="26">
        <v>0</v>
      </c>
      <c r="L3719" s="26">
        <v>0</v>
      </c>
      <c r="M3719" s="26">
        <v>0</v>
      </c>
      <c r="N3719" s="26">
        <v>0</v>
      </c>
      <c r="O3719" s="26">
        <v>0</v>
      </c>
      <c r="P3719" s="26">
        <v>0</v>
      </c>
      <c r="Q3719" s="26">
        <v>0</v>
      </c>
      <c r="R3719" s="25" t="s">
        <v>1648</v>
      </c>
    </row>
    <row r="3720" spans="1:18" ht="15" customHeight="1" x14ac:dyDescent="0.25">
      <c r="A3720" s="25" t="s">
        <v>17</v>
      </c>
      <c r="B3720" s="25" t="s">
        <v>18</v>
      </c>
      <c r="C3720" s="25" t="s">
        <v>572</v>
      </c>
      <c r="D3720" s="25" t="s">
        <v>25</v>
      </c>
      <c r="E3720" s="25" t="s">
        <v>124</v>
      </c>
      <c r="F3720" s="25" t="s">
        <v>562</v>
      </c>
      <c r="G3720" s="25" t="s">
        <v>573</v>
      </c>
      <c r="H3720" s="25" t="s">
        <v>23</v>
      </c>
      <c r="I3720" s="25" t="s">
        <v>574</v>
      </c>
      <c r="J3720" s="25" t="s">
        <v>575</v>
      </c>
      <c r="K3720" s="26">
        <v>20000</v>
      </c>
      <c r="L3720" s="26">
        <v>0</v>
      </c>
      <c r="M3720" s="26">
        <v>20000</v>
      </c>
      <c r="N3720" s="26">
        <v>0</v>
      </c>
      <c r="O3720" s="26">
        <v>0</v>
      </c>
      <c r="P3720" s="26">
        <v>20000</v>
      </c>
      <c r="Q3720" s="26">
        <v>0</v>
      </c>
      <c r="R3720" s="25" t="s">
        <v>1649</v>
      </c>
    </row>
    <row r="3721" spans="1:18" ht="15" customHeight="1" x14ac:dyDescent="0.25">
      <c r="A3721" s="25" t="s">
        <v>17</v>
      </c>
      <c r="B3721" s="25" t="s">
        <v>18</v>
      </c>
      <c r="C3721" s="25" t="s">
        <v>572</v>
      </c>
      <c r="D3721" s="25" t="s">
        <v>25</v>
      </c>
      <c r="E3721" s="25" t="s">
        <v>124</v>
      </c>
      <c r="F3721" s="25" t="s">
        <v>562</v>
      </c>
      <c r="G3721" s="25" t="s">
        <v>573</v>
      </c>
      <c r="H3721" s="25" t="s">
        <v>23</v>
      </c>
      <c r="I3721" s="25" t="s">
        <v>310</v>
      </c>
      <c r="J3721" s="25" t="s">
        <v>311</v>
      </c>
      <c r="K3721" s="26">
        <v>3000</v>
      </c>
      <c r="L3721" s="26">
        <v>0</v>
      </c>
      <c r="M3721" s="26">
        <v>3000</v>
      </c>
      <c r="N3721" s="26">
        <v>0</v>
      </c>
      <c r="O3721" s="26">
        <v>2790.09</v>
      </c>
      <c r="P3721" s="26">
        <v>209.91</v>
      </c>
      <c r="Q3721" s="26">
        <v>0</v>
      </c>
      <c r="R3721" s="25" t="s">
        <v>1649</v>
      </c>
    </row>
    <row r="3722" spans="1:18" ht="15" customHeight="1" x14ac:dyDescent="0.25">
      <c r="A3722" s="25" t="s">
        <v>17</v>
      </c>
      <c r="B3722" s="25" t="s">
        <v>18</v>
      </c>
      <c r="C3722" s="25" t="s">
        <v>572</v>
      </c>
      <c r="D3722" s="25" t="s">
        <v>25</v>
      </c>
      <c r="E3722" s="25" t="s">
        <v>124</v>
      </c>
      <c r="F3722" s="25" t="s">
        <v>562</v>
      </c>
      <c r="G3722" s="25" t="s">
        <v>573</v>
      </c>
      <c r="H3722" s="25" t="s">
        <v>23</v>
      </c>
      <c r="I3722" s="25" t="s">
        <v>344</v>
      </c>
      <c r="J3722" s="25" t="s">
        <v>345</v>
      </c>
      <c r="K3722" s="26">
        <v>0</v>
      </c>
      <c r="L3722" s="26">
        <v>0</v>
      </c>
      <c r="M3722" s="26">
        <v>0</v>
      </c>
      <c r="N3722" s="26">
        <v>0</v>
      </c>
      <c r="O3722" s="26">
        <v>0</v>
      </c>
      <c r="P3722" s="26">
        <v>0</v>
      </c>
      <c r="Q3722" s="26">
        <v>0</v>
      </c>
      <c r="R3722" s="25" t="s">
        <v>1649</v>
      </c>
    </row>
    <row r="3723" spans="1:18" ht="15" customHeight="1" x14ac:dyDescent="0.25">
      <c r="A3723" s="25" t="s">
        <v>17</v>
      </c>
      <c r="B3723" s="25" t="s">
        <v>18</v>
      </c>
      <c r="C3723" s="25" t="s">
        <v>570</v>
      </c>
      <c r="D3723" s="25" t="s">
        <v>25</v>
      </c>
      <c r="E3723" s="25" t="s">
        <v>124</v>
      </c>
      <c r="F3723" s="25" t="s">
        <v>562</v>
      </c>
      <c r="G3723" s="25" t="s">
        <v>571</v>
      </c>
      <c r="H3723" s="25" t="s">
        <v>23</v>
      </c>
      <c r="I3723" s="25" t="s">
        <v>377</v>
      </c>
      <c r="J3723" s="25" t="s">
        <v>378</v>
      </c>
      <c r="K3723" s="26">
        <v>23000</v>
      </c>
      <c r="L3723" s="26">
        <v>0</v>
      </c>
      <c r="M3723" s="26">
        <v>23000</v>
      </c>
      <c r="N3723" s="26">
        <v>0</v>
      </c>
      <c r="O3723" s="26">
        <v>10392</v>
      </c>
      <c r="P3723" s="26">
        <v>12608</v>
      </c>
      <c r="Q3723" s="26">
        <v>2626</v>
      </c>
      <c r="R3723" s="25" t="s">
        <v>1650</v>
      </c>
    </row>
    <row r="3724" spans="1:18" ht="15" customHeight="1" x14ac:dyDescent="0.25">
      <c r="A3724" s="25" t="s">
        <v>17</v>
      </c>
      <c r="B3724" s="25" t="s">
        <v>18</v>
      </c>
      <c r="C3724" s="25" t="s">
        <v>570</v>
      </c>
      <c r="D3724" s="25" t="s">
        <v>25</v>
      </c>
      <c r="E3724" s="25" t="s">
        <v>124</v>
      </c>
      <c r="F3724" s="25" t="s">
        <v>562</v>
      </c>
      <c r="G3724" s="25" t="s">
        <v>571</v>
      </c>
      <c r="H3724" s="25" t="s">
        <v>23</v>
      </c>
      <c r="I3724" s="25" t="s">
        <v>59</v>
      </c>
      <c r="J3724" s="25" t="s">
        <v>60</v>
      </c>
      <c r="K3724" s="26">
        <v>0</v>
      </c>
      <c r="L3724" s="26">
        <v>0</v>
      </c>
      <c r="M3724" s="26">
        <v>0</v>
      </c>
      <c r="N3724" s="26">
        <v>0</v>
      </c>
      <c r="O3724" s="26">
        <v>1162</v>
      </c>
      <c r="P3724" s="26">
        <v>-1162</v>
      </c>
      <c r="Q3724" s="26">
        <v>0</v>
      </c>
      <c r="R3724" s="25" t="s">
        <v>1650</v>
      </c>
    </row>
    <row r="3725" spans="1:18" ht="15" customHeight="1" x14ac:dyDescent="0.25">
      <c r="A3725" s="25" t="s">
        <v>17</v>
      </c>
      <c r="B3725" s="25" t="s">
        <v>18</v>
      </c>
      <c r="C3725" s="25" t="s">
        <v>561</v>
      </c>
      <c r="D3725" s="25" t="s">
        <v>25</v>
      </c>
      <c r="E3725" s="25" t="s">
        <v>124</v>
      </c>
      <c r="F3725" s="25" t="s">
        <v>562</v>
      </c>
      <c r="G3725" s="25" t="s">
        <v>563</v>
      </c>
      <c r="H3725" s="25" t="s">
        <v>23</v>
      </c>
      <c r="I3725" s="25" t="s">
        <v>65</v>
      </c>
      <c r="J3725" s="25" t="s">
        <v>66</v>
      </c>
      <c r="K3725" s="26">
        <v>1000</v>
      </c>
      <c r="L3725" s="26">
        <v>0</v>
      </c>
      <c r="M3725" s="26">
        <v>1000</v>
      </c>
      <c r="N3725" s="26">
        <v>0</v>
      </c>
      <c r="O3725" s="26">
        <v>-1600</v>
      </c>
      <c r="P3725" s="26">
        <v>2600</v>
      </c>
      <c r="Q3725" s="26">
        <v>0</v>
      </c>
      <c r="R3725" s="25" t="s">
        <v>1651</v>
      </c>
    </row>
    <row r="3726" spans="1:18" ht="15" customHeight="1" x14ac:dyDescent="0.25">
      <c r="A3726" s="25" t="s">
        <v>17</v>
      </c>
      <c r="B3726" s="25" t="s">
        <v>18</v>
      </c>
      <c r="C3726" s="25" t="s">
        <v>561</v>
      </c>
      <c r="D3726" s="25" t="s">
        <v>25</v>
      </c>
      <c r="E3726" s="25" t="s">
        <v>124</v>
      </c>
      <c r="F3726" s="25" t="s">
        <v>562</v>
      </c>
      <c r="G3726" s="25" t="s">
        <v>563</v>
      </c>
      <c r="H3726" s="25" t="s">
        <v>23</v>
      </c>
      <c r="I3726" s="25" t="s">
        <v>566</v>
      </c>
      <c r="J3726" s="25" t="s">
        <v>567</v>
      </c>
      <c r="K3726" s="26">
        <v>35000</v>
      </c>
      <c r="L3726" s="26">
        <v>0</v>
      </c>
      <c r="M3726" s="26">
        <v>35000</v>
      </c>
      <c r="N3726" s="26">
        <v>0</v>
      </c>
      <c r="O3726" s="26">
        <v>10010</v>
      </c>
      <c r="P3726" s="26">
        <v>24990</v>
      </c>
      <c r="Q3726" s="26">
        <v>200</v>
      </c>
      <c r="R3726" s="25" t="s">
        <v>1651</v>
      </c>
    </row>
    <row r="3727" spans="1:18" ht="15" customHeight="1" x14ac:dyDescent="0.25">
      <c r="A3727" s="25" t="s">
        <v>17</v>
      </c>
      <c r="B3727" s="25" t="s">
        <v>18</v>
      </c>
      <c r="C3727" s="25" t="s">
        <v>561</v>
      </c>
      <c r="D3727" s="25" t="s">
        <v>25</v>
      </c>
      <c r="E3727" s="25" t="s">
        <v>124</v>
      </c>
      <c r="F3727" s="25" t="s">
        <v>562</v>
      </c>
      <c r="G3727" s="25" t="s">
        <v>563</v>
      </c>
      <c r="H3727" s="25" t="s">
        <v>23</v>
      </c>
      <c r="I3727" s="25" t="s">
        <v>564</v>
      </c>
      <c r="J3727" s="25" t="s">
        <v>565</v>
      </c>
      <c r="K3727" s="26">
        <v>70500</v>
      </c>
      <c r="L3727" s="26">
        <v>0</v>
      </c>
      <c r="M3727" s="26">
        <v>70500</v>
      </c>
      <c r="N3727" s="26">
        <v>0</v>
      </c>
      <c r="O3727" s="26">
        <v>37600</v>
      </c>
      <c r="P3727" s="26">
        <v>32900</v>
      </c>
      <c r="Q3727" s="26">
        <v>4000</v>
      </c>
      <c r="R3727" s="25" t="s">
        <v>1651</v>
      </c>
    </row>
    <row r="3728" spans="1:18" ht="15" customHeight="1" x14ac:dyDescent="0.25">
      <c r="A3728" s="25" t="s">
        <v>17</v>
      </c>
      <c r="B3728" s="25" t="s">
        <v>18</v>
      </c>
      <c r="C3728" s="25" t="s">
        <v>561</v>
      </c>
      <c r="D3728" s="25" t="s">
        <v>25</v>
      </c>
      <c r="E3728" s="25" t="s">
        <v>124</v>
      </c>
      <c r="F3728" s="25" t="s">
        <v>562</v>
      </c>
      <c r="G3728" s="25" t="s">
        <v>563</v>
      </c>
      <c r="H3728" s="25" t="s">
        <v>23</v>
      </c>
      <c r="I3728" s="25" t="s">
        <v>316</v>
      </c>
      <c r="J3728" s="25" t="s">
        <v>317</v>
      </c>
      <c r="K3728" s="26">
        <v>1500</v>
      </c>
      <c r="L3728" s="26">
        <v>0</v>
      </c>
      <c r="M3728" s="26">
        <v>1500</v>
      </c>
      <c r="N3728" s="26">
        <v>0</v>
      </c>
      <c r="O3728" s="26">
        <v>670</v>
      </c>
      <c r="P3728" s="26">
        <v>830</v>
      </c>
      <c r="Q3728" s="26">
        <v>130</v>
      </c>
      <c r="R3728" s="25" t="s">
        <v>1651</v>
      </c>
    </row>
    <row r="3729" spans="1:18" ht="15" customHeight="1" x14ac:dyDescent="0.25">
      <c r="A3729" s="25" t="s">
        <v>17</v>
      </c>
      <c r="B3729" s="25" t="s">
        <v>18</v>
      </c>
      <c r="C3729" s="25" t="s">
        <v>561</v>
      </c>
      <c r="D3729" s="25" t="s">
        <v>25</v>
      </c>
      <c r="E3729" s="25" t="s">
        <v>124</v>
      </c>
      <c r="F3729" s="25" t="s">
        <v>562</v>
      </c>
      <c r="G3729" s="25" t="s">
        <v>563</v>
      </c>
      <c r="H3729" s="25" t="s">
        <v>23</v>
      </c>
      <c r="I3729" s="25" t="s">
        <v>32</v>
      </c>
      <c r="J3729" s="25" t="s">
        <v>33</v>
      </c>
      <c r="K3729" s="26">
        <v>3200</v>
      </c>
      <c r="L3729" s="26">
        <v>0</v>
      </c>
      <c r="M3729" s="26">
        <v>3200</v>
      </c>
      <c r="N3729" s="26">
        <v>0</v>
      </c>
      <c r="O3729" s="26">
        <v>1200</v>
      </c>
      <c r="P3729" s="26">
        <v>2000</v>
      </c>
      <c r="Q3729" s="26">
        <v>0</v>
      </c>
      <c r="R3729" s="25" t="s">
        <v>1651</v>
      </c>
    </row>
    <row r="3730" spans="1:18" ht="15" customHeight="1" x14ac:dyDescent="0.25">
      <c r="A3730" s="25" t="s">
        <v>17</v>
      </c>
      <c r="B3730" s="25" t="s">
        <v>18</v>
      </c>
      <c r="C3730" s="25" t="s">
        <v>561</v>
      </c>
      <c r="D3730" s="25" t="s">
        <v>25</v>
      </c>
      <c r="E3730" s="25" t="s">
        <v>124</v>
      </c>
      <c r="F3730" s="25" t="s">
        <v>562</v>
      </c>
      <c r="G3730" s="25" t="s">
        <v>563</v>
      </c>
      <c r="H3730" s="25" t="s">
        <v>23</v>
      </c>
      <c r="I3730" s="25" t="s">
        <v>59</v>
      </c>
      <c r="J3730" s="25" t="s">
        <v>60</v>
      </c>
      <c r="K3730" s="26">
        <v>0</v>
      </c>
      <c r="L3730" s="26">
        <v>0</v>
      </c>
      <c r="M3730" s="26">
        <v>0</v>
      </c>
      <c r="N3730" s="26">
        <v>0</v>
      </c>
      <c r="O3730" s="26">
        <v>0</v>
      </c>
      <c r="P3730" s="26">
        <v>0</v>
      </c>
      <c r="Q3730" s="26">
        <v>0</v>
      </c>
      <c r="R3730" s="25" t="s">
        <v>1651</v>
      </c>
    </row>
    <row r="3731" spans="1:18" ht="15" customHeight="1" x14ac:dyDescent="0.25">
      <c r="A3731" s="25" t="s">
        <v>17</v>
      </c>
      <c r="B3731" s="25" t="s">
        <v>18</v>
      </c>
      <c r="C3731" s="25" t="s">
        <v>561</v>
      </c>
      <c r="D3731" s="25" t="s">
        <v>25</v>
      </c>
      <c r="E3731" s="25" t="s">
        <v>124</v>
      </c>
      <c r="F3731" s="25" t="s">
        <v>562</v>
      </c>
      <c r="G3731" s="25" t="s">
        <v>563</v>
      </c>
      <c r="H3731" s="25" t="s">
        <v>23</v>
      </c>
      <c r="I3731" s="25" t="s">
        <v>79</v>
      </c>
      <c r="J3731" s="25" t="s">
        <v>80</v>
      </c>
      <c r="K3731" s="26">
        <v>20000</v>
      </c>
      <c r="L3731" s="26">
        <v>0</v>
      </c>
      <c r="M3731" s="26">
        <v>20000</v>
      </c>
      <c r="N3731" s="26">
        <v>0</v>
      </c>
      <c r="O3731" s="26">
        <v>0</v>
      </c>
      <c r="P3731" s="26">
        <v>20000</v>
      </c>
      <c r="Q3731" s="26">
        <v>0</v>
      </c>
      <c r="R3731" s="25" t="s">
        <v>1651</v>
      </c>
    </row>
    <row r="3732" spans="1:18" ht="15" customHeight="1" x14ac:dyDescent="0.25">
      <c r="A3732" s="25" t="s">
        <v>17</v>
      </c>
      <c r="B3732" s="25" t="s">
        <v>18</v>
      </c>
      <c r="C3732" s="25" t="s">
        <v>558</v>
      </c>
      <c r="D3732" s="25" t="s">
        <v>25</v>
      </c>
      <c r="E3732" s="25" t="s">
        <v>124</v>
      </c>
      <c r="F3732" s="25" t="s">
        <v>25</v>
      </c>
      <c r="G3732" s="25" t="s">
        <v>22</v>
      </c>
      <c r="H3732" s="25" t="s">
        <v>23</v>
      </c>
      <c r="I3732" s="25" t="s">
        <v>329</v>
      </c>
      <c r="J3732" s="25" t="s">
        <v>330</v>
      </c>
      <c r="K3732" s="26">
        <v>7000</v>
      </c>
      <c r="L3732" s="26">
        <v>0</v>
      </c>
      <c r="M3732" s="26">
        <v>7000</v>
      </c>
      <c r="N3732" s="26">
        <v>0</v>
      </c>
      <c r="O3732" s="26">
        <v>3487.75</v>
      </c>
      <c r="P3732" s="26">
        <v>3512.25</v>
      </c>
      <c r="Q3732" s="26">
        <v>0</v>
      </c>
      <c r="R3732" s="25" t="s">
        <v>1652</v>
      </c>
    </row>
    <row r="3733" spans="1:18" ht="15" customHeight="1" x14ac:dyDescent="0.25">
      <c r="A3733" s="25" t="s">
        <v>17</v>
      </c>
      <c r="B3733" s="25" t="s">
        <v>18</v>
      </c>
      <c r="C3733" s="25" t="s">
        <v>558</v>
      </c>
      <c r="D3733" s="25" t="s">
        <v>25</v>
      </c>
      <c r="E3733" s="25" t="s">
        <v>124</v>
      </c>
      <c r="F3733" s="25" t="s">
        <v>25</v>
      </c>
      <c r="G3733" s="25" t="s">
        <v>22</v>
      </c>
      <c r="H3733" s="25" t="s">
        <v>23</v>
      </c>
      <c r="I3733" s="25" t="s">
        <v>559</v>
      </c>
      <c r="J3733" s="25" t="s">
        <v>560</v>
      </c>
      <c r="K3733" s="26">
        <v>0</v>
      </c>
      <c r="L3733" s="26">
        <v>2330</v>
      </c>
      <c r="M3733" s="26">
        <v>2330</v>
      </c>
      <c r="N3733" s="26">
        <v>0</v>
      </c>
      <c r="O3733" s="26">
        <v>4740</v>
      </c>
      <c r="P3733" s="26">
        <v>-2410</v>
      </c>
      <c r="Q3733" s="26">
        <v>0</v>
      </c>
      <c r="R3733" s="25" t="s">
        <v>1652</v>
      </c>
    </row>
    <row r="3734" spans="1:18" ht="15" customHeight="1" x14ac:dyDescent="0.25">
      <c r="A3734" s="25" t="s">
        <v>17</v>
      </c>
      <c r="B3734" s="25" t="s">
        <v>18</v>
      </c>
      <c r="C3734" s="25" t="s">
        <v>558</v>
      </c>
      <c r="D3734" s="25" t="s">
        <v>25</v>
      </c>
      <c r="E3734" s="25" t="s">
        <v>124</v>
      </c>
      <c r="F3734" s="25" t="s">
        <v>25</v>
      </c>
      <c r="G3734" s="25" t="s">
        <v>22</v>
      </c>
      <c r="H3734" s="25" t="s">
        <v>23</v>
      </c>
      <c r="I3734" s="25" t="s">
        <v>59</v>
      </c>
      <c r="J3734" s="25" t="s">
        <v>60</v>
      </c>
      <c r="K3734" s="26">
        <v>42000</v>
      </c>
      <c r="L3734" s="26">
        <v>0</v>
      </c>
      <c r="M3734" s="26">
        <v>42000</v>
      </c>
      <c r="N3734" s="26">
        <v>0</v>
      </c>
      <c r="O3734" s="26">
        <v>32600</v>
      </c>
      <c r="P3734" s="26">
        <v>9400</v>
      </c>
      <c r="Q3734" s="26">
        <v>0</v>
      </c>
      <c r="R3734" s="25" t="s">
        <v>1652</v>
      </c>
    </row>
    <row r="3735" spans="1:18" ht="15" customHeight="1" x14ac:dyDescent="0.25">
      <c r="A3735" s="25" t="s">
        <v>17</v>
      </c>
      <c r="B3735" s="25" t="s">
        <v>18</v>
      </c>
      <c r="C3735" s="25" t="s">
        <v>558</v>
      </c>
      <c r="D3735" s="25" t="s">
        <v>25</v>
      </c>
      <c r="E3735" s="25" t="s">
        <v>124</v>
      </c>
      <c r="F3735" s="25" t="s">
        <v>25</v>
      </c>
      <c r="G3735" s="25" t="s">
        <v>22</v>
      </c>
      <c r="H3735" s="25" t="s">
        <v>23</v>
      </c>
      <c r="I3735" s="25" t="s">
        <v>500</v>
      </c>
      <c r="J3735" s="25" t="s">
        <v>501</v>
      </c>
      <c r="K3735" s="26">
        <v>0</v>
      </c>
      <c r="L3735" s="26">
        <v>0</v>
      </c>
      <c r="M3735" s="26">
        <v>0</v>
      </c>
      <c r="N3735" s="26">
        <v>0</v>
      </c>
      <c r="O3735" s="26">
        <v>0</v>
      </c>
      <c r="P3735" s="26">
        <v>0</v>
      </c>
      <c r="Q3735" s="26">
        <v>0</v>
      </c>
      <c r="R3735" s="25" t="s">
        <v>1652</v>
      </c>
    </row>
    <row r="3736" spans="1:18" ht="15" customHeight="1" x14ac:dyDescent="0.25">
      <c r="A3736" s="25" t="s">
        <v>17</v>
      </c>
      <c r="B3736" s="25" t="s">
        <v>18</v>
      </c>
      <c r="C3736" s="25" t="s">
        <v>557</v>
      </c>
      <c r="D3736" s="25" t="s">
        <v>25</v>
      </c>
      <c r="E3736" s="25" t="s">
        <v>124</v>
      </c>
      <c r="F3736" s="25" t="s">
        <v>25</v>
      </c>
      <c r="G3736" s="25" t="s">
        <v>544</v>
      </c>
      <c r="H3736" s="25" t="s">
        <v>23</v>
      </c>
      <c r="I3736" s="25" t="s">
        <v>667</v>
      </c>
      <c r="J3736" s="25" t="s">
        <v>668</v>
      </c>
      <c r="K3736" s="26">
        <v>81900</v>
      </c>
      <c r="L3736" s="26">
        <v>0</v>
      </c>
      <c r="M3736" s="26">
        <v>81900</v>
      </c>
      <c r="N3736" s="26">
        <v>0</v>
      </c>
      <c r="O3736" s="26">
        <v>43904.72</v>
      </c>
      <c r="P3736" s="26">
        <v>37995.279999999999</v>
      </c>
      <c r="Q3736" s="26">
        <v>23047.22</v>
      </c>
      <c r="R3736" s="25" t="s">
        <v>1653</v>
      </c>
    </row>
    <row r="3737" spans="1:18" ht="15" customHeight="1" x14ac:dyDescent="0.25">
      <c r="A3737" s="25" t="s">
        <v>17</v>
      </c>
      <c r="B3737" s="25" t="s">
        <v>18</v>
      </c>
      <c r="C3737" s="25" t="s">
        <v>557</v>
      </c>
      <c r="D3737" s="25" t="s">
        <v>25</v>
      </c>
      <c r="E3737" s="25" t="s">
        <v>124</v>
      </c>
      <c r="F3737" s="25" t="s">
        <v>25</v>
      </c>
      <c r="G3737" s="25" t="s">
        <v>544</v>
      </c>
      <c r="H3737" s="25" t="s">
        <v>23</v>
      </c>
      <c r="I3737" s="25" t="s">
        <v>377</v>
      </c>
      <c r="J3737" s="25" t="s">
        <v>378</v>
      </c>
      <c r="K3737" s="26">
        <v>166000</v>
      </c>
      <c r="L3737" s="26">
        <v>0</v>
      </c>
      <c r="M3737" s="26">
        <v>166000</v>
      </c>
      <c r="N3737" s="26">
        <v>0</v>
      </c>
      <c r="O3737" s="26">
        <v>105056.16</v>
      </c>
      <c r="P3737" s="26">
        <v>60943.839999999997</v>
      </c>
      <c r="Q3737" s="26">
        <v>4177.4399999999996</v>
      </c>
      <c r="R3737" s="25" t="s">
        <v>1653</v>
      </c>
    </row>
    <row r="3738" spans="1:18" ht="15" customHeight="1" x14ac:dyDescent="0.25">
      <c r="A3738" s="25" t="s">
        <v>17</v>
      </c>
      <c r="B3738" s="25" t="s">
        <v>18</v>
      </c>
      <c r="C3738" s="25" t="s">
        <v>557</v>
      </c>
      <c r="D3738" s="25" t="s">
        <v>25</v>
      </c>
      <c r="E3738" s="25" t="s">
        <v>124</v>
      </c>
      <c r="F3738" s="25" t="s">
        <v>25</v>
      </c>
      <c r="G3738" s="25" t="s">
        <v>544</v>
      </c>
      <c r="H3738" s="25" t="s">
        <v>23</v>
      </c>
      <c r="I3738" s="25" t="s">
        <v>98</v>
      </c>
      <c r="J3738" s="25" t="s">
        <v>99</v>
      </c>
      <c r="K3738" s="26">
        <v>130000</v>
      </c>
      <c r="L3738" s="26">
        <v>0</v>
      </c>
      <c r="M3738" s="26">
        <v>130000</v>
      </c>
      <c r="N3738" s="26">
        <v>0</v>
      </c>
      <c r="O3738" s="26">
        <v>102673.54</v>
      </c>
      <c r="P3738" s="26">
        <v>27326.46</v>
      </c>
      <c r="Q3738" s="26">
        <v>277.8</v>
      </c>
      <c r="R3738" s="25" t="s">
        <v>1653</v>
      </c>
    </row>
    <row r="3739" spans="1:18" ht="15" customHeight="1" x14ac:dyDescent="0.25">
      <c r="A3739" s="25" t="s">
        <v>17</v>
      </c>
      <c r="B3739" s="25" t="s">
        <v>18</v>
      </c>
      <c r="C3739" s="25" t="s">
        <v>557</v>
      </c>
      <c r="D3739" s="25" t="s">
        <v>25</v>
      </c>
      <c r="E3739" s="25" t="s">
        <v>124</v>
      </c>
      <c r="F3739" s="25" t="s">
        <v>25</v>
      </c>
      <c r="G3739" s="25" t="s">
        <v>544</v>
      </c>
      <c r="H3739" s="25" t="s">
        <v>23</v>
      </c>
      <c r="I3739" s="25" t="s">
        <v>59</v>
      </c>
      <c r="J3739" s="25" t="s">
        <v>60</v>
      </c>
      <c r="K3739" s="26">
        <v>20000</v>
      </c>
      <c r="L3739" s="26">
        <v>0</v>
      </c>
      <c r="M3739" s="26">
        <v>20000</v>
      </c>
      <c r="N3739" s="26">
        <v>0</v>
      </c>
      <c r="O3739" s="26">
        <v>13176.32</v>
      </c>
      <c r="P3739" s="26">
        <v>6823.68</v>
      </c>
      <c r="Q3739" s="26">
        <v>0</v>
      </c>
      <c r="R3739" s="25" t="s">
        <v>1653</v>
      </c>
    </row>
    <row r="3740" spans="1:18" ht="15" customHeight="1" x14ac:dyDescent="0.25">
      <c r="A3740" s="25" t="s">
        <v>17</v>
      </c>
      <c r="B3740" s="25" t="s">
        <v>18</v>
      </c>
      <c r="C3740" s="25" t="s">
        <v>675</v>
      </c>
      <c r="D3740" s="25" t="s">
        <v>25</v>
      </c>
      <c r="E3740" s="25" t="s">
        <v>124</v>
      </c>
      <c r="F3740" s="25" t="s">
        <v>25</v>
      </c>
      <c r="G3740" s="25" t="s">
        <v>676</v>
      </c>
      <c r="H3740" s="25" t="s">
        <v>23</v>
      </c>
      <c r="I3740" s="25" t="s">
        <v>677</v>
      </c>
      <c r="J3740" s="25" t="s">
        <v>678</v>
      </c>
      <c r="K3740" s="26">
        <v>68000</v>
      </c>
      <c r="L3740" s="26">
        <v>0</v>
      </c>
      <c r="M3740" s="26">
        <v>68000</v>
      </c>
      <c r="N3740" s="26">
        <v>0</v>
      </c>
      <c r="O3740" s="26">
        <v>38678</v>
      </c>
      <c r="P3740" s="26">
        <v>29322</v>
      </c>
      <c r="Q3740" s="26">
        <v>0</v>
      </c>
      <c r="R3740" s="25" t="s">
        <v>1654</v>
      </c>
    </row>
    <row r="3741" spans="1:18" ht="15" customHeight="1" x14ac:dyDescent="0.25">
      <c r="A3741" s="25" t="s">
        <v>17</v>
      </c>
      <c r="B3741" s="25" t="s">
        <v>18</v>
      </c>
      <c r="C3741" s="25" t="s">
        <v>675</v>
      </c>
      <c r="D3741" s="25" t="s">
        <v>25</v>
      </c>
      <c r="E3741" s="25" t="s">
        <v>124</v>
      </c>
      <c r="F3741" s="25" t="s">
        <v>25</v>
      </c>
      <c r="G3741" s="25" t="s">
        <v>676</v>
      </c>
      <c r="H3741" s="25" t="s">
        <v>23</v>
      </c>
      <c r="I3741" s="25" t="s">
        <v>377</v>
      </c>
      <c r="J3741" s="25" t="s">
        <v>378</v>
      </c>
      <c r="K3741" s="26">
        <v>15000</v>
      </c>
      <c r="L3741" s="26">
        <v>0</v>
      </c>
      <c r="M3741" s="26">
        <v>15000</v>
      </c>
      <c r="N3741" s="26">
        <v>0</v>
      </c>
      <c r="O3741" s="26">
        <v>60</v>
      </c>
      <c r="P3741" s="26">
        <v>14940</v>
      </c>
      <c r="Q3741" s="26">
        <v>0</v>
      </c>
      <c r="R3741" s="25" t="s">
        <v>1654</v>
      </c>
    </row>
    <row r="3742" spans="1:18" ht="15" customHeight="1" x14ac:dyDescent="0.25">
      <c r="A3742" s="25" t="s">
        <v>17</v>
      </c>
      <c r="B3742" s="25" t="s">
        <v>18</v>
      </c>
      <c r="C3742" s="25" t="s">
        <v>675</v>
      </c>
      <c r="D3742" s="25" t="s">
        <v>25</v>
      </c>
      <c r="E3742" s="25" t="s">
        <v>124</v>
      </c>
      <c r="F3742" s="25" t="s">
        <v>25</v>
      </c>
      <c r="G3742" s="25" t="s">
        <v>676</v>
      </c>
      <c r="H3742" s="25" t="s">
        <v>23</v>
      </c>
      <c r="I3742" s="25" t="s">
        <v>59</v>
      </c>
      <c r="J3742" s="25" t="s">
        <v>60</v>
      </c>
      <c r="K3742" s="26">
        <v>10000</v>
      </c>
      <c r="L3742" s="26">
        <v>0</v>
      </c>
      <c r="M3742" s="26">
        <v>10000</v>
      </c>
      <c r="N3742" s="26">
        <v>0</v>
      </c>
      <c r="O3742" s="26">
        <v>5000</v>
      </c>
      <c r="P3742" s="26">
        <v>5000</v>
      </c>
      <c r="Q3742" s="26">
        <v>0</v>
      </c>
      <c r="R3742" s="25" t="s">
        <v>1654</v>
      </c>
    </row>
    <row r="3743" spans="1:18" ht="15" customHeight="1" x14ac:dyDescent="0.25">
      <c r="A3743" s="25" t="s">
        <v>17</v>
      </c>
      <c r="B3743" s="25" t="s">
        <v>18</v>
      </c>
      <c r="C3743" s="25" t="s">
        <v>673</v>
      </c>
      <c r="D3743" s="25" t="s">
        <v>25</v>
      </c>
      <c r="E3743" s="25" t="s">
        <v>124</v>
      </c>
      <c r="F3743" s="25" t="s">
        <v>25</v>
      </c>
      <c r="G3743" s="25" t="s">
        <v>674</v>
      </c>
      <c r="H3743" s="25" t="s">
        <v>23</v>
      </c>
      <c r="I3743" s="25" t="s">
        <v>344</v>
      </c>
      <c r="J3743" s="25" t="s">
        <v>345</v>
      </c>
      <c r="K3743" s="26">
        <v>5000</v>
      </c>
      <c r="L3743" s="26">
        <v>0</v>
      </c>
      <c r="M3743" s="26">
        <v>5000</v>
      </c>
      <c r="N3743" s="26">
        <v>0</v>
      </c>
      <c r="O3743" s="26">
        <v>0</v>
      </c>
      <c r="P3743" s="26">
        <v>5000</v>
      </c>
      <c r="Q3743" s="26">
        <v>0</v>
      </c>
      <c r="R3743" s="25" t="s">
        <v>1655</v>
      </c>
    </row>
    <row r="3744" spans="1:18" ht="15" customHeight="1" x14ac:dyDescent="0.25">
      <c r="A3744" s="25" t="s">
        <v>17</v>
      </c>
      <c r="B3744" s="25" t="s">
        <v>18</v>
      </c>
      <c r="C3744" s="25" t="s">
        <v>671</v>
      </c>
      <c r="D3744" s="25" t="s">
        <v>25</v>
      </c>
      <c r="E3744" s="25" t="s">
        <v>124</v>
      </c>
      <c r="F3744" s="25" t="s">
        <v>25</v>
      </c>
      <c r="G3744" s="25" t="s">
        <v>672</v>
      </c>
      <c r="H3744" s="25" t="s">
        <v>23</v>
      </c>
      <c r="I3744" s="25" t="s">
        <v>377</v>
      </c>
      <c r="J3744" s="25" t="s">
        <v>378</v>
      </c>
      <c r="K3744" s="26">
        <v>101000</v>
      </c>
      <c r="L3744" s="26">
        <v>0</v>
      </c>
      <c r="M3744" s="26">
        <v>101000</v>
      </c>
      <c r="N3744" s="26">
        <v>0</v>
      </c>
      <c r="O3744" s="26">
        <v>56721.45</v>
      </c>
      <c r="P3744" s="26">
        <v>44278.55</v>
      </c>
      <c r="Q3744" s="26">
        <v>5308.5</v>
      </c>
      <c r="R3744" s="25" t="s">
        <v>1656</v>
      </c>
    </row>
    <row r="3745" spans="1:18" ht="15" customHeight="1" x14ac:dyDescent="0.25">
      <c r="A3745" s="25" t="s">
        <v>17</v>
      </c>
      <c r="B3745" s="25" t="s">
        <v>18</v>
      </c>
      <c r="C3745" s="25" t="s">
        <v>671</v>
      </c>
      <c r="D3745" s="25" t="s">
        <v>25</v>
      </c>
      <c r="E3745" s="25" t="s">
        <v>124</v>
      </c>
      <c r="F3745" s="25" t="s">
        <v>25</v>
      </c>
      <c r="G3745" s="25" t="s">
        <v>672</v>
      </c>
      <c r="H3745" s="25" t="s">
        <v>23</v>
      </c>
      <c r="I3745" s="25" t="s">
        <v>344</v>
      </c>
      <c r="J3745" s="25" t="s">
        <v>345</v>
      </c>
      <c r="K3745" s="26">
        <v>0</v>
      </c>
      <c r="L3745" s="26">
        <v>0</v>
      </c>
      <c r="M3745" s="26">
        <v>0</v>
      </c>
      <c r="N3745" s="26">
        <v>0</v>
      </c>
      <c r="O3745" s="26">
        <v>1050</v>
      </c>
      <c r="P3745" s="26">
        <v>-1050</v>
      </c>
      <c r="Q3745" s="26">
        <v>0</v>
      </c>
      <c r="R3745" s="25" t="s">
        <v>1656</v>
      </c>
    </row>
    <row r="3746" spans="1:18" ht="15" customHeight="1" x14ac:dyDescent="0.25">
      <c r="A3746" s="25" t="s">
        <v>17</v>
      </c>
      <c r="B3746" s="25" t="s">
        <v>18</v>
      </c>
      <c r="C3746" s="25" t="s">
        <v>671</v>
      </c>
      <c r="D3746" s="25" t="s">
        <v>25</v>
      </c>
      <c r="E3746" s="25" t="s">
        <v>124</v>
      </c>
      <c r="F3746" s="25" t="s">
        <v>25</v>
      </c>
      <c r="G3746" s="25" t="s">
        <v>672</v>
      </c>
      <c r="H3746" s="25" t="s">
        <v>23</v>
      </c>
      <c r="I3746" s="25" t="s">
        <v>59</v>
      </c>
      <c r="J3746" s="25" t="s">
        <v>60</v>
      </c>
      <c r="K3746" s="26">
        <v>9000</v>
      </c>
      <c r="L3746" s="26">
        <v>0</v>
      </c>
      <c r="M3746" s="26">
        <v>9000</v>
      </c>
      <c r="N3746" s="26">
        <v>0</v>
      </c>
      <c r="O3746" s="26">
        <v>5000</v>
      </c>
      <c r="P3746" s="26">
        <v>4000</v>
      </c>
      <c r="Q3746" s="26">
        <v>0</v>
      </c>
      <c r="R3746" s="25" t="s">
        <v>1656</v>
      </c>
    </row>
    <row r="3747" spans="1:18" ht="15" customHeight="1" x14ac:dyDescent="0.25">
      <c r="A3747" s="25" t="s">
        <v>17</v>
      </c>
      <c r="B3747" s="25" t="s">
        <v>18</v>
      </c>
      <c r="C3747" s="25" t="s">
        <v>568</v>
      </c>
      <c r="D3747" s="25" t="s">
        <v>25</v>
      </c>
      <c r="E3747" s="25" t="s">
        <v>124</v>
      </c>
      <c r="F3747" s="25" t="s">
        <v>125</v>
      </c>
      <c r="G3747" s="25" t="s">
        <v>569</v>
      </c>
      <c r="H3747" s="25" t="s">
        <v>23</v>
      </c>
      <c r="I3747" s="25" t="s">
        <v>65</v>
      </c>
      <c r="J3747" s="25" t="s">
        <v>66</v>
      </c>
      <c r="K3747" s="26">
        <v>420000</v>
      </c>
      <c r="L3747" s="26">
        <v>0</v>
      </c>
      <c r="M3747" s="26">
        <v>420000</v>
      </c>
      <c r="N3747" s="26">
        <v>0</v>
      </c>
      <c r="O3747" s="26">
        <v>105188.65</v>
      </c>
      <c r="P3747" s="26">
        <v>314811.34999999998</v>
      </c>
      <c r="Q3747" s="26">
        <v>16930.5</v>
      </c>
      <c r="R3747" s="25" t="s">
        <v>1657</v>
      </c>
    </row>
    <row r="3748" spans="1:18" ht="15" customHeight="1" x14ac:dyDescent="0.25">
      <c r="A3748" s="25" t="s">
        <v>17</v>
      </c>
      <c r="B3748" s="25" t="s">
        <v>18</v>
      </c>
      <c r="C3748" s="25" t="s">
        <v>568</v>
      </c>
      <c r="D3748" s="25" t="s">
        <v>25</v>
      </c>
      <c r="E3748" s="25" t="s">
        <v>124</v>
      </c>
      <c r="F3748" s="25" t="s">
        <v>125</v>
      </c>
      <c r="G3748" s="25" t="s">
        <v>569</v>
      </c>
      <c r="H3748" s="25" t="s">
        <v>23</v>
      </c>
      <c r="I3748" s="25" t="s">
        <v>377</v>
      </c>
      <c r="J3748" s="25" t="s">
        <v>378</v>
      </c>
      <c r="K3748" s="26">
        <v>102000</v>
      </c>
      <c r="L3748" s="26">
        <v>0</v>
      </c>
      <c r="M3748" s="26">
        <v>102000</v>
      </c>
      <c r="N3748" s="26">
        <v>0</v>
      </c>
      <c r="O3748" s="26">
        <v>83875.509999999995</v>
      </c>
      <c r="P3748" s="26">
        <v>18124.490000000002</v>
      </c>
      <c r="Q3748" s="26">
        <v>7653.25</v>
      </c>
      <c r="R3748" s="25" t="s">
        <v>1657</v>
      </c>
    </row>
    <row r="3749" spans="1:18" ht="15" customHeight="1" x14ac:dyDescent="0.25">
      <c r="A3749" s="25" t="s">
        <v>17</v>
      </c>
      <c r="B3749" s="25" t="s">
        <v>18</v>
      </c>
      <c r="C3749" s="25" t="s">
        <v>568</v>
      </c>
      <c r="D3749" s="25" t="s">
        <v>25</v>
      </c>
      <c r="E3749" s="25" t="s">
        <v>124</v>
      </c>
      <c r="F3749" s="25" t="s">
        <v>125</v>
      </c>
      <c r="G3749" s="25" t="s">
        <v>569</v>
      </c>
      <c r="H3749" s="25" t="s">
        <v>23</v>
      </c>
      <c r="I3749" s="25" t="s">
        <v>329</v>
      </c>
      <c r="J3749" s="25" t="s">
        <v>330</v>
      </c>
      <c r="K3749" s="26">
        <v>21000</v>
      </c>
      <c r="L3749" s="26">
        <v>0</v>
      </c>
      <c r="M3749" s="26">
        <v>21000</v>
      </c>
      <c r="N3749" s="26">
        <v>0</v>
      </c>
      <c r="O3749" s="26">
        <v>750</v>
      </c>
      <c r="P3749" s="26">
        <v>20250</v>
      </c>
      <c r="Q3749" s="26">
        <v>750</v>
      </c>
      <c r="R3749" s="25" t="s">
        <v>1657</v>
      </c>
    </row>
    <row r="3750" spans="1:18" ht="15" customHeight="1" x14ac:dyDescent="0.25">
      <c r="A3750" s="25" t="s">
        <v>17</v>
      </c>
      <c r="B3750" s="25" t="s">
        <v>18</v>
      </c>
      <c r="C3750" s="25" t="s">
        <v>568</v>
      </c>
      <c r="D3750" s="25" t="s">
        <v>25</v>
      </c>
      <c r="E3750" s="25" t="s">
        <v>124</v>
      </c>
      <c r="F3750" s="25" t="s">
        <v>125</v>
      </c>
      <c r="G3750" s="25" t="s">
        <v>569</v>
      </c>
      <c r="H3750" s="25" t="s">
        <v>23</v>
      </c>
      <c r="I3750" s="25" t="s">
        <v>559</v>
      </c>
      <c r="J3750" s="25" t="s">
        <v>560</v>
      </c>
      <c r="K3750" s="26">
        <v>12000</v>
      </c>
      <c r="L3750" s="26">
        <v>0</v>
      </c>
      <c r="M3750" s="26">
        <v>12000</v>
      </c>
      <c r="N3750" s="26">
        <v>0</v>
      </c>
      <c r="O3750" s="26">
        <v>398.5</v>
      </c>
      <c r="P3750" s="26">
        <v>11601.5</v>
      </c>
      <c r="Q3750" s="26">
        <v>25</v>
      </c>
      <c r="R3750" s="25" t="s">
        <v>1657</v>
      </c>
    </row>
    <row r="3751" spans="1:18" ht="15" customHeight="1" x14ac:dyDescent="0.25">
      <c r="A3751" s="25" t="s">
        <v>17</v>
      </c>
      <c r="B3751" s="25" t="s">
        <v>18</v>
      </c>
      <c r="C3751" s="25" t="s">
        <v>568</v>
      </c>
      <c r="D3751" s="25" t="s">
        <v>25</v>
      </c>
      <c r="E3751" s="25" t="s">
        <v>124</v>
      </c>
      <c r="F3751" s="25" t="s">
        <v>125</v>
      </c>
      <c r="G3751" s="25" t="s">
        <v>569</v>
      </c>
      <c r="H3751" s="25" t="s">
        <v>23</v>
      </c>
      <c r="I3751" s="25" t="s">
        <v>669</v>
      </c>
      <c r="J3751" s="25" t="s">
        <v>670</v>
      </c>
      <c r="K3751" s="26">
        <v>10000</v>
      </c>
      <c r="L3751" s="26">
        <v>0</v>
      </c>
      <c r="M3751" s="26">
        <v>10000</v>
      </c>
      <c r="N3751" s="26">
        <v>0</v>
      </c>
      <c r="O3751" s="26">
        <v>4685.82</v>
      </c>
      <c r="P3751" s="26">
        <v>5314.18</v>
      </c>
      <c r="Q3751" s="26">
        <v>1290.96</v>
      </c>
      <c r="R3751" s="25" t="s">
        <v>1657</v>
      </c>
    </row>
    <row r="3752" spans="1:18" ht="15" customHeight="1" x14ac:dyDescent="0.25">
      <c r="A3752" s="25" t="s">
        <v>17</v>
      </c>
      <c r="B3752" s="25" t="s">
        <v>18</v>
      </c>
      <c r="C3752" s="25" t="s">
        <v>568</v>
      </c>
      <c r="D3752" s="25" t="s">
        <v>25</v>
      </c>
      <c r="E3752" s="25" t="s">
        <v>124</v>
      </c>
      <c r="F3752" s="25" t="s">
        <v>125</v>
      </c>
      <c r="G3752" s="25" t="s">
        <v>569</v>
      </c>
      <c r="H3752" s="25" t="s">
        <v>23</v>
      </c>
      <c r="I3752" s="25" t="s">
        <v>681</v>
      </c>
      <c r="J3752" s="25" t="s">
        <v>682</v>
      </c>
      <c r="K3752" s="26">
        <v>18000</v>
      </c>
      <c r="L3752" s="26">
        <v>0</v>
      </c>
      <c r="M3752" s="26">
        <v>18000</v>
      </c>
      <c r="N3752" s="26">
        <v>0</v>
      </c>
      <c r="O3752" s="26">
        <v>8195.18</v>
      </c>
      <c r="P3752" s="26">
        <v>9804.82</v>
      </c>
      <c r="Q3752" s="26">
        <v>3658.83</v>
      </c>
      <c r="R3752" s="25" t="s">
        <v>1657</v>
      </c>
    </row>
    <row r="3753" spans="1:18" ht="15" customHeight="1" x14ac:dyDescent="0.25">
      <c r="A3753" s="25" t="s">
        <v>17</v>
      </c>
      <c r="B3753" s="25" t="s">
        <v>18</v>
      </c>
      <c r="C3753" s="25" t="s">
        <v>568</v>
      </c>
      <c r="D3753" s="25" t="s">
        <v>25</v>
      </c>
      <c r="E3753" s="25" t="s">
        <v>124</v>
      </c>
      <c r="F3753" s="25" t="s">
        <v>125</v>
      </c>
      <c r="G3753" s="25" t="s">
        <v>569</v>
      </c>
      <c r="H3753" s="25" t="s">
        <v>23</v>
      </c>
      <c r="I3753" s="25" t="s">
        <v>665</v>
      </c>
      <c r="J3753" s="25" t="s">
        <v>666</v>
      </c>
      <c r="K3753" s="26">
        <v>24000</v>
      </c>
      <c r="L3753" s="26">
        <v>0</v>
      </c>
      <c r="M3753" s="26">
        <v>24000</v>
      </c>
      <c r="N3753" s="26">
        <v>0</v>
      </c>
      <c r="O3753" s="26">
        <v>12103</v>
      </c>
      <c r="P3753" s="26">
        <v>11897</v>
      </c>
      <c r="Q3753" s="26">
        <v>4807</v>
      </c>
      <c r="R3753" s="25" t="s">
        <v>1657</v>
      </c>
    </row>
    <row r="3754" spans="1:18" ht="15" customHeight="1" x14ac:dyDescent="0.25">
      <c r="A3754" s="25" t="s">
        <v>17</v>
      </c>
      <c r="B3754" s="25" t="s">
        <v>18</v>
      </c>
      <c r="C3754" s="25" t="s">
        <v>568</v>
      </c>
      <c r="D3754" s="25" t="s">
        <v>25</v>
      </c>
      <c r="E3754" s="25" t="s">
        <v>124</v>
      </c>
      <c r="F3754" s="25" t="s">
        <v>125</v>
      </c>
      <c r="G3754" s="25" t="s">
        <v>569</v>
      </c>
      <c r="H3754" s="25" t="s">
        <v>23</v>
      </c>
      <c r="I3754" s="25" t="s">
        <v>344</v>
      </c>
      <c r="J3754" s="25" t="s">
        <v>345</v>
      </c>
      <c r="K3754" s="26">
        <v>10000</v>
      </c>
      <c r="L3754" s="26">
        <v>0</v>
      </c>
      <c r="M3754" s="26">
        <v>10000</v>
      </c>
      <c r="N3754" s="26">
        <v>0</v>
      </c>
      <c r="O3754" s="26">
        <v>5461.59</v>
      </c>
      <c r="P3754" s="26">
        <v>4538.41</v>
      </c>
      <c r="Q3754" s="26">
        <v>0</v>
      </c>
      <c r="R3754" s="25" t="s">
        <v>1657</v>
      </c>
    </row>
    <row r="3755" spans="1:18" ht="15" customHeight="1" x14ac:dyDescent="0.25">
      <c r="A3755" s="25" t="s">
        <v>17</v>
      </c>
      <c r="B3755" s="25" t="s">
        <v>18</v>
      </c>
      <c r="C3755" s="25" t="s">
        <v>568</v>
      </c>
      <c r="D3755" s="25" t="s">
        <v>25</v>
      </c>
      <c r="E3755" s="25" t="s">
        <v>124</v>
      </c>
      <c r="F3755" s="25" t="s">
        <v>125</v>
      </c>
      <c r="G3755" s="25" t="s">
        <v>569</v>
      </c>
      <c r="H3755" s="25" t="s">
        <v>23</v>
      </c>
      <c r="I3755" s="25" t="s">
        <v>111</v>
      </c>
      <c r="J3755" s="25" t="s">
        <v>112</v>
      </c>
      <c r="K3755" s="26">
        <v>0</v>
      </c>
      <c r="L3755" s="26">
        <v>0</v>
      </c>
      <c r="M3755" s="26">
        <v>0</v>
      </c>
      <c r="N3755" s="26">
        <v>0</v>
      </c>
      <c r="O3755" s="26">
        <v>32.69</v>
      </c>
      <c r="P3755" s="26">
        <v>-32.69</v>
      </c>
      <c r="Q3755" s="26">
        <v>15.64</v>
      </c>
      <c r="R3755" s="25" t="s">
        <v>1657</v>
      </c>
    </row>
    <row r="3756" spans="1:18" ht="15" customHeight="1" x14ac:dyDescent="0.25">
      <c r="A3756" s="25" t="s">
        <v>17</v>
      </c>
      <c r="B3756" s="25" t="s">
        <v>18</v>
      </c>
      <c r="C3756" s="25" t="s">
        <v>661</v>
      </c>
      <c r="D3756" s="25" t="s">
        <v>25</v>
      </c>
      <c r="E3756" s="25" t="s">
        <v>124</v>
      </c>
      <c r="F3756" s="25" t="s">
        <v>125</v>
      </c>
      <c r="G3756" s="25" t="s">
        <v>662</v>
      </c>
      <c r="H3756" s="25" t="s">
        <v>23</v>
      </c>
      <c r="I3756" s="25" t="s">
        <v>65</v>
      </c>
      <c r="J3756" s="25" t="s">
        <v>66</v>
      </c>
      <c r="K3756" s="26">
        <v>80000</v>
      </c>
      <c r="L3756" s="26">
        <v>0</v>
      </c>
      <c r="M3756" s="26">
        <v>80000</v>
      </c>
      <c r="N3756" s="26">
        <v>0</v>
      </c>
      <c r="O3756" s="26">
        <v>33318.5</v>
      </c>
      <c r="P3756" s="26">
        <v>46681.5</v>
      </c>
      <c r="Q3756" s="26">
        <v>1305</v>
      </c>
      <c r="R3756" s="25" t="s">
        <v>1658</v>
      </c>
    </row>
    <row r="3757" spans="1:18" ht="15" customHeight="1" x14ac:dyDescent="0.25">
      <c r="A3757" s="25" t="s">
        <v>17</v>
      </c>
      <c r="B3757" s="25" t="s">
        <v>18</v>
      </c>
      <c r="C3757" s="25" t="s">
        <v>661</v>
      </c>
      <c r="D3757" s="25" t="s">
        <v>25</v>
      </c>
      <c r="E3757" s="25" t="s">
        <v>124</v>
      </c>
      <c r="F3757" s="25" t="s">
        <v>125</v>
      </c>
      <c r="G3757" s="25" t="s">
        <v>662</v>
      </c>
      <c r="H3757" s="25" t="s">
        <v>23</v>
      </c>
      <c r="I3757" s="25" t="s">
        <v>377</v>
      </c>
      <c r="J3757" s="25" t="s">
        <v>378</v>
      </c>
      <c r="K3757" s="26">
        <v>22500</v>
      </c>
      <c r="L3757" s="26">
        <v>0</v>
      </c>
      <c r="M3757" s="26">
        <v>22500</v>
      </c>
      <c r="N3757" s="26">
        <v>0</v>
      </c>
      <c r="O3757" s="26">
        <v>8989</v>
      </c>
      <c r="P3757" s="26">
        <v>13511</v>
      </c>
      <c r="Q3757" s="26">
        <v>545</v>
      </c>
      <c r="R3757" s="25" t="s">
        <v>1658</v>
      </c>
    </row>
    <row r="3758" spans="1:18" ht="15" customHeight="1" x14ac:dyDescent="0.25">
      <c r="A3758" s="25" t="s">
        <v>17</v>
      </c>
      <c r="B3758" s="25" t="s">
        <v>18</v>
      </c>
      <c r="C3758" s="25" t="s">
        <v>661</v>
      </c>
      <c r="D3758" s="25" t="s">
        <v>25</v>
      </c>
      <c r="E3758" s="25" t="s">
        <v>124</v>
      </c>
      <c r="F3758" s="25" t="s">
        <v>125</v>
      </c>
      <c r="G3758" s="25" t="s">
        <v>662</v>
      </c>
      <c r="H3758" s="25" t="s">
        <v>23</v>
      </c>
      <c r="I3758" s="25" t="s">
        <v>663</v>
      </c>
      <c r="J3758" s="25" t="s">
        <v>664</v>
      </c>
      <c r="K3758" s="26">
        <v>24300</v>
      </c>
      <c r="L3758" s="26">
        <v>0</v>
      </c>
      <c r="M3758" s="26">
        <v>24300</v>
      </c>
      <c r="N3758" s="26">
        <v>0</v>
      </c>
      <c r="O3758" s="26">
        <v>2635</v>
      </c>
      <c r="P3758" s="26">
        <v>21665</v>
      </c>
      <c r="Q3758" s="26">
        <v>0</v>
      </c>
      <c r="R3758" s="25" t="s">
        <v>1658</v>
      </c>
    </row>
    <row r="3759" spans="1:18" ht="15" customHeight="1" x14ac:dyDescent="0.25">
      <c r="A3759" s="25" t="s">
        <v>17</v>
      </c>
      <c r="B3759" s="25" t="s">
        <v>18</v>
      </c>
      <c r="C3759" s="25" t="s">
        <v>661</v>
      </c>
      <c r="D3759" s="25" t="s">
        <v>25</v>
      </c>
      <c r="E3759" s="25" t="s">
        <v>124</v>
      </c>
      <c r="F3759" s="25" t="s">
        <v>125</v>
      </c>
      <c r="G3759" s="25" t="s">
        <v>662</v>
      </c>
      <c r="H3759" s="25" t="s">
        <v>23</v>
      </c>
      <c r="I3759" s="25" t="s">
        <v>270</v>
      </c>
      <c r="J3759" s="25" t="s">
        <v>271</v>
      </c>
      <c r="K3759" s="26">
        <v>12000</v>
      </c>
      <c r="L3759" s="26">
        <v>0</v>
      </c>
      <c r="M3759" s="26">
        <v>12000</v>
      </c>
      <c r="N3759" s="26">
        <v>0</v>
      </c>
      <c r="O3759" s="26">
        <v>3059.23</v>
      </c>
      <c r="P3759" s="26">
        <v>8940.77</v>
      </c>
      <c r="Q3759" s="26">
        <v>972.34</v>
      </c>
      <c r="R3759" s="25" t="s">
        <v>1658</v>
      </c>
    </row>
    <row r="3760" spans="1:18" ht="15" customHeight="1" x14ac:dyDescent="0.25">
      <c r="A3760" s="25" t="s">
        <v>17</v>
      </c>
      <c r="B3760" s="25" t="s">
        <v>18</v>
      </c>
      <c r="C3760" s="25" t="s">
        <v>661</v>
      </c>
      <c r="D3760" s="25" t="s">
        <v>25</v>
      </c>
      <c r="E3760" s="25" t="s">
        <v>124</v>
      </c>
      <c r="F3760" s="25" t="s">
        <v>125</v>
      </c>
      <c r="G3760" s="25" t="s">
        <v>662</v>
      </c>
      <c r="H3760" s="25" t="s">
        <v>23</v>
      </c>
      <c r="I3760" s="25" t="s">
        <v>344</v>
      </c>
      <c r="J3760" s="25" t="s">
        <v>345</v>
      </c>
      <c r="K3760" s="26">
        <v>66100</v>
      </c>
      <c r="L3760" s="26">
        <v>0</v>
      </c>
      <c r="M3760" s="26">
        <v>66100</v>
      </c>
      <c r="N3760" s="26">
        <v>0</v>
      </c>
      <c r="O3760" s="26">
        <v>25479</v>
      </c>
      <c r="P3760" s="26">
        <v>40621</v>
      </c>
      <c r="Q3760" s="26">
        <v>0</v>
      </c>
      <c r="R3760" s="25" t="s">
        <v>1658</v>
      </c>
    </row>
    <row r="3761" spans="1:18" ht="15" customHeight="1" x14ac:dyDescent="0.25">
      <c r="A3761" s="25" t="s">
        <v>17</v>
      </c>
      <c r="B3761" s="25" t="s">
        <v>18</v>
      </c>
      <c r="C3761" s="25" t="s">
        <v>661</v>
      </c>
      <c r="D3761" s="25" t="s">
        <v>25</v>
      </c>
      <c r="E3761" s="25" t="s">
        <v>124</v>
      </c>
      <c r="F3761" s="25" t="s">
        <v>125</v>
      </c>
      <c r="G3761" s="25" t="s">
        <v>662</v>
      </c>
      <c r="H3761" s="25" t="s">
        <v>23</v>
      </c>
      <c r="I3761" s="25" t="s">
        <v>59</v>
      </c>
      <c r="J3761" s="25" t="s">
        <v>60</v>
      </c>
      <c r="K3761" s="26">
        <v>500</v>
      </c>
      <c r="L3761" s="26">
        <v>0</v>
      </c>
      <c r="M3761" s="26">
        <v>500</v>
      </c>
      <c r="N3761" s="26">
        <v>0</v>
      </c>
      <c r="O3761" s="26">
        <v>0</v>
      </c>
      <c r="P3761" s="26">
        <v>500</v>
      </c>
      <c r="Q3761" s="26">
        <v>0</v>
      </c>
      <c r="R3761" s="25" t="s">
        <v>1658</v>
      </c>
    </row>
    <row r="3762" spans="1:18" ht="15" customHeight="1" x14ac:dyDescent="0.25">
      <c r="A3762" s="25" t="s">
        <v>17</v>
      </c>
      <c r="B3762" s="25" t="s">
        <v>18</v>
      </c>
      <c r="C3762" s="25" t="s">
        <v>123</v>
      </c>
      <c r="D3762" s="25" t="s">
        <v>25</v>
      </c>
      <c r="E3762" s="25" t="s">
        <v>124</v>
      </c>
      <c r="F3762" s="25" t="s">
        <v>125</v>
      </c>
      <c r="G3762" s="25" t="s">
        <v>126</v>
      </c>
      <c r="H3762" s="25" t="s">
        <v>23</v>
      </c>
      <c r="I3762" s="25" t="s">
        <v>321</v>
      </c>
      <c r="J3762" s="25" t="s">
        <v>322</v>
      </c>
      <c r="K3762" s="26">
        <v>140000</v>
      </c>
      <c r="L3762" s="26">
        <v>0</v>
      </c>
      <c r="M3762" s="26">
        <v>140000</v>
      </c>
      <c r="N3762" s="26">
        <v>0</v>
      </c>
      <c r="O3762" s="26">
        <v>79804</v>
      </c>
      <c r="P3762" s="26">
        <v>60196</v>
      </c>
      <c r="Q3762" s="26">
        <v>0</v>
      </c>
      <c r="R3762" s="25" t="s">
        <v>1659</v>
      </c>
    </row>
    <row r="3763" spans="1:18" ht="15" customHeight="1" x14ac:dyDescent="0.25">
      <c r="A3763" s="25" t="s">
        <v>17</v>
      </c>
      <c r="B3763" s="25" t="s">
        <v>18</v>
      </c>
      <c r="C3763" s="25" t="s">
        <v>123</v>
      </c>
      <c r="D3763" s="25" t="s">
        <v>25</v>
      </c>
      <c r="E3763" s="25" t="s">
        <v>124</v>
      </c>
      <c r="F3763" s="25" t="s">
        <v>125</v>
      </c>
      <c r="G3763" s="25" t="s">
        <v>126</v>
      </c>
      <c r="H3763" s="25" t="s">
        <v>23</v>
      </c>
      <c r="I3763" s="25" t="s">
        <v>377</v>
      </c>
      <c r="J3763" s="25" t="s">
        <v>378</v>
      </c>
      <c r="K3763" s="26">
        <v>0</v>
      </c>
      <c r="L3763" s="26">
        <v>0</v>
      </c>
      <c r="M3763" s="26">
        <v>0</v>
      </c>
      <c r="N3763" s="26">
        <v>0</v>
      </c>
      <c r="O3763" s="26">
        <v>1265</v>
      </c>
      <c r="P3763" s="26">
        <v>-1265</v>
      </c>
      <c r="Q3763" s="26">
        <v>0</v>
      </c>
      <c r="R3763" s="25" t="s">
        <v>1659</v>
      </c>
    </row>
    <row r="3764" spans="1:18" ht="15" customHeight="1" x14ac:dyDescent="0.25">
      <c r="A3764" s="25" t="s">
        <v>17</v>
      </c>
      <c r="B3764" s="25" t="s">
        <v>18</v>
      </c>
      <c r="C3764" s="25" t="s">
        <v>123</v>
      </c>
      <c r="D3764" s="25" t="s">
        <v>25</v>
      </c>
      <c r="E3764" s="25" t="s">
        <v>124</v>
      </c>
      <c r="F3764" s="25" t="s">
        <v>125</v>
      </c>
      <c r="G3764" s="25" t="s">
        <v>126</v>
      </c>
      <c r="H3764" s="25" t="s">
        <v>23</v>
      </c>
      <c r="I3764" s="25" t="s">
        <v>329</v>
      </c>
      <c r="J3764" s="25" t="s">
        <v>330</v>
      </c>
      <c r="K3764" s="26">
        <v>31500</v>
      </c>
      <c r="L3764" s="26">
        <v>0</v>
      </c>
      <c r="M3764" s="26">
        <v>31500</v>
      </c>
      <c r="N3764" s="26">
        <v>0</v>
      </c>
      <c r="O3764" s="26">
        <v>21936</v>
      </c>
      <c r="P3764" s="26">
        <v>9564</v>
      </c>
      <c r="Q3764" s="26">
        <v>0</v>
      </c>
      <c r="R3764" s="25" t="s">
        <v>1659</v>
      </c>
    </row>
    <row r="3765" spans="1:18" ht="15" customHeight="1" x14ac:dyDescent="0.25">
      <c r="A3765" s="25" t="s">
        <v>17</v>
      </c>
      <c r="B3765" s="25" t="s">
        <v>18</v>
      </c>
      <c r="C3765" s="25" t="s">
        <v>123</v>
      </c>
      <c r="D3765" s="25" t="s">
        <v>25</v>
      </c>
      <c r="E3765" s="25" t="s">
        <v>124</v>
      </c>
      <c r="F3765" s="25" t="s">
        <v>125</v>
      </c>
      <c r="G3765" s="25" t="s">
        <v>126</v>
      </c>
      <c r="H3765" s="25" t="s">
        <v>23</v>
      </c>
      <c r="I3765" s="25" t="s">
        <v>280</v>
      </c>
      <c r="J3765" s="25" t="s">
        <v>281</v>
      </c>
      <c r="K3765" s="26">
        <v>357000</v>
      </c>
      <c r="L3765" s="26">
        <v>0</v>
      </c>
      <c r="M3765" s="26">
        <v>357000</v>
      </c>
      <c r="N3765" s="26">
        <v>0</v>
      </c>
      <c r="O3765" s="26">
        <v>278595</v>
      </c>
      <c r="P3765" s="26">
        <v>78405</v>
      </c>
      <c r="Q3765" s="26">
        <v>0</v>
      </c>
      <c r="R3765" s="25" t="s">
        <v>1659</v>
      </c>
    </row>
    <row r="3766" spans="1:18" ht="15" customHeight="1" x14ac:dyDescent="0.25">
      <c r="A3766" s="25" t="s">
        <v>17</v>
      </c>
      <c r="B3766" s="25" t="s">
        <v>18</v>
      </c>
      <c r="C3766" s="25" t="s">
        <v>123</v>
      </c>
      <c r="D3766" s="25" t="s">
        <v>25</v>
      </c>
      <c r="E3766" s="25" t="s">
        <v>124</v>
      </c>
      <c r="F3766" s="25" t="s">
        <v>125</v>
      </c>
      <c r="G3766" s="25" t="s">
        <v>126</v>
      </c>
      <c r="H3766" s="25" t="s">
        <v>23</v>
      </c>
      <c r="I3766" s="25" t="s">
        <v>127</v>
      </c>
      <c r="J3766" s="25" t="s">
        <v>128</v>
      </c>
      <c r="K3766" s="26">
        <v>0</v>
      </c>
      <c r="L3766" s="26">
        <v>0</v>
      </c>
      <c r="M3766" s="26">
        <v>0</v>
      </c>
      <c r="N3766" s="26">
        <v>0</v>
      </c>
      <c r="O3766" s="26">
        <v>-30</v>
      </c>
      <c r="P3766" s="26">
        <v>30</v>
      </c>
      <c r="Q3766" s="26">
        <v>0</v>
      </c>
      <c r="R3766" s="25" t="s">
        <v>1659</v>
      </c>
    </row>
    <row r="3767" spans="1:18" ht="15" customHeight="1" x14ac:dyDescent="0.25">
      <c r="A3767" s="25" t="s">
        <v>17</v>
      </c>
      <c r="B3767" s="25" t="s">
        <v>18</v>
      </c>
      <c r="C3767" s="25" t="s">
        <v>123</v>
      </c>
      <c r="D3767" s="25" t="s">
        <v>25</v>
      </c>
      <c r="E3767" s="25" t="s">
        <v>124</v>
      </c>
      <c r="F3767" s="25" t="s">
        <v>125</v>
      </c>
      <c r="G3767" s="25" t="s">
        <v>126</v>
      </c>
      <c r="H3767" s="25" t="s">
        <v>23</v>
      </c>
      <c r="I3767" s="25" t="s">
        <v>344</v>
      </c>
      <c r="J3767" s="25" t="s">
        <v>345</v>
      </c>
      <c r="K3767" s="26">
        <v>8000</v>
      </c>
      <c r="L3767" s="26">
        <v>0</v>
      </c>
      <c r="M3767" s="26">
        <v>8000</v>
      </c>
      <c r="N3767" s="26">
        <v>0</v>
      </c>
      <c r="O3767" s="26">
        <v>4533.8999999999996</v>
      </c>
      <c r="P3767" s="26">
        <v>3466.1</v>
      </c>
      <c r="Q3767" s="26">
        <v>0</v>
      </c>
      <c r="R3767" s="25" t="s">
        <v>1659</v>
      </c>
    </row>
    <row r="3768" spans="1:18" ht="15" customHeight="1" x14ac:dyDescent="0.25">
      <c r="A3768" s="25" t="s">
        <v>17</v>
      </c>
      <c r="B3768" s="25" t="s">
        <v>18</v>
      </c>
      <c r="C3768" s="25" t="s">
        <v>123</v>
      </c>
      <c r="D3768" s="25" t="s">
        <v>25</v>
      </c>
      <c r="E3768" s="25" t="s">
        <v>124</v>
      </c>
      <c r="F3768" s="25" t="s">
        <v>125</v>
      </c>
      <c r="G3768" s="25" t="s">
        <v>126</v>
      </c>
      <c r="H3768" s="25" t="s">
        <v>23</v>
      </c>
      <c r="I3768" s="25" t="s">
        <v>111</v>
      </c>
      <c r="J3768" s="25" t="s">
        <v>112</v>
      </c>
      <c r="K3768" s="26">
        <v>0</v>
      </c>
      <c r="L3768" s="26">
        <v>0</v>
      </c>
      <c r="M3768" s="26">
        <v>0</v>
      </c>
      <c r="N3768" s="26">
        <v>0</v>
      </c>
      <c r="O3768" s="26">
        <v>12</v>
      </c>
      <c r="P3768" s="26">
        <v>-12</v>
      </c>
      <c r="Q3768" s="26">
        <v>0</v>
      </c>
      <c r="R3768" s="25" t="s">
        <v>1659</v>
      </c>
    </row>
    <row r="3769" spans="1:18" ht="15" customHeight="1" x14ac:dyDescent="0.25">
      <c r="A3769" s="25" t="s">
        <v>17</v>
      </c>
      <c r="B3769" s="25" t="s">
        <v>18</v>
      </c>
      <c r="C3769" s="25" t="s">
        <v>282</v>
      </c>
      <c r="D3769" s="25" t="s">
        <v>25</v>
      </c>
      <c r="E3769" s="25" t="s">
        <v>124</v>
      </c>
      <c r="F3769" s="25" t="s">
        <v>125</v>
      </c>
      <c r="G3769" s="25" t="s">
        <v>283</v>
      </c>
      <c r="H3769" s="25" t="s">
        <v>23</v>
      </c>
      <c r="I3769" s="25" t="s">
        <v>321</v>
      </c>
      <c r="J3769" s="25" t="s">
        <v>322</v>
      </c>
      <c r="K3769" s="26">
        <v>345000</v>
      </c>
      <c r="L3769" s="26">
        <v>0</v>
      </c>
      <c r="M3769" s="26">
        <v>345000</v>
      </c>
      <c r="N3769" s="26">
        <v>0</v>
      </c>
      <c r="O3769" s="26">
        <v>181183.23</v>
      </c>
      <c r="P3769" s="26">
        <v>163816.76999999999</v>
      </c>
      <c r="Q3769" s="26">
        <v>16975.66</v>
      </c>
      <c r="R3769" s="25" t="s">
        <v>1660</v>
      </c>
    </row>
    <row r="3770" spans="1:18" ht="15" customHeight="1" x14ac:dyDescent="0.25">
      <c r="A3770" s="25" t="s">
        <v>17</v>
      </c>
      <c r="B3770" s="25" t="s">
        <v>18</v>
      </c>
      <c r="C3770" s="25" t="s">
        <v>282</v>
      </c>
      <c r="D3770" s="25" t="s">
        <v>25</v>
      </c>
      <c r="E3770" s="25" t="s">
        <v>124</v>
      </c>
      <c r="F3770" s="25" t="s">
        <v>125</v>
      </c>
      <c r="G3770" s="25" t="s">
        <v>283</v>
      </c>
      <c r="H3770" s="25" t="s">
        <v>23</v>
      </c>
      <c r="I3770" s="25" t="s">
        <v>377</v>
      </c>
      <c r="J3770" s="25" t="s">
        <v>378</v>
      </c>
      <c r="K3770" s="26">
        <v>0</v>
      </c>
      <c r="L3770" s="26">
        <v>0</v>
      </c>
      <c r="M3770" s="26">
        <v>0</v>
      </c>
      <c r="N3770" s="26">
        <v>0</v>
      </c>
      <c r="O3770" s="26">
        <v>-100</v>
      </c>
      <c r="P3770" s="26">
        <v>100</v>
      </c>
      <c r="Q3770" s="26">
        <v>0</v>
      </c>
      <c r="R3770" s="25" t="s">
        <v>1660</v>
      </c>
    </row>
    <row r="3771" spans="1:18" ht="15" customHeight="1" x14ac:dyDescent="0.25">
      <c r="A3771" s="25" t="s">
        <v>17</v>
      </c>
      <c r="B3771" s="25" t="s">
        <v>18</v>
      </c>
      <c r="C3771" s="25" t="s">
        <v>282</v>
      </c>
      <c r="D3771" s="25" t="s">
        <v>25</v>
      </c>
      <c r="E3771" s="25" t="s">
        <v>124</v>
      </c>
      <c r="F3771" s="25" t="s">
        <v>125</v>
      </c>
      <c r="G3771" s="25" t="s">
        <v>283</v>
      </c>
      <c r="H3771" s="25" t="s">
        <v>23</v>
      </c>
      <c r="I3771" s="25" t="s">
        <v>329</v>
      </c>
      <c r="J3771" s="25" t="s">
        <v>330</v>
      </c>
      <c r="K3771" s="26">
        <v>132000</v>
      </c>
      <c r="L3771" s="26">
        <v>0</v>
      </c>
      <c r="M3771" s="26">
        <v>132000</v>
      </c>
      <c r="N3771" s="26">
        <v>0</v>
      </c>
      <c r="O3771" s="26">
        <v>101927.2</v>
      </c>
      <c r="P3771" s="26">
        <v>30072.799999999999</v>
      </c>
      <c r="Q3771" s="26">
        <v>1603.2</v>
      </c>
      <c r="R3771" s="25" t="s">
        <v>1660</v>
      </c>
    </row>
    <row r="3772" spans="1:18" ht="15" customHeight="1" x14ac:dyDescent="0.25">
      <c r="A3772" s="25" t="s">
        <v>17</v>
      </c>
      <c r="B3772" s="25" t="s">
        <v>18</v>
      </c>
      <c r="C3772" s="25" t="s">
        <v>282</v>
      </c>
      <c r="D3772" s="25" t="s">
        <v>25</v>
      </c>
      <c r="E3772" s="25" t="s">
        <v>124</v>
      </c>
      <c r="F3772" s="25" t="s">
        <v>125</v>
      </c>
      <c r="G3772" s="25" t="s">
        <v>283</v>
      </c>
      <c r="H3772" s="25" t="s">
        <v>23</v>
      </c>
      <c r="I3772" s="25" t="s">
        <v>375</v>
      </c>
      <c r="J3772" s="25" t="s">
        <v>376</v>
      </c>
      <c r="K3772" s="26">
        <v>62800</v>
      </c>
      <c r="L3772" s="26">
        <v>0</v>
      </c>
      <c r="M3772" s="26">
        <v>62800</v>
      </c>
      <c r="N3772" s="26">
        <v>0</v>
      </c>
      <c r="O3772" s="26">
        <v>35895</v>
      </c>
      <c r="P3772" s="26">
        <v>26905</v>
      </c>
      <c r="Q3772" s="26">
        <v>5395</v>
      </c>
      <c r="R3772" s="25" t="s">
        <v>1660</v>
      </c>
    </row>
    <row r="3773" spans="1:18" ht="15" customHeight="1" x14ac:dyDescent="0.25">
      <c r="A3773" s="25" t="s">
        <v>17</v>
      </c>
      <c r="B3773" s="25" t="s">
        <v>18</v>
      </c>
      <c r="C3773" s="25" t="s">
        <v>282</v>
      </c>
      <c r="D3773" s="25" t="s">
        <v>25</v>
      </c>
      <c r="E3773" s="25" t="s">
        <v>124</v>
      </c>
      <c r="F3773" s="25" t="s">
        <v>125</v>
      </c>
      <c r="G3773" s="25" t="s">
        <v>283</v>
      </c>
      <c r="H3773" s="25" t="s">
        <v>23</v>
      </c>
      <c r="I3773" s="25" t="s">
        <v>734</v>
      </c>
      <c r="J3773" s="25" t="s">
        <v>735</v>
      </c>
      <c r="K3773" s="26">
        <v>352000</v>
      </c>
      <c r="L3773" s="26">
        <v>0</v>
      </c>
      <c r="M3773" s="26">
        <v>352000</v>
      </c>
      <c r="N3773" s="26">
        <v>0</v>
      </c>
      <c r="O3773" s="26">
        <v>56156.25</v>
      </c>
      <c r="P3773" s="26">
        <v>295843.75</v>
      </c>
      <c r="Q3773" s="26">
        <v>36919.5</v>
      </c>
      <c r="R3773" s="25" t="s">
        <v>1660</v>
      </c>
    </row>
    <row r="3774" spans="1:18" ht="15" customHeight="1" x14ac:dyDescent="0.25">
      <c r="A3774" s="25" t="s">
        <v>17</v>
      </c>
      <c r="B3774" s="25" t="s">
        <v>18</v>
      </c>
      <c r="C3774" s="25" t="s">
        <v>282</v>
      </c>
      <c r="D3774" s="25" t="s">
        <v>25</v>
      </c>
      <c r="E3774" s="25" t="s">
        <v>124</v>
      </c>
      <c r="F3774" s="25" t="s">
        <v>125</v>
      </c>
      <c r="G3774" s="25" t="s">
        <v>283</v>
      </c>
      <c r="H3774" s="25" t="s">
        <v>23</v>
      </c>
      <c r="I3774" s="25" t="s">
        <v>373</v>
      </c>
      <c r="J3774" s="25" t="s">
        <v>374</v>
      </c>
      <c r="K3774" s="26">
        <v>155000</v>
      </c>
      <c r="L3774" s="26">
        <v>0</v>
      </c>
      <c r="M3774" s="26">
        <v>155000</v>
      </c>
      <c r="N3774" s="26">
        <v>0</v>
      </c>
      <c r="O3774" s="26">
        <v>140663.25</v>
      </c>
      <c r="P3774" s="26">
        <v>14336.75</v>
      </c>
      <c r="Q3774" s="26">
        <v>100</v>
      </c>
      <c r="R3774" s="25" t="s">
        <v>1660</v>
      </c>
    </row>
    <row r="3775" spans="1:18" ht="15" customHeight="1" x14ac:dyDescent="0.25">
      <c r="A3775" s="25" t="s">
        <v>17</v>
      </c>
      <c r="B3775" s="25" t="s">
        <v>18</v>
      </c>
      <c r="C3775" s="25" t="s">
        <v>282</v>
      </c>
      <c r="D3775" s="25" t="s">
        <v>25</v>
      </c>
      <c r="E3775" s="25" t="s">
        <v>124</v>
      </c>
      <c r="F3775" s="25" t="s">
        <v>125</v>
      </c>
      <c r="G3775" s="25" t="s">
        <v>283</v>
      </c>
      <c r="H3775" s="25" t="s">
        <v>23</v>
      </c>
      <c r="I3775" s="25" t="s">
        <v>588</v>
      </c>
      <c r="J3775" s="25" t="s">
        <v>589</v>
      </c>
      <c r="K3775" s="26">
        <v>73000</v>
      </c>
      <c r="L3775" s="26">
        <v>0</v>
      </c>
      <c r="M3775" s="26">
        <v>73000</v>
      </c>
      <c r="N3775" s="26">
        <v>0</v>
      </c>
      <c r="O3775" s="26">
        <v>62487.5</v>
      </c>
      <c r="P3775" s="26">
        <v>10512.5</v>
      </c>
      <c r="Q3775" s="26">
        <v>0</v>
      </c>
      <c r="R3775" s="25" t="s">
        <v>1660</v>
      </c>
    </row>
    <row r="3776" spans="1:18" ht="15" customHeight="1" x14ac:dyDescent="0.25">
      <c r="A3776" s="25" t="s">
        <v>17</v>
      </c>
      <c r="B3776" s="25" t="s">
        <v>18</v>
      </c>
      <c r="C3776" s="25" t="s">
        <v>282</v>
      </c>
      <c r="D3776" s="25" t="s">
        <v>25</v>
      </c>
      <c r="E3776" s="25" t="s">
        <v>124</v>
      </c>
      <c r="F3776" s="25" t="s">
        <v>125</v>
      </c>
      <c r="G3776" s="25" t="s">
        <v>283</v>
      </c>
      <c r="H3776" s="25" t="s">
        <v>23</v>
      </c>
      <c r="I3776" s="25" t="s">
        <v>262</v>
      </c>
      <c r="J3776" s="25" t="s">
        <v>263</v>
      </c>
      <c r="K3776" s="26">
        <v>23000</v>
      </c>
      <c r="L3776" s="26">
        <v>0</v>
      </c>
      <c r="M3776" s="26">
        <v>23000</v>
      </c>
      <c r="N3776" s="26">
        <v>0</v>
      </c>
      <c r="O3776" s="26">
        <v>24313.47</v>
      </c>
      <c r="P3776" s="26">
        <v>-1313.47</v>
      </c>
      <c r="Q3776" s="26">
        <v>240</v>
      </c>
      <c r="R3776" s="25" t="s">
        <v>1660</v>
      </c>
    </row>
    <row r="3777" spans="1:18" ht="15" customHeight="1" x14ac:dyDescent="0.25">
      <c r="A3777" s="25" t="s">
        <v>17</v>
      </c>
      <c r="B3777" s="25" t="s">
        <v>18</v>
      </c>
      <c r="C3777" s="25" t="s">
        <v>282</v>
      </c>
      <c r="D3777" s="25" t="s">
        <v>25</v>
      </c>
      <c r="E3777" s="25" t="s">
        <v>124</v>
      </c>
      <c r="F3777" s="25" t="s">
        <v>125</v>
      </c>
      <c r="G3777" s="25" t="s">
        <v>283</v>
      </c>
      <c r="H3777" s="25" t="s">
        <v>23</v>
      </c>
      <c r="I3777" s="25" t="s">
        <v>344</v>
      </c>
      <c r="J3777" s="25" t="s">
        <v>345</v>
      </c>
      <c r="K3777" s="26">
        <v>7000</v>
      </c>
      <c r="L3777" s="26">
        <v>0</v>
      </c>
      <c r="M3777" s="26">
        <v>7000</v>
      </c>
      <c r="N3777" s="26">
        <v>0</v>
      </c>
      <c r="O3777" s="26">
        <v>5489.98</v>
      </c>
      <c r="P3777" s="26">
        <v>1510.02</v>
      </c>
      <c r="Q3777" s="26">
        <v>84.38</v>
      </c>
      <c r="R3777" s="25" t="s">
        <v>1660</v>
      </c>
    </row>
    <row r="3778" spans="1:18" ht="15" customHeight="1" x14ac:dyDescent="0.25">
      <c r="A3778" s="25" t="s">
        <v>17</v>
      </c>
      <c r="B3778" s="25" t="s">
        <v>18</v>
      </c>
      <c r="C3778" s="25" t="s">
        <v>282</v>
      </c>
      <c r="D3778" s="25" t="s">
        <v>25</v>
      </c>
      <c r="E3778" s="25" t="s">
        <v>124</v>
      </c>
      <c r="F3778" s="25" t="s">
        <v>125</v>
      </c>
      <c r="G3778" s="25" t="s">
        <v>283</v>
      </c>
      <c r="H3778" s="25" t="s">
        <v>23</v>
      </c>
      <c r="I3778" s="25" t="s">
        <v>111</v>
      </c>
      <c r="J3778" s="25" t="s">
        <v>112</v>
      </c>
      <c r="K3778" s="26">
        <v>0</v>
      </c>
      <c r="L3778" s="26">
        <v>0</v>
      </c>
      <c r="M3778" s="26">
        <v>0</v>
      </c>
      <c r="N3778" s="26">
        <v>0</v>
      </c>
      <c r="O3778" s="26">
        <v>199.96</v>
      </c>
      <c r="P3778" s="26">
        <v>-199.96</v>
      </c>
      <c r="Q3778" s="26">
        <v>0</v>
      </c>
      <c r="R3778" s="25" t="s">
        <v>1660</v>
      </c>
    </row>
    <row r="3779" spans="1:18" ht="15" customHeight="1" x14ac:dyDescent="0.25">
      <c r="A3779" s="25" t="s">
        <v>17</v>
      </c>
      <c r="B3779" s="25" t="s">
        <v>18</v>
      </c>
      <c r="C3779" s="25" t="s">
        <v>371</v>
      </c>
      <c r="D3779" s="25" t="s">
        <v>25</v>
      </c>
      <c r="E3779" s="25" t="s">
        <v>124</v>
      </c>
      <c r="F3779" s="25" t="s">
        <v>125</v>
      </c>
      <c r="G3779" s="25" t="s">
        <v>372</v>
      </c>
      <c r="H3779" s="25" t="s">
        <v>23</v>
      </c>
      <c r="I3779" s="25" t="s">
        <v>65</v>
      </c>
      <c r="J3779" s="25" t="s">
        <v>66</v>
      </c>
      <c r="K3779" s="26">
        <v>75500</v>
      </c>
      <c r="L3779" s="26">
        <v>0</v>
      </c>
      <c r="M3779" s="26">
        <v>75500</v>
      </c>
      <c r="N3779" s="26">
        <v>0</v>
      </c>
      <c r="O3779" s="26">
        <v>30908.5</v>
      </c>
      <c r="P3779" s="26">
        <v>44591.5</v>
      </c>
      <c r="Q3779" s="26">
        <v>6915</v>
      </c>
      <c r="R3779" s="25" t="s">
        <v>1661</v>
      </c>
    </row>
    <row r="3780" spans="1:18" ht="15" customHeight="1" x14ac:dyDescent="0.25">
      <c r="A3780" s="25" t="s">
        <v>17</v>
      </c>
      <c r="B3780" s="25" t="s">
        <v>18</v>
      </c>
      <c r="C3780" s="25" t="s">
        <v>371</v>
      </c>
      <c r="D3780" s="25" t="s">
        <v>25</v>
      </c>
      <c r="E3780" s="25" t="s">
        <v>124</v>
      </c>
      <c r="F3780" s="25" t="s">
        <v>125</v>
      </c>
      <c r="G3780" s="25" t="s">
        <v>372</v>
      </c>
      <c r="H3780" s="25" t="s">
        <v>23</v>
      </c>
      <c r="I3780" s="25" t="s">
        <v>377</v>
      </c>
      <c r="J3780" s="25" t="s">
        <v>378</v>
      </c>
      <c r="K3780" s="26">
        <v>20000</v>
      </c>
      <c r="L3780" s="26">
        <v>0</v>
      </c>
      <c r="M3780" s="26">
        <v>20000</v>
      </c>
      <c r="N3780" s="26">
        <v>0</v>
      </c>
      <c r="O3780" s="26">
        <v>8706.25</v>
      </c>
      <c r="P3780" s="26">
        <v>11293.75</v>
      </c>
      <c r="Q3780" s="26">
        <v>1265.25</v>
      </c>
      <c r="R3780" s="25" t="s">
        <v>1661</v>
      </c>
    </row>
    <row r="3781" spans="1:18" ht="15" customHeight="1" x14ac:dyDescent="0.25">
      <c r="A3781" s="25" t="s">
        <v>17</v>
      </c>
      <c r="B3781" s="25" t="s">
        <v>18</v>
      </c>
      <c r="C3781" s="25" t="s">
        <v>371</v>
      </c>
      <c r="D3781" s="25" t="s">
        <v>25</v>
      </c>
      <c r="E3781" s="25" t="s">
        <v>124</v>
      </c>
      <c r="F3781" s="25" t="s">
        <v>125</v>
      </c>
      <c r="G3781" s="25" t="s">
        <v>372</v>
      </c>
      <c r="H3781" s="25" t="s">
        <v>23</v>
      </c>
      <c r="I3781" s="25" t="s">
        <v>1734</v>
      </c>
      <c r="J3781" s="25" t="s">
        <v>1735</v>
      </c>
      <c r="K3781" s="26">
        <v>0</v>
      </c>
      <c r="L3781" s="26">
        <v>32500</v>
      </c>
      <c r="M3781" s="26">
        <v>32500</v>
      </c>
      <c r="N3781" s="26">
        <v>0</v>
      </c>
      <c r="O3781" s="26">
        <v>2250</v>
      </c>
      <c r="P3781" s="26">
        <v>30250</v>
      </c>
      <c r="Q3781" s="26">
        <v>2250</v>
      </c>
      <c r="R3781" s="25" t="s">
        <v>1661</v>
      </c>
    </row>
    <row r="3782" spans="1:18" ht="15" customHeight="1" x14ac:dyDescent="0.25">
      <c r="A3782" s="25" t="s">
        <v>17</v>
      </c>
      <c r="B3782" s="25" t="s">
        <v>18</v>
      </c>
      <c r="C3782" s="25" t="s">
        <v>369</v>
      </c>
      <c r="D3782" s="25" t="s">
        <v>25</v>
      </c>
      <c r="E3782" s="25" t="s">
        <v>124</v>
      </c>
      <c r="F3782" s="25" t="s">
        <v>125</v>
      </c>
      <c r="G3782" s="25" t="s">
        <v>370</v>
      </c>
      <c r="H3782" s="25" t="s">
        <v>23</v>
      </c>
      <c r="I3782" s="25" t="s">
        <v>113</v>
      </c>
      <c r="J3782" s="25" t="s">
        <v>114</v>
      </c>
      <c r="K3782" s="26">
        <v>36500</v>
      </c>
      <c r="L3782" s="26">
        <v>0</v>
      </c>
      <c r="M3782" s="26">
        <v>36500</v>
      </c>
      <c r="N3782" s="26">
        <v>0</v>
      </c>
      <c r="O3782" s="26">
        <v>0</v>
      </c>
      <c r="P3782" s="26">
        <v>36500</v>
      </c>
      <c r="Q3782" s="26">
        <v>0</v>
      </c>
      <c r="R3782" s="25" t="s">
        <v>1662</v>
      </c>
    </row>
    <row r="3783" spans="1:18" ht="15" customHeight="1" x14ac:dyDescent="0.25">
      <c r="A3783" s="25" t="s">
        <v>17</v>
      </c>
      <c r="B3783" s="25" t="s">
        <v>18</v>
      </c>
      <c r="C3783" s="25" t="s">
        <v>368</v>
      </c>
      <c r="D3783" s="25" t="s">
        <v>25</v>
      </c>
      <c r="E3783" s="25" t="s">
        <v>285</v>
      </c>
      <c r="F3783" s="25" t="s">
        <v>22</v>
      </c>
      <c r="G3783" s="25" t="s">
        <v>22</v>
      </c>
      <c r="H3783" s="25" t="s">
        <v>23</v>
      </c>
      <c r="I3783" s="25" t="s">
        <v>344</v>
      </c>
      <c r="J3783" s="25" t="s">
        <v>345</v>
      </c>
      <c r="K3783" s="26">
        <v>0</v>
      </c>
      <c r="L3783" s="26">
        <v>0</v>
      </c>
      <c r="M3783" s="26">
        <v>0</v>
      </c>
      <c r="N3783" s="26">
        <v>0</v>
      </c>
      <c r="O3783" s="26">
        <v>0</v>
      </c>
      <c r="P3783" s="26">
        <v>0</v>
      </c>
      <c r="Q3783" s="26">
        <v>0</v>
      </c>
      <c r="R3783" s="25" t="s">
        <v>1663</v>
      </c>
    </row>
    <row r="3784" spans="1:18" ht="15" customHeight="1" x14ac:dyDescent="0.25">
      <c r="A3784" s="25" t="s">
        <v>17</v>
      </c>
      <c r="B3784" s="25" t="s">
        <v>18</v>
      </c>
      <c r="C3784" s="25" t="s">
        <v>284</v>
      </c>
      <c r="D3784" s="25" t="s">
        <v>25</v>
      </c>
      <c r="E3784" s="25" t="s">
        <v>285</v>
      </c>
      <c r="F3784" s="25" t="s">
        <v>22</v>
      </c>
      <c r="G3784" s="25" t="s">
        <v>144</v>
      </c>
      <c r="H3784" s="25" t="s">
        <v>23</v>
      </c>
      <c r="I3784" s="25" t="s">
        <v>316</v>
      </c>
      <c r="J3784" s="25" t="s">
        <v>317</v>
      </c>
      <c r="K3784" s="26">
        <v>165000</v>
      </c>
      <c r="L3784" s="26">
        <v>0</v>
      </c>
      <c r="M3784" s="26">
        <v>165000</v>
      </c>
      <c r="N3784" s="26">
        <v>0</v>
      </c>
      <c r="O3784" s="26">
        <v>29272.31</v>
      </c>
      <c r="P3784" s="26">
        <v>135727.69</v>
      </c>
      <c r="Q3784" s="26">
        <v>4272.3100000000004</v>
      </c>
      <c r="R3784" s="25" t="s">
        <v>1665</v>
      </c>
    </row>
    <row r="3785" spans="1:18" ht="15" customHeight="1" x14ac:dyDescent="0.25">
      <c r="A3785" s="25" t="s">
        <v>17</v>
      </c>
      <c r="B3785" s="25" t="s">
        <v>18</v>
      </c>
      <c r="C3785" s="25" t="s">
        <v>284</v>
      </c>
      <c r="D3785" s="25" t="s">
        <v>25</v>
      </c>
      <c r="E3785" s="25" t="s">
        <v>285</v>
      </c>
      <c r="F3785" s="25" t="s">
        <v>22</v>
      </c>
      <c r="G3785" s="25" t="s">
        <v>144</v>
      </c>
      <c r="H3785" s="25" t="s">
        <v>23</v>
      </c>
      <c r="I3785" s="25" t="s">
        <v>234</v>
      </c>
      <c r="J3785" s="25" t="s">
        <v>235</v>
      </c>
      <c r="K3785" s="26">
        <v>12000</v>
      </c>
      <c r="L3785" s="26">
        <v>0</v>
      </c>
      <c r="M3785" s="26">
        <v>12000</v>
      </c>
      <c r="N3785" s="26">
        <v>0</v>
      </c>
      <c r="O3785" s="26">
        <v>0</v>
      </c>
      <c r="P3785" s="26">
        <v>12000</v>
      </c>
      <c r="Q3785" s="26">
        <v>0</v>
      </c>
      <c r="R3785" s="25" t="s">
        <v>1665</v>
      </c>
    </row>
    <row r="3786" spans="1:18" ht="15" customHeight="1" x14ac:dyDescent="0.25">
      <c r="A3786" s="25" t="s">
        <v>17</v>
      </c>
      <c r="B3786" s="25" t="s">
        <v>18</v>
      </c>
      <c r="C3786" s="25" t="s">
        <v>284</v>
      </c>
      <c r="D3786" s="25" t="s">
        <v>25</v>
      </c>
      <c r="E3786" s="25" t="s">
        <v>285</v>
      </c>
      <c r="F3786" s="25" t="s">
        <v>22</v>
      </c>
      <c r="G3786" s="25" t="s">
        <v>144</v>
      </c>
      <c r="H3786" s="25" t="s">
        <v>23</v>
      </c>
      <c r="I3786" s="25" t="s">
        <v>71</v>
      </c>
      <c r="J3786" s="25" t="s">
        <v>72</v>
      </c>
      <c r="K3786" s="26">
        <v>10000</v>
      </c>
      <c r="L3786" s="26">
        <v>0</v>
      </c>
      <c r="M3786" s="26">
        <v>10000</v>
      </c>
      <c r="N3786" s="26">
        <v>0</v>
      </c>
      <c r="O3786" s="26">
        <v>10250</v>
      </c>
      <c r="P3786" s="26">
        <v>-250</v>
      </c>
      <c r="Q3786" s="26">
        <v>5250</v>
      </c>
      <c r="R3786" s="25" t="s">
        <v>1665</v>
      </c>
    </row>
    <row r="3787" spans="1:18" ht="15" customHeight="1" x14ac:dyDescent="0.25">
      <c r="A3787" s="25" t="s">
        <v>17</v>
      </c>
      <c r="B3787" s="25" t="s">
        <v>18</v>
      </c>
      <c r="C3787" s="25" t="s">
        <v>284</v>
      </c>
      <c r="D3787" s="25" t="s">
        <v>25</v>
      </c>
      <c r="E3787" s="25" t="s">
        <v>285</v>
      </c>
      <c r="F3787" s="25" t="s">
        <v>22</v>
      </c>
      <c r="G3787" s="25" t="s">
        <v>144</v>
      </c>
      <c r="H3787" s="25" t="s">
        <v>23</v>
      </c>
      <c r="I3787" s="25" t="s">
        <v>59</v>
      </c>
      <c r="J3787" s="25" t="s">
        <v>60</v>
      </c>
      <c r="K3787" s="26">
        <v>3000</v>
      </c>
      <c r="L3787" s="26">
        <v>0</v>
      </c>
      <c r="M3787" s="26">
        <v>3000</v>
      </c>
      <c r="N3787" s="26">
        <v>0</v>
      </c>
      <c r="O3787" s="26">
        <v>1749.75</v>
      </c>
      <c r="P3787" s="26">
        <v>1250.25</v>
      </c>
      <c r="Q3787" s="26">
        <v>0</v>
      </c>
      <c r="R3787" s="25" t="s">
        <v>1665</v>
      </c>
    </row>
    <row r="3788" spans="1:18" ht="15" customHeight="1" x14ac:dyDescent="0.25">
      <c r="A3788" s="25" t="s">
        <v>17</v>
      </c>
      <c r="B3788" s="25" t="s">
        <v>18</v>
      </c>
      <c r="C3788" s="25" t="s">
        <v>284</v>
      </c>
      <c r="D3788" s="25" t="s">
        <v>25</v>
      </c>
      <c r="E3788" s="25" t="s">
        <v>285</v>
      </c>
      <c r="F3788" s="25" t="s">
        <v>22</v>
      </c>
      <c r="G3788" s="25" t="s">
        <v>144</v>
      </c>
      <c r="H3788" s="25" t="s">
        <v>23</v>
      </c>
      <c r="I3788" s="25" t="s">
        <v>294</v>
      </c>
      <c r="J3788" s="25" t="s">
        <v>295</v>
      </c>
      <c r="K3788" s="26">
        <v>75000</v>
      </c>
      <c r="L3788" s="26">
        <v>0</v>
      </c>
      <c r="M3788" s="26">
        <v>75000</v>
      </c>
      <c r="N3788" s="26">
        <v>0</v>
      </c>
      <c r="O3788" s="26">
        <v>7671.38</v>
      </c>
      <c r="P3788" s="26">
        <v>67328.62</v>
      </c>
      <c r="Q3788" s="26">
        <v>180</v>
      </c>
      <c r="R3788" s="25" t="s">
        <v>1665</v>
      </c>
    </row>
    <row r="3789" spans="1:18" ht="15" customHeight="1" x14ac:dyDescent="0.25">
      <c r="A3789" s="25" t="s">
        <v>17</v>
      </c>
      <c r="B3789" s="25" t="s">
        <v>18</v>
      </c>
      <c r="C3789" s="25" t="s">
        <v>284</v>
      </c>
      <c r="D3789" s="25" t="s">
        <v>25</v>
      </c>
      <c r="E3789" s="25" t="s">
        <v>285</v>
      </c>
      <c r="F3789" s="25" t="s">
        <v>22</v>
      </c>
      <c r="G3789" s="25" t="s">
        <v>144</v>
      </c>
      <c r="H3789" s="25" t="s">
        <v>23</v>
      </c>
      <c r="I3789" s="25" t="s">
        <v>292</v>
      </c>
      <c r="J3789" s="25" t="s">
        <v>293</v>
      </c>
      <c r="K3789" s="26">
        <v>95000</v>
      </c>
      <c r="L3789" s="26">
        <v>0</v>
      </c>
      <c r="M3789" s="26">
        <v>95000</v>
      </c>
      <c r="N3789" s="26">
        <v>0</v>
      </c>
      <c r="O3789" s="26">
        <v>30395</v>
      </c>
      <c r="P3789" s="26">
        <v>64605</v>
      </c>
      <c r="Q3789" s="26">
        <v>27970</v>
      </c>
      <c r="R3789" s="25" t="s">
        <v>1665</v>
      </c>
    </row>
    <row r="3790" spans="1:18" ht="15" customHeight="1" x14ac:dyDescent="0.25">
      <c r="A3790" s="25" t="s">
        <v>17</v>
      </c>
      <c r="B3790" s="25" t="s">
        <v>18</v>
      </c>
      <c r="C3790" s="25" t="s">
        <v>284</v>
      </c>
      <c r="D3790" s="25" t="s">
        <v>25</v>
      </c>
      <c r="E3790" s="25" t="s">
        <v>285</v>
      </c>
      <c r="F3790" s="25" t="s">
        <v>22</v>
      </c>
      <c r="G3790" s="25" t="s">
        <v>144</v>
      </c>
      <c r="H3790" s="25" t="s">
        <v>23</v>
      </c>
      <c r="I3790" s="25" t="s">
        <v>290</v>
      </c>
      <c r="J3790" s="25" t="s">
        <v>291</v>
      </c>
      <c r="K3790" s="26">
        <v>0</v>
      </c>
      <c r="L3790" s="26">
        <v>0</v>
      </c>
      <c r="M3790" s="26">
        <v>0</v>
      </c>
      <c r="N3790" s="26">
        <v>0</v>
      </c>
      <c r="O3790" s="26">
        <v>34.5</v>
      </c>
      <c r="P3790" s="26">
        <v>-34.5</v>
      </c>
      <c r="Q3790" s="26">
        <v>0</v>
      </c>
      <c r="R3790" s="25" t="s">
        <v>1665</v>
      </c>
    </row>
    <row r="3791" spans="1:18" ht="15" customHeight="1" x14ac:dyDescent="0.25">
      <c r="A3791" s="25" t="s">
        <v>17</v>
      </c>
      <c r="B3791" s="25" t="s">
        <v>18</v>
      </c>
      <c r="C3791" s="25" t="s">
        <v>284</v>
      </c>
      <c r="D3791" s="25" t="s">
        <v>25</v>
      </c>
      <c r="E3791" s="25" t="s">
        <v>285</v>
      </c>
      <c r="F3791" s="25" t="s">
        <v>22</v>
      </c>
      <c r="G3791" s="25" t="s">
        <v>144</v>
      </c>
      <c r="H3791" s="25" t="s">
        <v>23</v>
      </c>
      <c r="I3791" s="25" t="s">
        <v>288</v>
      </c>
      <c r="J3791" s="25" t="s">
        <v>289</v>
      </c>
      <c r="K3791" s="26">
        <v>193500</v>
      </c>
      <c r="L3791" s="26">
        <v>36000</v>
      </c>
      <c r="M3791" s="26">
        <v>229500</v>
      </c>
      <c r="N3791" s="26">
        <v>0</v>
      </c>
      <c r="O3791" s="26">
        <v>53821</v>
      </c>
      <c r="P3791" s="26">
        <v>175679</v>
      </c>
      <c r="Q3791" s="26">
        <v>33880</v>
      </c>
      <c r="R3791" s="25" t="s">
        <v>1665</v>
      </c>
    </row>
    <row r="3792" spans="1:18" ht="15" customHeight="1" x14ac:dyDescent="0.25">
      <c r="A3792" s="25" t="s">
        <v>17</v>
      </c>
      <c r="B3792" s="25" t="s">
        <v>18</v>
      </c>
      <c r="C3792" s="25" t="s">
        <v>284</v>
      </c>
      <c r="D3792" s="25" t="s">
        <v>25</v>
      </c>
      <c r="E3792" s="25" t="s">
        <v>285</v>
      </c>
      <c r="F3792" s="25" t="s">
        <v>22</v>
      </c>
      <c r="G3792" s="25" t="s">
        <v>144</v>
      </c>
      <c r="H3792" s="25" t="s">
        <v>23</v>
      </c>
      <c r="I3792" s="25" t="s">
        <v>286</v>
      </c>
      <c r="J3792" s="25" t="s">
        <v>287</v>
      </c>
      <c r="K3792" s="26">
        <v>50000</v>
      </c>
      <c r="L3792" s="26">
        <v>0</v>
      </c>
      <c r="M3792" s="26">
        <v>50000</v>
      </c>
      <c r="N3792" s="26">
        <v>0</v>
      </c>
      <c r="O3792" s="26">
        <v>4932.62</v>
      </c>
      <c r="P3792" s="26">
        <v>45067.38</v>
      </c>
      <c r="Q3792" s="26">
        <v>4672</v>
      </c>
      <c r="R3792" s="25" t="s">
        <v>1665</v>
      </c>
    </row>
    <row r="3793" spans="1:18" ht="15" customHeight="1" x14ac:dyDescent="0.25">
      <c r="A3793" s="25" t="s">
        <v>17</v>
      </c>
      <c r="B3793" s="25" t="s">
        <v>18</v>
      </c>
      <c r="C3793" s="25" t="s">
        <v>284</v>
      </c>
      <c r="D3793" s="25" t="s">
        <v>25</v>
      </c>
      <c r="E3793" s="25" t="s">
        <v>285</v>
      </c>
      <c r="F3793" s="25" t="s">
        <v>22</v>
      </c>
      <c r="G3793" s="25" t="s">
        <v>144</v>
      </c>
      <c r="H3793" s="25" t="s">
        <v>23</v>
      </c>
      <c r="I3793" s="25" t="s">
        <v>385</v>
      </c>
      <c r="J3793" s="25" t="s">
        <v>386</v>
      </c>
      <c r="K3793" s="26">
        <v>22000</v>
      </c>
      <c r="L3793" s="26">
        <v>0</v>
      </c>
      <c r="M3793" s="26">
        <v>22000</v>
      </c>
      <c r="N3793" s="26">
        <v>0</v>
      </c>
      <c r="O3793" s="26">
        <v>10860</v>
      </c>
      <c r="P3793" s="26">
        <v>11140</v>
      </c>
      <c r="Q3793" s="26">
        <v>6035</v>
      </c>
      <c r="R3793" s="25" t="s">
        <v>1665</v>
      </c>
    </row>
    <row r="3794" spans="1:18" ht="15" customHeight="1" x14ac:dyDescent="0.25">
      <c r="A3794" s="25" t="s">
        <v>17</v>
      </c>
      <c r="B3794" s="25" t="s">
        <v>18</v>
      </c>
      <c r="C3794" s="25" t="s">
        <v>342</v>
      </c>
      <c r="D3794" s="25" t="s">
        <v>25</v>
      </c>
      <c r="E3794" s="25" t="s">
        <v>285</v>
      </c>
      <c r="F3794" s="25" t="s">
        <v>343</v>
      </c>
      <c r="G3794" s="25" t="s">
        <v>23</v>
      </c>
      <c r="H3794" s="25" t="s">
        <v>23</v>
      </c>
      <c r="I3794" s="25" t="s">
        <v>65</v>
      </c>
      <c r="J3794" s="25" t="s">
        <v>66</v>
      </c>
      <c r="K3794" s="26">
        <v>28000</v>
      </c>
      <c r="L3794" s="26">
        <v>0</v>
      </c>
      <c r="M3794" s="26">
        <v>28000</v>
      </c>
      <c r="N3794" s="26">
        <v>0</v>
      </c>
      <c r="O3794" s="26">
        <v>11875.5</v>
      </c>
      <c r="P3794" s="26">
        <v>16124.5</v>
      </c>
      <c r="Q3794" s="26">
        <v>2355.25</v>
      </c>
      <c r="R3794" s="25" t="s">
        <v>1666</v>
      </c>
    </row>
    <row r="3795" spans="1:18" ht="15" customHeight="1" x14ac:dyDescent="0.25">
      <c r="A3795" s="25" t="s">
        <v>17</v>
      </c>
      <c r="B3795" s="25" t="s">
        <v>18</v>
      </c>
      <c r="C3795" s="25" t="s">
        <v>342</v>
      </c>
      <c r="D3795" s="25" t="s">
        <v>25</v>
      </c>
      <c r="E3795" s="25" t="s">
        <v>285</v>
      </c>
      <c r="F3795" s="25" t="s">
        <v>343</v>
      </c>
      <c r="G3795" s="25" t="s">
        <v>23</v>
      </c>
      <c r="H3795" s="25" t="s">
        <v>23</v>
      </c>
      <c r="I3795" s="25" t="s">
        <v>316</v>
      </c>
      <c r="J3795" s="25" t="s">
        <v>317</v>
      </c>
      <c r="K3795" s="26">
        <v>0</v>
      </c>
      <c r="L3795" s="26">
        <v>0</v>
      </c>
      <c r="M3795" s="26">
        <v>0</v>
      </c>
      <c r="N3795" s="26">
        <v>0</v>
      </c>
      <c r="O3795" s="26">
        <v>0</v>
      </c>
      <c r="P3795" s="26">
        <v>0</v>
      </c>
      <c r="Q3795" s="26">
        <v>0</v>
      </c>
      <c r="R3795" s="25" t="s">
        <v>1666</v>
      </c>
    </row>
    <row r="3796" spans="1:18" ht="15" customHeight="1" x14ac:dyDescent="0.25">
      <c r="A3796" s="25" t="s">
        <v>17</v>
      </c>
      <c r="B3796" s="25" t="s">
        <v>18</v>
      </c>
      <c r="C3796" s="25" t="s">
        <v>342</v>
      </c>
      <c r="D3796" s="25" t="s">
        <v>25</v>
      </c>
      <c r="E3796" s="25" t="s">
        <v>285</v>
      </c>
      <c r="F3796" s="25" t="s">
        <v>343</v>
      </c>
      <c r="G3796" s="25" t="s">
        <v>23</v>
      </c>
      <c r="H3796" s="25" t="s">
        <v>23</v>
      </c>
      <c r="I3796" s="25" t="s">
        <v>270</v>
      </c>
      <c r="J3796" s="25" t="s">
        <v>271</v>
      </c>
      <c r="K3796" s="26">
        <v>0</v>
      </c>
      <c r="L3796" s="26">
        <v>0</v>
      </c>
      <c r="M3796" s="26">
        <v>0</v>
      </c>
      <c r="N3796" s="26">
        <v>0</v>
      </c>
      <c r="O3796" s="26">
        <v>0</v>
      </c>
      <c r="P3796" s="26">
        <v>0</v>
      </c>
      <c r="Q3796" s="26">
        <v>0</v>
      </c>
      <c r="R3796" s="25" t="s">
        <v>1666</v>
      </c>
    </row>
    <row r="3797" spans="1:18" ht="15" customHeight="1" x14ac:dyDescent="0.25">
      <c r="A3797" s="25" t="s">
        <v>17</v>
      </c>
      <c r="B3797" s="25" t="s">
        <v>18</v>
      </c>
      <c r="C3797" s="25" t="s">
        <v>342</v>
      </c>
      <c r="D3797" s="25" t="s">
        <v>25</v>
      </c>
      <c r="E3797" s="25" t="s">
        <v>285</v>
      </c>
      <c r="F3797" s="25" t="s">
        <v>343</v>
      </c>
      <c r="G3797" s="25" t="s">
        <v>23</v>
      </c>
      <c r="H3797" s="25" t="s">
        <v>23</v>
      </c>
      <c r="I3797" s="25" t="s">
        <v>346</v>
      </c>
      <c r="J3797" s="25" t="s">
        <v>347</v>
      </c>
      <c r="K3797" s="26">
        <v>85000</v>
      </c>
      <c r="L3797" s="26">
        <v>30000</v>
      </c>
      <c r="M3797" s="26">
        <v>115000</v>
      </c>
      <c r="N3797" s="26">
        <v>0</v>
      </c>
      <c r="O3797" s="26">
        <v>82185.98</v>
      </c>
      <c r="P3797" s="26">
        <v>32814.019999999997</v>
      </c>
      <c r="Q3797" s="26">
        <v>8262.7999999999993</v>
      </c>
      <c r="R3797" s="25" t="s">
        <v>1666</v>
      </c>
    </row>
    <row r="3798" spans="1:18" ht="15" customHeight="1" x14ac:dyDescent="0.25">
      <c r="A3798" s="25" t="s">
        <v>17</v>
      </c>
      <c r="B3798" s="25" t="s">
        <v>18</v>
      </c>
      <c r="C3798" s="25" t="s">
        <v>342</v>
      </c>
      <c r="D3798" s="25" t="s">
        <v>25</v>
      </c>
      <c r="E3798" s="25" t="s">
        <v>285</v>
      </c>
      <c r="F3798" s="25" t="s">
        <v>343</v>
      </c>
      <c r="G3798" s="25" t="s">
        <v>23</v>
      </c>
      <c r="H3798" s="25" t="s">
        <v>23</v>
      </c>
      <c r="I3798" s="25" t="s">
        <v>344</v>
      </c>
      <c r="J3798" s="25" t="s">
        <v>345</v>
      </c>
      <c r="K3798" s="26">
        <v>45000</v>
      </c>
      <c r="L3798" s="26">
        <v>0</v>
      </c>
      <c r="M3798" s="26">
        <v>45000</v>
      </c>
      <c r="N3798" s="26">
        <v>0</v>
      </c>
      <c r="O3798" s="26">
        <v>13685</v>
      </c>
      <c r="P3798" s="26">
        <v>31315</v>
      </c>
      <c r="Q3798" s="26">
        <v>1145</v>
      </c>
      <c r="R3798" s="25" t="s">
        <v>1666</v>
      </c>
    </row>
    <row r="3799" spans="1:18" ht="15" customHeight="1" x14ac:dyDescent="0.25">
      <c r="A3799" s="25" t="s">
        <v>17</v>
      </c>
      <c r="B3799" s="25" t="s">
        <v>18</v>
      </c>
      <c r="C3799" s="25" t="s">
        <v>342</v>
      </c>
      <c r="D3799" s="25" t="s">
        <v>25</v>
      </c>
      <c r="E3799" s="25" t="s">
        <v>285</v>
      </c>
      <c r="F3799" s="25" t="s">
        <v>343</v>
      </c>
      <c r="G3799" s="25" t="s">
        <v>23</v>
      </c>
      <c r="H3799" s="25" t="s">
        <v>23</v>
      </c>
      <c r="I3799" s="25" t="s">
        <v>59</v>
      </c>
      <c r="J3799" s="25" t="s">
        <v>60</v>
      </c>
      <c r="K3799" s="26">
        <v>2500</v>
      </c>
      <c r="L3799" s="26">
        <v>0</v>
      </c>
      <c r="M3799" s="26">
        <v>2500</v>
      </c>
      <c r="N3799" s="26">
        <v>0</v>
      </c>
      <c r="O3799" s="26">
        <v>423.18</v>
      </c>
      <c r="P3799" s="26">
        <v>2076.8200000000002</v>
      </c>
      <c r="Q3799" s="26">
        <v>14.6</v>
      </c>
      <c r="R3799" s="25" t="s">
        <v>1666</v>
      </c>
    </row>
    <row r="3800" spans="1:18" ht="15" customHeight="1" x14ac:dyDescent="0.25">
      <c r="A3800" s="25" t="s">
        <v>17</v>
      </c>
      <c r="B3800" s="25" t="s">
        <v>18</v>
      </c>
      <c r="C3800" s="25" t="s">
        <v>337</v>
      </c>
      <c r="D3800" s="25" t="s">
        <v>25</v>
      </c>
      <c r="E3800" s="25" t="s">
        <v>285</v>
      </c>
      <c r="F3800" s="25" t="s">
        <v>338</v>
      </c>
      <c r="G3800" s="25" t="s">
        <v>339</v>
      </c>
      <c r="H3800" s="25" t="s">
        <v>23</v>
      </c>
      <c r="I3800" s="25" t="s">
        <v>65</v>
      </c>
      <c r="J3800" s="25" t="s">
        <v>66</v>
      </c>
      <c r="K3800" s="26">
        <v>0</v>
      </c>
      <c r="L3800" s="26">
        <v>0</v>
      </c>
      <c r="M3800" s="26">
        <v>0</v>
      </c>
      <c r="N3800" s="26">
        <v>0</v>
      </c>
      <c r="O3800" s="26">
        <v>-2040</v>
      </c>
      <c r="P3800" s="26">
        <v>2040</v>
      </c>
      <c r="Q3800" s="26">
        <v>0</v>
      </c>
      <c r="R3800" s="25" t="s">
        <v>1667</v>
      </c>
    </row>
    <row r="3801" spans="1:18" ht="15" customHeight="1" x14ac:dyDescent="0.25">
      <c r="A3801" s="25" t="s">
        <v>17</v>
      </c>
      <c r="B3801" s="25" t="s">
        <v>18</v>
      </c>
      <c r="C3801" s="25" t="s">
        <v>337</v>
      </c>
      <c r="D3801" s="25" t="s">
        <v>25</v>
      </c>
      <c r="E3801" s="25" t="s">
        <v>285</v>
      </c>
      <c r="F3801" s="25" t="s">
        <v>338</v>
      </c>
      <c r="G3801" s="25" t="s">
        <v>339</v>
      </c>
      <c r="H3801" s="25" t="s">
        <v>23</v>
      </c>
      <c r="I3801" s="25" t="s">
        <v>340</v>
      </c>
      <c r="J3801" s="25" t="s">
        <v>341</v>
      </c>
      <c r="K3801" s="26">
        <v>0</v>
      </c>
      <c r="L3801" s="26">
        <v>0</v>
      </c>
      <c r="M3801" s="26">
        <v>0</v>
      </c>
      <c r="N3801" s="26">
        <v>0</v>
      </c>
      <c r="O3801" s="26">
        <v>0</v>
      </c>
      <c r="P3801" s="26">
        <v>0</v>
      </c>
      <c r="Q3801" s="26">
        <v>0</v>
      </c>
      <c r="R3801" s="25" t="s">
        <v>1667</v>
      </c>
    </row>
    <row r="3802" spans="1:18" ht="15" customHeight="1" x14ac:dyDescent="0.25">
      <c r="A3802" s="25" t="s">
        <v>17</v>
      </c>
      <c r="B3802" s="25" t="s">
        <v>18</v>
      </c>
      <c r="C3802" s="25" t="s">
        <v>354</v>
      </c>
      <c r="D3802" s="25" t="s">
        <v>25</v>
      </c>
      <c r="E3802" s="25" t="s">
        <v>285</v>
      </c>
      <c r="F3802" s="25" t="s">
        <v>338</v>
      </c>
      <c r="G3802" s="25" t="s">
        <v>355</v>
      </c>
      <c r="H3802" s="25" t="s">
        <v>23</v>
      </c>
      <c r="I3802" s="25" t="s">
        <v>65</v>
      </c>
      <c r="J3802" s="25" t="s">
        <v>66</v>
      </c>
      <c r="K3802" s="26">
        <v>0</v>
      </c>
      <c r="L3802" s="26">
        <v>0</v>
      </c>
      <c r="M3802" s="26">
        <v>0</v>
      </c>
      <c r="N3802" s="26">
        <v>0</v>
      </c>
      <c r="O3802" s="26">
        <v>2585.25</v>
      </c>
      <c r="P3802" s="26">
        <v>-2585.25</v>
      </c>
      <c r="Q3802" s="26">
        <v>0</v>
      </c>
      <c r="R3802" s="25" t="s">
        <v>1668</v>
      </c>
    </row>
    <row r="3803" spans="1:18" ht="15" customHeight="1" x14ac:dyDescent="0.25">
      <c r="A3803" s="25" t="s">
        <v>17</v>
      </c>
      <c r="B3803" s="25" t="s">
        <v>18</v>
      </c>
      <c r="C3803" s="25" t="s">
        <v>354</v>
      </c>
      <c r="D3803" s="25" t="s">
        <v>25</v>
      </c>
      <c r="E3803" s="25" t="s">
        <v>285</v>
      </c>
      <c r="F3803" s="25" t="s">
        <v>338</v>
      </c>
      <c r="G3803" s="25" t="s">
        <v>355</v>
      </c>
      <c r="H3803" s="25" t="s">
        <v>23</v>
      </c>
      <c r="I3803" s="25" t="s">
        <v>346</v>
      </c>
      <c r="J3803" s="25" t="s">
        <v>347</v>
      </c>
      <c r="K3803" s="26">
        <v>15038</v>
      </c>
      <c r="L3803" s="26">
        <v>0</v>
      </c>
      <c r="M3803" s="26">
        <v>15038</v>
      </c>
      <c r="N3803" s="26">
        <v>0</v>
      </c>
      <c r="O3803" s="26">
        <v>6863.61</v>
      </c>
      <c r="P3803" s="26">
        <v>8174.39</v>
      </c>
      <c r="Q3803" s="26">
        <v>1263</v>
      </c>
      <c r="R3803" s="25" t="s">
        <v>1668</v>
      </c>
    </row>
    <row r="3804" spans="1:18" ht="15" customHeight="1" x14ac:dyDescent="0.25">
      <c r="A3804" s="25" t="s">
        <v>17</v>
      </c>
      <c r="B3804" s="25" t="s">
        <v>18</v>
      </c>
      <c r="C3804" s="25" t="s">
        <v>354</v>
      </c>
      <c r="D3804" s="25" t="s">
        <v>25</v>
      </c>
      <c r="E3804" s="25" t="s">
        <v>285</v>
      </c>
      <c r="F3804" s="25" t="s">
        <v>338</v>
      </c>
      <c r="G3804" s="25" t="s">
        <v>355</v>
      </c>
      <c r="H3804" s="25" t="s">
        <v>23</v>
      </c>
      <c r="I3804" s="25" t="s">
        <v>340</v>
      </c>
      <c r="J3804" s="25" t="s">
        <v>341</v>
      </c>
      <c r="K3804" s="26">
        <v>0</v>
      </c>
      <c r="L3804" s="26">
        <v>0</v>
      </c>
      <c r="M3804" s="26">
        <v>0</v>
      </c>
      <c r="N3804" s="26">
        <v>0</v>
      </c>
      <c r="O3804" s="26">
        <v>-344.25</v>
      </c>
      <c r="P3804" s="26">
        <v>344.25</v>
      </c>
      <c r="Q3804" s="26">
        <v>0</v>
      </c>
      <c r="R3804" s="25" t="s">
        <v>1668</v>
      </c>
    </row>
    <row r="3805" spans="1:18" ht="15" customHeight="1" x14ac:dyDescent="0.25">
      <c r="A3805" s="25" t="s">
        <v>17</v>
      </c>
      <c r="B3805" s="25" t="s">
        <v>18</v>
      </c>
      <c r="C3805" s="25" t="s">
        <v>387</v>
      </c>
      <c r="D3805" s="25" t="s">
        <v>25</v>
      </c>
      <c r="E3805" s="25" t="s">
        <v>285</v>
      </c>
      <c r="F3805" s="25" t="s">
        <v>338</v>
      </c>
      <c r="G3805" s="25" t="s">
        <v>388</v>
      </c>
      <c r="H3805" s="25" t="s">
        <v>23</v>
      </c>
      <c r="I3805" s="25" t="s">
        <v>65</v>
      </c>
      <c r="J3805" s="25" t="s">
        <v>66</v>
      </c>
      <c r="K3805" s="26">
        <v>0</v>
      </c>
      <c r="L3805" s="26">
        <v>0</v>
      </c>
      <c r="M3805" s="26">
        <v>0</v>
      </c>
      <c r="N3805" s="26">
        <v>0</v>
      </c>
      <c r="O3805" s="26">
        <v>0</v>
      </c>
      <c r="P3805" s="26">
        <v>0</v>
      </c>
      <c r="Q3805" s="26">
        <v>0</v>
      </c>
      <c r="R3805" s="25" t="s">
        <v>1669</v>
      </c>
    </row>
    <row r="3806" spans="1:18" ht="15" customHeight="1" x14ac:dyDescent="0.25">
      <c r="A3806" s="25" t="s">
        <v>17</v>
      </c>
      <c r="B3806" s="25" t="s">
        <v>18</v>
      </c>
      <c r="C3806" s="25" t="s">
        <v>387</v>
      </c>
      <c r="D3806" s="25" t="s">
        <v>25</v>
      </c>
      <c r="E3806" s="25" t="s">
        <v>285</v>
      </c>
      <c r="F3806" s="25" t="s">
        <v>338</v>
      </c>
      <c r="G3806" s="25" t="s">
        <v>388</v>
      </c>
      <c r="H3806" s="25" t="s">
        <v>23</v>
      </c>
      <c r="I3806" s="25" t="s">
        <v>340</v>
      </c>
      <c r="J3806" s="25" t="s">
        <v>341</v>
      </c>
      <c r="K3806" s="26">
        <v>0</v>
      </c>
      <c r="L3806" s="26">
        <v>0</v>
      </c>
      <c r="M3806" s="26">
        <v>0</v>
      </c>
      <c r="N3806" s="26">
        <v>0</v>
      </c>
      <c r="O3806" s="26">
        <v>0</v>
      </c>
      <c r="P3806" s="26">
        <v>0</v>
      </c>
      <c r="Q3806" s="26">
        <v>0</v>
      </c>
      <c r="R3806" s="25" t="s">
        <v>1669</v>
      </c>
    </row>
    <row r="3807" spans="1:18" ht="15" customHeight="1" x14ac:dyDescent="0.25">
      <c r="A3807" s="25" t="s">
        <v>17</v>
      </c>
      <c r="B3807" s="25" t="s">
        <v>18</v>
      </c>
      <c r="C3807" s="25" t="s">
        <v>348</v>
      </c>
      <c r="D3807" s="25" t="s">
        <v>25</v>
      </c>
      <c r="E3807" s="25" t="s">
        <v>285</v>
      </c>
      <c r="F3807" s="25" t="s">
        <v>338</v>
      </c>
      <c r="G3807" s="25" t="s">
        <v>349</v>
      </c>
      <c r="H3807" s="25" t="s">
        <v>23</v>
      </c>
      <c r="I3807" s="25" t="s">
        <v>65</v>
      </c>
      <c r="J3807" s="25" t="s">
        <v>66</v>
      </c>
      <c r="K3807" s="26">
        <v>61900</v>
      </c>
      <c r="L3807" s="26">
        <v>0</v>
      </c>
      <c r="M3807" s="26">
        <v>61900</v>
      </c>
      <c r="N3807" s="26">
        <v>0</v>
      </c>
      <c r="O3807" s="26">
        <v>29604.45</v>
      </c>
      <c r="P3807" s="26">
        <v>32295.55</v>
      </c>
      <c r="Q3807" s="26">
        <v>8594.75</v>
      </c>
      <c r="R3807" s="25" t="s">
        <v>1670</v>
      </c>
    </row>
    <row r="3808" spans="1:18" ht="15" customHeight="1" x14ac:dyDescent="0.25">
      <c r="A3808" s="25" t="s">
        <v>17</v>
      </c>
      <c r="B3808" s="25" t="s">
        <v>18</v>
      </c>
      <c r="C3808" s="25" t="s">
        <v>348</v>
      </c>
      <c r="D3808" s="25" t="s">
        <v>25</v>
      </c>
      <c r="E3808" s="25" t="s">
        <v>285</v>
      </c>
      <c r="F3808" s="25" t="s">
        <v>338</v>
      </c>
      <c r="G3808" s="25" t="s">
        <v>349</v>
      </c>
      <c r="H3808" s="25" t="s">
        <v>23</v>
      </c>
      <c r="I3808" s="25" t="s">
        <v>340</v>
      </c>
      <c r="J3808" s="25" t="s">
        <v>341</v>
      </c>
      <c r="K3808" s="26">
        <v>177125</v>
      </c>
      <c r="L3808" s="26">
        <v>0</v>
      </c>
      <c r="M3808" s="26">
        <v>177125</v>
      </c>
      <c r="N3808" s="26">
        <v>0</v>
      </c>
      <c r="O3808" s="26">
        <v>103707.14</v>
      </c>
      <c r="P3808" s="26">
        <v>73417.86</v>
      </c>
      <c r="Q3808" s="26">
        <v>6845.5</v>
      </c>
      <c r="R3808" s="25" t="s">
        <v>1670</v>
      </c>
    </row>
    <row r="3809" spans="1:18" ht="15" customHeight="1" x14ac:dyDescent="0.25">
      <c r="A3809" s="25" t="s">
        <v>17</v>
      </c>
      <c r="B3809" s="25" t="s">
        <v>18</v>
      </c>
      <c r="C3809" s="25" t="s">
        <v>348</v>
      </c>
      <c r="D3809" s="25" t="s">
        <v>25</v>
      </c>
      <c r="E3809" s="25" t="s">
        <v>285</v>
      </c>
      <c r="F3809" s="25" t="s">
        <v>338</v>
      </c>
      <c r="G3809" s="25" t="s">
        <v>349</v>
      </c>
      <c r="H3809" s="25" t="s">
        <v>23</v>
      </c>
      <c r="I3809" s="25" t="s">
        <v>344</v>
      </c>
      <c r="J3809" s="25" t="s">
        <v>345</v>
      </c>
      <c r="K3809" s="26">
        <v>1600</v>
      </c>
      <c r="L3809" s="26">
        <v>0</v>
      </c>
      <c r="M3809" s="26">
        <v>1600</v>
      </c>
      <c r="N3809" s="26">
        <v>0</v>
      </c>
      <c r="O3809" s="26">
        <v>0</v>
      </c>
      <c r="P3809" s="26">
        <v>1600</v>
      </c>
      <c r="Q3809" s="26">
        <v>0</v>
      </c>
      <c r="R3809" s="25" t="s">
        <v>1670</v>
      </c>
    </row>
    <row r="3810" spans="1:18" ht="15" customHeight="1" x14ac:dyDescent="0.25">
      <c r="A3810" s="25" t="s">
        <v>17</v>
      </c>
      <c r="B3810" s="25" t="s">
        <v>18</v>
      </c>
      <c r="C3810" s="25" t="s">
        <v>381</v>
      </c>
      <c r="D3810" s="25" t="s">
        <v>25</v>
      </c>
      <c r="E3810" s="25" t="s">
        <v>285</v>
      </c>
      <c r="F3810" s="25" t="s">
        <v>382</v>
      </c>
      <c r="G3810" s="25" t="s">
        <v>23</v>
      </c>
      <c r="H3810" s="25" t="s">
        <v>23</v>
      </c>
      <c r="I3810" s="25" t="s">
        <v>383</v>
      </c>
      <c r="J3810" s="25" t="s">
        <v>384</v>
      </c>
      <c r="K3810" s="26">
        <v>0</v>
      </c>
      <c r="L3810" s="26">
        <v>0</v>
      </c>
      <c r="M3810" s="26">
        <v>0</v>
      </c>
      <c r="N3810" s="26">
        <v>0</v>
      </c>
      <c r="O3810" s="26">
        <v>0</v>
      </c>
      <c r="P3810" s="26">
        <v>0</v>
      </c>
      <c r="Q3810" s="26">
        <v>0</v>
      </c>
      <c r="R3810" s="25" t="s">
        <v>1673</v>
      </c>
    </row>
    <row r="3811" spans="1:18" ht="15" customHeight="1" x14ac:dyDescent="0.25">
      <c r="A3811" s="25" t="s">
        <v>17</v>
      </c>
      <c r="B3811" s="25" t="s">
        <v>18</v>
      </c>
      <c r="C3811" s="25" t="s">
        <v>381</v>
      </c>
      <c r="D3811" s="25" t="s">
        <v>25</v>
      </c>
      <c r="E3811" s="25" t="s">
        <v>285</v>
      </c>
      <c r="F3811" s="25" t="s">
        <v>382</v>
      </c>
      <c r="G3811" s="25" t="s">
        <v>23</v>
      </c>
      <c r="H3811" s="25" t="s">
        <v>23</v>
      </c>
      <c r="I3811" s="25" t="s">
        <v>59</v>
      </c>
      <c r="J3811" s="25" t="s">
        <v>60</v>
      </c>
      <c r="K3811" s="26">
        <v>1500</v>
      </c>
      <c r="L3811" s="26">
        <v>0</v>
      </c>
      <c r="M3811" s="26">
        <v>1500</v>
      </c>
      <c r="N3811" s="26">
        <v>0</v>
      </c>
      <c r="O3811" s="26">
        <v>2639</v>
      </c>
      <c r="P3811" s="26">
        <v>-1139</v>
      </c>
      <c r="Q3811" s="26">
        <v>1500</v>
      </c>
      <c r="R3811" s="25" t="s">
        <v>1673</v>
      </c>
    </row>
    <row r="3812" spans="1:18" ht="15" customHeight="1" x14ac:dyDescent="0.25">
      <c r="A3812" s="25" t="s">
        <v>17</v>
      </c>
      <c r="B3812" s="25" t="s">
        <v>18</v>
      </c>
      <c r="C3812" s="25" t="s">
        <v>381</v>
      </c>
      <c r="D3812" s="25" t="s">
        <v>25</v>
      </c>
      <c r="E3812" s="25" t="s">
        <v>285</v>
      </c>
      <c r="F3812" s="25" t="s">
        <v>382</v>
      </c>
      <c r="G3812" s="25" t="s">
        <v>23</v>
      </c>
      <c r="H3812" s="25" t="s">
        <v>23</v>
      </c>
      <c r="I3812" s="25" t="s">
        <v>294</v>
      </c>
      <c r="J3812" s="25" t="s">
        <v>295</v>
      </c>
      <c r="K3812" s="26">
        <v>20000</v>
      </c>
      <c r="L3812" s="26">
        <v>0</v>
      </c>
      <c r="M3812" s="26">
        <v>20000</v>
      </c>
      <c r="N3812" s="26">
        <v>0</v>
      </c>
      <c r="O3812" s="26">
        <v>0</v>
      </c>
      <c r="P3812" s="26">
        <v>20000</v>
      </c>
      <c r="Q3812" s="26">
        <v>0</v>
      </c>
      <c r="R3812" s="25" t="s">
        <v>1673</v>
      </c>
    </row>
    <row r="3813" spans="1:18" ht="15" customHeight="1" x14ac:dyDescent="0.25">
      <c r="A3813" s="25" t="s">
        <v>17</v>
      </c>
      <c r="B3813" s="25" t="s">
        <v>18</v>
      </c>
      <c r="C3813" s="25" t="s">
        <v>381</v>
      </c>
      <c r="D3813" s="25" t="s">
        <v>25</v>
      </c>
      <c r="E3813" s="25" t="s">
        <v>285</v>
      </c>
      <c r="F3813" s="25" t="s">
        <v>382</v>
      </c>
      <c r="G3813" s="25" t="s">
        <v>23</v>
      </c>
      <c r="H3813" s="25" t="s">
        <v>23</v>
      </c>
      <c r="I3813" s="25" t="s">
        <v>290</v>
      </c>
      <c r="J3813" s="25" t="s">
        <v>291</v>
      </c>
      <c r="K3813" s="26">
        <v>0</v>
      </c>
      <c r="L3813" s="26">
        <v>0</v>
      </c>
      <c r="M3813" s="26">
        <v>0</v>
      </c>
      <c r="N3813" s="26">
        <v>0</v>
      </c>
      <c r="O3813" s="26">
        <v>0</v>
      </c>
      <c r="P3813" s="26">
        <v>0</v>
      </c>
      <c r="Q3813" s="26">
        <v>0</v>
      </c>
      <c r="R3813" s="25" t="s">
        <v>1673</v>
      </c>
    </row>
    <row r="3814" spans="1:18" ht="15" customHeight="1" x14ac:dyDescent="0.25">
      <c r="A3814" s="25" t="s">
        <v>17</v>
      </c>
      <c r="B3814" s="25" t="s">
        <v>18</v>
      </c>
      <c r="C3814" s="25" t="s">
        <v>379</v>
      </c>
      <c r="D3814" s="25" t="s">
        <v>25</v>
      </c>
      <c r="E3814" s="25" t="s">
        <v>285</v>
      </c>
      <c r="F3814" s="25" t="s">
        <v>380</v>
      </c>
      <c r="G3814" s="25" t="s">
        <v>23</v>
      </c>
      <c r="H3814" s="25" t="s">
        <v>23</v>
      </c>
      <c r="I3814" s="25" t="s">
        <v>346</v>
      </c>
      <c r="J3814" s="25" t="s">
        <v>347</v>
      </c>
      <c r="K3814" s="26">
        <v>0</v>
      </c>
      <c r="L3814" s="26">
        <v>0</v>
      </c>
      <c r="M3814" s="26">
        <v>0</v>
      </c>
      <c r="N3814" s="26">
        <v>0</v>
      </c>
      <c r="O3814" s="26">
        <v>300</v>
      </c>
      <c r="P3814" s="26">
        <v>-300</v>
      </c>
      <c r="Q3814" s="26">
        <v>0</v>
      </c>
      <c r="R3814" s="25" t="s">
        <v>1674</v>
      </c>
    </row>
    <row r="3815" spans="1:18" ht="15" customHeight="1" x14ac:dyDescent="0.25">
      <c r="A3815" s="25" t="s">
        <v>17</v>
      </c>
      <c r="B3815" s="25" t="s">
        <v>18</v>
      </c>
      <c r="C3815" s="25" t="s">
        <v>379</v>
      </c>
      <c r="D3815" s="25" t="s">
        <v>25</v>
      </c>
      <c r="E3815" s="25" t="s">
        <v>285</v>
      </c>
      <c r="F3815" s="25" t="s">
        <v>380</v>
      </c>
      <c r="G3815" s="25" t="s">
        <v>23</v>
      </c>
      <c r="H3815" s="25" t="s">
        <v>23</v>
      </c>
      <c r="I3815" s="25" t="s">
        <v>344</v>
      </c>
      <c r="J3815" s="25" t="s">
        <v>345</v>
      </c>
      <c r="K3815" s="26">
        <v>0</v>
      </c>
      <c r="L3815" s="26">
        <v>0</v>
      </c>
      <c r="M3815" s="26">
        <v>0</v>
      </c>
      <c r="N3815" s="26">
        <v>0</v>
      </c>
      <c r="O3815" s="26">
        <v>410</v>
      </c>
      <c r="P3815" s="26">
        <v>-410</v>
      </c>
      <c r="Q3815" s="26">
        <v>0</v>
      </c>
      <c r="R3815" s="25" t="s">
        <v>1674</v>
      </c>
    </row>
    <row r="3816" spans="1:18" ht="15" customHeight="1" x14ac:dyDescent="0.25">
      <c r="A3816" s="25" t="s">
        <v>17</v>
      </c>
      <c r="B3816" s="25" t="s">
        <v>18</v>
      </c>
      <c r="C3816" s="25" t="s">
        <v>524</v>
      </c>
      <c r="D3816" s="25" t="s">
        <v>514</v>
      </c>
      <c r="E3816" s="25" t="s">
        <v>336</v>
      </c>
      <c r="F3816" s="25" t="s">
        <v>22</v>
      </c>
      <c r="G3816" s="25" t="s">
        <v>23</v>
      </c>
      <c r="H3816" s="25" t="s">
        <v>23</v>
      </c>
      <c r="I3816" s="25" t="s">
        <v>61</v>
      </c>
      <c r="J3816" s="25" t="s">
        <v>62</v>
      </c>
      <c r="K3816" s="26">
        <v>50</v>
      </c>
      <c r="L3816" s="26">
        <v>0</v>
      </c>
      <c r="M3816" s="26">
        <v>50</v>
      </c>
      <c r="N3816" s="26">
        <v>0</v>
      </c>
      <c r="O3816" s="26">
        <v>0</v>
      </c>
      <c r="P3816" s="26">
        <v>50</v>
      </c>
      <c r="Q3816" s="26">
        <v>0</v>
      </c>
      <c r="R3816" s="25" t="s">
        <v>1558</v>
      </c>
    </row>
    <row r="3817" spans="1:18" ht="15" customHeight="1" x14ac:dyDescent="0.25">
      <c r="A3817" s="25" t="s">
        <v>17</v>
      </c>
      <c r="B3817" s="25" t="s">
        <v>18</v>
      </c>
      <c r="C3817" s="25" t="s">
        <v>513</v>
      </c>
      <c r="D3817" s="25" t="s">
        <v>514</v>
      </c>
      <c r="E3817" s="25" t="s">
        <v>336</v>
      </c>
      <c r="F3817" s="25" t="s">
        <v>515</v>
      </c>
      <c r="G3817" s="25" t="s">
        <v>23</v>
      </c>
      <c r="H3817" s="25" t="s">
        <v>23</v>
      </c>
      <c r="I3817" s="25" t="s">
        <v>119</v>
      </c>
      <c r="J3817" s="25" t="s">
        <v>120</v>
      </c>
      <c r="K3817" s="26">
        <v>0</v>
      </c>
      <c r="L3817" s="26">
        <v>0</v>
      </c>
      <c r="M3817" s="26">
        <v>0</v>
      </c>
      <c r="N3817" s="26">
        <v>0</v>
      </c>
      <c r="O3817" s="26">
        <v>5685.07</v>
      </c>
      <c r="P3817" s="26">
        <v>-5685.07</v>
      </c>
      <c r="Q3817" s="26">
        <v>0</v>
      </c>
      <c r="R3817" s="25" t="s">
        <v>1559</v>
      </c>
    </row>
    <row r="3818" spans="1:18" ht="15" customHeight="1" x14ac:dyDescent="0.25">
      <c r="A3818" s="25" t="s">
        <v>17</v>
      </c>
      <c r="B3818" s="25" t="s">
        <v>18</v>
      </c>
      <c r="C3818" s="25" t="s">
        <v>513</v>
      </c>
      <c r="D3818" s="25" t="s">
        <v>514</v>
      </c>
      <c r="E3818" s="25" t="s">
        <v>336</v>
      </c>
      <c r="F3818" s="25" t="s">
        <v>515</v>
      </c>
      <c r="G3818" s="25" t="s">
        <v>23</v>
      </c>
      <c r="H3818" s="25" t="s">
        <v>23</v>
      </c>
      <c r="I3818" s="25" t="s">
        <v>41</v>
      </c>
      <c r="J3818" s="25" t="s">
        <v>42</v>
      </c>
      <c r="K3818" s="26">
        <v>0</v>
      </c>
      <c r="L3818" s="26">
        <v>0</v>
      </c>
      <c r="M3818" s="26">
        <v>0</v>
      </c>
      <c r="N3818" s="26">
        <v>0</v>
      </c>
      <c r="O3818" s="26">
        <v>0</v>
      </c>
      <c r="P3818" s="26">
        <v>0</v>
      </c>
      <c r="Q3818" s="26">
        <v>0</v>
      </c>
      <c r="R3818" s="25" t="s">
        <v>1559</v>
      </c>
    </row>
    <row r="3819" spans="1:18" ht="15" customHeight="1" x14ac:dyDescent="0.25">
      <c r="A3819" s="25" t="s">
        <v>17</v>
      </c>
      <c r="B3819" s="25" t="s">
        <v>18</v>
      </c>
      <c r="C3819" s="25" t="s">
        <v>513</v>
      </c>
      <c r="D3819" s="25" t="s">
        <v>514</v>
      </c>
      <c r="E3819" s="25" t="s">
        <v>336</v>
      </c>
      <c r="F3819" s="25" t="s">
        <v>515</v>
      </c>
      <c r="G3819" s="25" t="s">
        <v>23</v>
      </c>
      <c r="H3819" s="25" t="s">
        <v>23</v>
      </c>
      <c r="I3819" s="25" t="s">
        <v>522</v>
      </c>
      <c r="J3819" s="25" t="s">
        <v>523</v>
      </c>
      <c r="K3819" s="26">
        <v>0</v>
      </c>
      <c r="L3819" s="26">
        <v>0</v>
      </c>
      <c r="M3819" s="26">
        <v>0</v>
      </c>
      <c r="N3819" s="26">
        <v>0</v>
      </c>
      <c r="O3819" s="26">
        <v>0</v>
      </c>
      <c r="P3819" s="26">
        <v>0</v>
      </c>
      <c r="Q3819" s="26">
        <v>0</v>
      </c>
      <c r="R3819" s="25" t="s">
        <v>1559</v>
      </c>
    </row>
    <row r="3820" spans="1:18" ht="15" customHeight="1" x14ac:dyDescent="0.25">
      <c r="A3820" s="25" t="s">
        <v>17</v>
      </c>
      <c r="B3820" s="25" t="s">
        <v>18</v>
      </c>
      <c r="C3820" s="25" t="s">
        <v>513</v>
      </c>
      <c r="D3820" s="25" t="s">
        <v>514</v>
      </c>
      <c r="E3820" s="25" t="s">
        <v>336</v>
      </c>
      <c r="F3820" s="25" t="s">
        <v>515</v>
      </c>
      <c r="G3820" s="25" t="s">
        <v>23</v>
      </c>
      <c r="H3820" s="25" t="s">
        <v>23</v>
      </c>
      <c r="I3820" s="25" t="s">
        <v>602</v>
      </c>
      <c r="J3820" s="25" t="s">
        <v>603</v>
      </c>
      <c r="K3820" s="26">
        <v>0</v>
      </c>
      <c r="L3820" s="26">
        <v>0</v>
      </c>
      <c r="M3820" s="26">
        <v>0</v>
      </c>
      <c r="N3820" s="26">
        <v>0</v>
      </c>
      <c r="O3820" s="26">
        <v>0</v>
      </c>
      <c r="P3820" s="26">
        <v>0</v>
      </c>
      <c r="Q3820" s="26">
        <v>0</v>
      </c>
      <c r="R3820" s="25" t="s">
        <v>1559</v>
      </c>
    </row>
    <row r="3821" spans="1:18" ht="15" customHeight="1" x14ac:dyDescent="0.25">
      <c r="A3821" s="25" t="s">
        <v>17</v>
      </c>
      <c r="B3821" s="25" t="s">
        <v>18</v>
      </c>
      <c r="C3821" s="25" t="s">
        <v>513</v>
      </c>
      <c r="D3821" s="25" t="s">
        <v>514</v>
      </c>
      <c r="E3821" s="25" t="s">
        <v>336</v>
      </c>
      <c r="F3821" s="25" t="s">
        <v>515</v>
      </c>
      <c r="G3821" s="25" t="s">
        <v>23</v>
      </c>
      <c r="H3821" s="25" t="s">
        <v>23</v>
      </c>
      <c r="I3821" s="25" t="s">
        <v>268</v>
      </c>
      <c r="J3821" s="25" t="s">
        <v>269</v>
      </c>
      <c r="K3821" s="26">
        <v>1144688</v>
      </c>
      <c r="L3821" s="26">
        <v>0</v>
      </c>
      <c r="M3821" s="26">
        <v>1144688</v>
      </c>
      <c r="N3821" s="26">
        <v>0</v>
      </c>
      <c r="O3821" s="26">
        <v>194306.55</v>
      </c>
      <c r="P3821" s="26">
        <v>950381.45</v>
      </c>
      <c r="Q3821" s="26">
        <v>40138.300000000003</v>
      </c>
      <c r="R3821" s="25" t="s">
        <v>1559</v>
      </c>
    </row>
    <row r="3822" spans="1:18" ht="15" customHeight="1" x14ac:dyDescent="0.25">
      <c r="A3822" s="25" t="s">
        <v>17</v>
      </c>
      <c r="B3822" s="25" t="s">
        <v>18</v>
      </c>
      <c r="C3822" s="25" t="s">
        <v>513</v>
      </c>
      <c r="D3822" s="25" t="s">
        <v>514</v>
      </c>
      <c r="E3822" s="25" t="s">
        <v>336</v>
      </c>
      <c r="F3822" s="25" t="s">
        <v>515</v>
      </c>
      <c r="G3822" s="25" t="s">
        <v>23</v>
      </c>
      <c r="H3822" s="25" t="s">
        <v>23</v>
      </c>
      <c r="I3822" s="25" t="s">
        <v>525</v>
      </c>
      <c r="J3822" s="25" t="s">
        <v>526</v>
      </c>
      <c r="K3822" s="26">
        <v>1603555</v>
      </c>
      <c r="L3822" s="26">
        <v>0</v>
      </c>
      <c r="M3822" s="26">
        <v>1603555</v>
      </c>
      <c r="N3822" s="26">
        <v>0</v>
      </c>
      <c r="O3822" s="26">
        <v>712993.5</v>
      </c>
      <c r="P3822" s="26">
        <v>890561.5</v>
      </c>
      <c r="Q3822" s="26">
        <v>146796.53</v>
      </c>
      <c r="R3822" s="25" t="s">
        <v>1559</v>
      </c>
    </row>
    <row r="3823" spans="1:18" ht="15" customHeight="1" x14ac:dyDescent="0.25">
      <c r="A3823" s="25" t="s">
        <v>17</v>
      </c>
      <c r="B3823" s="25" t="s">
        <v>18</v>
      </c>
      <c r="C3823" s="25" t="s">
        <v>513</v>
      </c>
      <c r="D3823" s="25" t="s">
        <v>514</v>
      </c>
      <c r="E3823" s="25" t="s">
        <v>336</v>
      </c>
      <c r="F3823" s="25" t="s">
        <v>515</v>
      </c>
      <c r="G3823" s="25" t="s">
        <v>23</v>
      </c>
      <c r="H3823" s="25" t="s">
        <v>23</v>
      </c>
      <c r="I3823" s="25" t="s">
        <v>516</v>
      </c>
      <c r="J3823" s="25" t="s">
        <v>517</v>
      </c>
      <c r="K3823" s="26">
        <v>1449207</v>
      </c>
      <c r="L3823" s="26">
        <v>0</v>
      </c>
      <c r="M3823" s="26">
        <v>1449207</v>
      </c>
      <c r="N3823" s="26">
        <v>0</v>
      </c>
      <c r="O3823" s="26">
        <v>746386.37</v>
      </c>
      <c r="P3823" s="26">
        <v>702820.63</v>
      </c>
      <c r="Q3823" s="26">
        <v>154910.39000000001</v>
      </c>
      <c r="R3823" s="25" t="s">
        <v>1559</v>
      </c>
    </row>
    <row r="3824" spans="1:18" ht="15" customHeight="1" x14ac:dyDescent="0.25">
      <c r="A3824" s="25" t="s">
        <v>17</v>
      </c>
      <c r="B3824" s="25" t="s">
        <v>18</v>
      </c>
      <c r="C3824" s="25" t="s">
        <v>513</v>
      </c>
      <c r="D3824" s="25" t="s">
        <v>514</v>
      </c>
      <c r="E3824" s="25" t="s">
        <v>336</v>
      </c>
      <c r="F3824" s="25" t="s">
        <v>515</v>
      </c>
      <c r="G3824" s="25" t="s">
        <v>23</v>
      </c>
      <c r="H3824" s="25" t="s">
        <v>23</v>
      </c>
      <c r="I3824" s="25" t="s">
        <v>527</v>
      </c>
      <c r="J3824" s="25" t="s">
        <v>528</v>
      </c>
      <c r="K3824" s="26">
        <v>1076913</v>
      </c>
      <c r="L3824" s="26">
        <v>0</v>
      </c>
      <c r="M3824" s="26">
        <v>1076913</v>
      </c>
      <c r="N3824" s="26">
        <v>0</v>
      </c>
      <c r="O3824" s="26">
        <v>0</v>
      </c>
      <c r="P3824" s="26">
        <v>1076913</v>
      </c>
      <c r="Q3824" s="26">
        <v>0</v>
      </c>
      <c r="R3824" s="25" t="s">
        <v>1559</v>
      </c>
    </row>
    <row r="3825" spans="1:18" ht="15" customHeight="1" x14ac:dyDescent="0.25">
      <c r="A3825" s="25" t="s">
        <v>17</v>
      </c>
      <c r="B3825" s="25" t="s">
        <v>18</v>
      </c>
      <c r="C3825" s="25" t="s">
        <v>513</v>
      </c>
      <c r="D3825" s="25" t="s">
        <v>514</v>
      </c>
      <c r="E3825" s="25" t="s">
        <v>336</v>
      </c>
      <c r="F3825" s="25" t="s">
        <v>515</v>
      </c>
      <c r="G3825" s="25" t="s">
        <v>23</v>
      </c>
      <c r="H3825" s="25" t="s">
        <v>23</v>
      </c>
      <c r="I3825" s="25" t="s">
        <v>520</v>
      </c>
      <c r="J3825" s="25" t="s">
        <v>521</v>
      </c>
      <c r="K3825" s="26">
        <v>1384576</v>
      </c>
      <c r="L3825" s="26">
        <v>0</v>
      </c>
      <c r="M3825" s="26">
        <v>1384576</v>
      </c>
      <c r="N3825" s="26">
        <v>0</v>
      </c>
      <c r="O3825" s="26">
        <v>-271.55</v>
      </c>
      <c r="P3825" s="26">
        <v>1384847.55</v>
      </c>
      <c r="Q3825" s="26">
        <v>0</v>
      </c>
      <c r="R3825" s="25" t="s">
        <v>1559</v>
      </c>
    </row>
    <row r="3826" spans="1:18" ht="15" customHeight="1" x14ac:dyDescent="0.25">
      <c r="A3826" s="25" t="s">
        <v>17</v>
      </c>
      <c r="B3826" s="25" t="s">
        <v>18</v>
      </c>
      <c r="C3826" s="25" t="s">
        <v>513</v>
      </c>
      <c r="D3826" s="25" t="s">
        <v>514</v>
      </c>
      <c r="E3826" s="25" t="s">
        <v>336</v>
      </c>
      <c r="F3826" s="25" t="s">
        <v>515</v>
      </c>
      <c r="G3826" s="25" t="s">
        <v>23</v>
      </c>
      <c r="H3826" s="25" t="s">
        <v>23</v>
      </c>
      <c r="I3826" s="25" t="s">
        <v>529</v>
      </c>
      <c r="J3826" s="25" t="s">
        <v>530</v>
      </c>
      <c r="K3826" s="26">
        <v>1243424</v>
      </c>
      <c r="L3826" s="26">
        <v>0</v>
      </c>
      <c r="M3826" s="26">
        <v>1243424</v>
      </c>
      <c r="N3826" s="26">
        <v>0</v>
      </c>
      <c r="O3826" s="26">
        <v>0</v>
      </c>
      <c r="P3826" s="26">
        <v>1243424</v>
      </c>
      <c r="Q3826" s="26">
        <v>0</v>
      </c>
      <c r="R3826" s="25" t="s">
        <v>1559</v>
      </c>
    </row>
    <row r="3827" spans="1:18" ht="15" customHeight="1" x14ac:dyDescent="0.25">
      <c r="A3827" s="25" t="s">
        <v>17</v>
      </c>
      <c r="B3827" s="25" t="s">
        <v>18</v>
      </c>
      <c r="C3827" s="25" t="s">
        <v>513</v>
      </c>
      <c r="D3827" s="25" t="s">
        <v>514</v>
      </c>
      <c r="E3827" s="25" t="s">
        <v>336</v>
      </c>
      <c r="F3827" s="25" t="s">
        <v>515</v>
      </c>
      <c r="G3827" s="25" t="s">
        <v>23</v>
      </c>
      <c r="H3827" s="25" t="s">
        <v>23</v>
      </c>
      <c r="I3827" s="25" t="s">
        <v>531</v>
      </c>
      <c r="J3827" s="25" t="s">
        <v>530</v>
      </c>
      <c r="K3827" s="26">
        <v>0</v>
      </c>
      <c r="L3827" s="26">
        <v>0</v>
      </c>
      <c r="M3827" s="26">
        <v>0</v>
      </c>
      <c r="N3827" s="26">
        <v>0</v>
      </c>
      <c r="O3827" s="26">
        <v>343752.36</v>
      </c>
      <c r="P3827" s="26">
        <v>-343752.36</v>
      </c>
      <c r="Q3827" s="26">
        <v>65440.17</v>
      </c>
      <c r="R3827" s="25" t="s">
        <v>1559</v>
      </c>
    </row>
    <row r="3828" spans="1:18" ht="15" customHeight="1" x14ac:dyDescent="0.25">
      <c r="A3828" s="25" t="s">
        <v>17</v>
      </c>
      <c r="B3828" s="25" t="s">
        <v>18</v>
      </c>
      <c r="C3828" s="25" t="s">
        <v>513</v>
      </c>
      <c r="D3828" s="25" t="s">
        <v>514</v>
      </c>
      <c r="E3828" s="25" t="s">
        <v>336</v>
      </c>
      <c r="F3828" s="25" t="s">
        <v>515</v>
      </c>
      <c r="G3828" s="25" t="s">
        <v>23</v>
      </c>
      <c r="H3828" s="25" t="s">
        <v>23</v>
      </c>
      <c r="I3828" s="25" t="s">
        <v>532</v>
      </c>
      <c r="J3828" s="25" t="s">
        <v>533</v>
      </c>
      <c r="K3828" s="26">
        <v>3575042</v>
      </c>
      <c r="L3828" s="26">
        <v>0</v>
      </c>
      <c r="M3828" s="26">
        <v>3575042</v>
      </c>
      <c r="N3828" s="26">
        <v>0</v>
      </c>
      <c r="O3828" s="26">
        <v>1913513.5</v>
      </c>
      <c r="P3828" s="26">
        <v>1661528.5</v>
      </c>
      <c r="Q3828" s="26">
        <v>351894.39</v>
      </c>
      <c r="R3828" s="25" t="s">
        <v>1559</v>
      </c>
    </row>
    <row r="3829" spans="1:18" ht="15" customHeight="1" x14ac:dyDescent="0.25">
      <c r="A3829" s="25" t="s">
        <v>17</v>
      </c>
      <c r="B3829" s="25" t="s">
        <v>18</v>
      </c>
      <c r="C3829" s="25" t="s">
        <v>513</v>
      </c>
      <c r="D3829" s="25" t="s">
        <v>514</v>
      </c>
      <c r="E3829" s="25" t="s">
        <v>336</v>
      </c>
      <c r="F3829" s="25" t="s">
        <v>515</v>
      </c>
      <c r="G3829" s="25" t="s">
        <v>23</v>
      </c>
      <c r="H3829" s="25" t="s">
        <v>23</v>
      </c>
      <c r="I3829" s="25" t="s">
        <v>551</v>
      </c>
      <c r="J3829" s="25" t="s">
        <v>552</v>
      </c>
      <c r="K3829" s="26">
        <v>473888</v>
      </c>
      <c r="L3829" s="26">
        <v>0</v>
      </c>
      <c r="M3829" s="26">
        <v>473888</v>
      </c>
      <c r="N3829" s="26">
        <v>0</v>
      </c>
      <c r="O3829" s="26">
        <v>231719.85</v>
      </c>
      <c r="P3829" s="26">
        <v>242168.15</v>
      </c>
      <c r="Q3829" s="26">
        <v>31668.32</v>
      </c>
      <c r="R3829" s="25" t="s">
        <v>1559</v>
      </c>
    </row>
    <row r="3830" spans="1:18" ht="15" customHeight="1" x14ac:dyDescent="0.25">
      <c r="A3830" s="25" t="s">
        <v>17</v>
      </c>
      <c r="B3830" s="25" t="s">
        <v>18</v>
      </c>
      <c r="C3830" s="25" t="s">
        <v>513</v>
      </c>
      <c r="D3830" s="25" t="s">
        <v>514</v>
      </c>
      <c r="E3830" s="25" t="s">
        <v>336</v>
      </c>
      <c r="F3830" s="25" t="s">
        <v>515</v>
      </c>
      <c r="G3830" s="25" t="s">
        <v>23</v>
      </c>
      <c r="H3830" s="25" t="s">
        <v>23</v>
      </c>
      <c r="I3830" s="25" t="s">
        <v>537</v>
      </c>
      <c r="J3830" s="25" t="s">
        <v>538</v>
      </c>
      <c r="K3830" s="26">
        <v>556700</v>
      </c>
      <c r="L3830" s="26">
        <v>0</v>
      </c>
      <c r="M3830" s="26">
        <v>556700</v>
      </c>
      <c r="N3830" s="26">
        <v>0</v>
      </c>
      <c r="O3830" s="26">
        <v>273181.21000000002</v>
      </c>
      <c r="P3830" s="26">
        <v>283518.78999999998</v>
      </c>
      <c r="Q3830" s="26">
        <v>45754.91</v>
      </c>
      <c r="R3830" s="25" t="s">
        <v>1559</v>
      </c>
    </row>
    <row r="3831" spans="1:18" ht="15" customHeight="1" x14ac:dyDescent="0.25">
      <c r="A3831" s="25" t="s">
        <v>17</v>
      </c>
      <c r="B3831" s="25" t="s">
        <v>18</v>
      </c>
      <c r="C3831" s="25" t="s">
        <v>513</v>
      </c>
      <c r="D3831" s="25" t="s">
        <v>514</v>
      </c>
      <c r="E3831" s="25" t="s">
        <v>336</v>
      </c>
      <c r="F3831" s="25" t="s">
        <v>515</v>
      </c>
      <c r="G3831" s="25" t="s">
        <v>23</v>
      </c>
      <c r="H3831" s="25" t="s">
        <v>23</v>
      </c>
      <c r="I3831" s="25" t="s">
        <v>541</v>
      </c>
      <c r="J3831" s="25" t="s">
        <v>542</v>
      </c>
      <c r="K3831" s="26">
        <v>1217995</v>
      </c>
      <c r="L3831" s="26">
        <v>0</v>
      </c>
      <c r="M3831" s="26">
        <v>1217995</v>
      </c>
      <c r="N3831" s="26">
        <v>0</v>
      </c>
      <c r="O3831" s="26">
        <v>558577.96</v>
      </c>
      <c r="P3831" s="26">
        <v>659417.04</v>
      </c>
      <c r="Q3831" s="26">
        <v>99838.92</v>
      </c>
      <c r="R3831" s="25" t="s">
        <v>1559</v>
      </c>
    </row>
    <row r="3832" spans="1:18" ht="15" customHeight="1" x14ac:dyDescent="0.25">
      <c r="A3832" s="25" t="s">
        <v>17</v>
      </c>
      <c r="B3832" s="25" t="s">
        <v>18</v>
      </c>
      <c r="C3832" s="25" t="s">
        <v>465</v>
      </c>
      <c r="D3832" s="25" t="s">
        <v>466</v>
      </c>
      <c r="E3832" s="25" t="s">
        <v>336</v>
      </c>
      <c r="F3832" s="25" t="s">
        <v>467</v>
      </c>
      <c r="G3832" s="25" t="s">
        <v>23</v>
      </c>
      <c r="H3832" s="25" t="s">
        <v>23</v>
      </c>
      <c r="I3832" s="25" t="s">
        <v>553</v>
      </c>
      <c r="J3832" s="25" t="s">
        <v>554</v>
      </c>
      <c r="K3832" s="26">
        <v>0</v>
      </c>
      <c r="L3832" s="26">
        <v>0</v>
      </c>
      <c r="M3832" s="26">
        <v>0</v>
      </c>
      <c r="N3832" s="26">
        <v>0</v>
      </c>
      <c r="O3832" s="26">
        <v>0</v>
      </c>
      <c r="P3832" s="26">
        <v>0</v>
      </c>
      <c r="Q3832" s="26">
        <v>0</v>
      </c>
      <c r="R3832" s="25" t="s">
        <v>1529</v>
      </c>
    </row>
    <row r="3833" spans="1:18" ht="15" customHeight="1" x14ac:dyDescent="0.25">
      <c r="A3833" s="25" t="s">
        <v>17</v>
      </c>
      <c r="B3833" s="25" t="s">
        <v>18</v>
      </c>
      <c r="C3833" s="25" t="s">
        <v>465</v>
      </c>
      <c r="D3833" s="25" t="s">
        <v>466</v>
      </c>
      <c r="E3833" s="25" t="s">
        <v>336</v>
      </c>
      <c r="F3833" s="25" t="s">
        <v>467</v>
      </c>
      <c r="G3833" s="25" t="s">
        <v>23</v>
      </c>
      <c r="H3833" s="25" t="s">
        <v>23</v>
      </c>
      <c r="I3833" s="25" t="s">
        <v>549</v>
      </c>
      <c r="J3833" s="25" t="s">
        <v>550</v>
      </c>
      <c r="K3833" s="26">
        <v>4471338</v>
      </c>
      <c r="L3833" s="26">
        <v>0</v>
      </c>
      <c r="M3833" s="26">
        <v>4471338</v>
      </c>
      <c r="N3833" s="26">
        <v>0</v>
      </c>
      <c r="O3833" s="26">
        <v>41658.160000000003</v>
      </c>
      <c r="P3833" s="26">
        <v>4429679.84</v>
      </c>
      <c r="Q3833" s="26">
        <v>7219.88</v>
      </c>
      <c r="R3833" s="25" t="s">
        <v>1529</v>
      </c>
    </row>
    <row r="3834" spans="1:18" ht="15" customHeight="1" x14ac:dyDescent="0.25">
      <c r="A3834" s="25" t="s">
        <v>17</v>
      </c>
      <c r="B3834" s="25" t="s">
        <v>18</v>
      </c>
      <c r="C3834" s="25" t="s">
        <v>465</v>
      </c>
      <c r="D3834" s="25" t="s">
        <v>466</v>
      </c>
      <c r="E3834" s="25" t="s">
        <v>336</v>
      </c>
      <c r="F3834" s="25" t="s">
        <v>467</v>
      </c>
      <c r="G3834" s="25" t="s">
        <v>23</v>
      </c>
      <c r="H3834" s="25" t="s">
        <v>23</v>
      </c>
      <c r="I3834" s="25" t="s">
        <v>555</v>
      </c>
      <c r="J3834" s="25" t="s">
        <v>556</v>
      </c>
      <c r="K3834" s="26">
        <v>4060379</v>
      </c>
      <c r="L3834" s="26">
        <v>0</v>
      </c>
      <c r="M3834" s="26">
        <v>4060379</v>
      </c>
      <c r="N3834" s="26">
        <v>0</v>
      </c>
      <c r="O3834" s="26">
        <v>0</v>
      </c>
      <c r="P3834" s="26">
        <v>4060379</v>
      </c>
      <c r="Q3834" s="26">
        <v>0</v>
      </c>
      <c r="R3834" s="25" t="s">
        <v>1529</v>
      </c>
    </row>
    <row r="3835" spans="1:18" ht="15" customHeight="1" x14ac:dyDescent="0.25">
      <c r="A3835" s="25" t="s">
        <v>17</v>
      </c>
      <c r="B3835" s="25" t="s">
        <v>18</v>
      </c>
      <c r="C3835" s="25" t="s">
        <v>465</v>
      </c>
      <c r="D3835" s="25" t="s">
        <v>466</v>
      </c>
      <c r="E3835" s="25" t="s">
        <v>336</v>
      </c>
      <c r="F3835" s="25" t="s">
        <v>467</v>
      </c>
      <c r="G3835" s="25" t="s">
        <v>23</v>
      </c>
      <c r="H3835" s="25" t="s">
        <v>23</v>
      </c>
      <c r="I3835" s="25" t="s">
        <v>496</v>
      </c>
      <c r="J3835" s="25" t="s">
        <v>497</v>
      </c>
      <c r="K3835" s="26">
        <v>298116</v>
      </c>
      <c r="L3835" s="26">
        <v>0</v>
      </c>
      <c r="M3835" s="26">
        <v>298116</v>
      </c>
      <c r="N3835" s="26">
        <v>0</v>
      </c>
      <c r="O3835" s="26">
        <v>192841.26</v>
      </c>
      <c r="P3835" s="26">
        <v>105274.74</v>
      </c>
      <c r="Q3835" s="26">
        <v>29919.61</v>
      </c>
      <c r="R3835" s="25" t="s">
        <v>1529</v>
      </c>
    </row>
    <row r="3836" spans="1:18" ht="15" customHeight="1" x14ac:dyDescent="0.25">
      <c r="A3836" s="25" t="s">
        <v>17</v>
      </c>
      <c r="B3836" s="25" t="s">
        <v>18</v>
      </c>
      <c r="C3836" s="25" t="s">
        <v>465</v>
      </c>
      <c r="D3836" s="25" t="s">
        <v>466</v>
      </c>
      <c r="E3836" s="25" t="s">
        <v>336</v>
      </c>
      <c r="F3836" s="25" t="s">
        <v>467</v>
      </c>
      <c r="G3836" s="25" t="s">
        <v>23</v>
      </c>
      <c r="H3836" s="25" t="s">
        <v>23</v>
      </c>
      <c r="I3836" s="25" t="s">
        <v>547</v>
      </c>
      <c r="J3836" s="25" t="s">
        <v>548</v>
      </c>
      <c r="K3836" s="26">
        <v>223293</v>
      </c>
      <c r="L3836" s="26">
        <v>0</v>
      </c>
      <c r="M3836" s="26">
        <v>223293</v>
      </c>
      <c r="N3836" s="26">
        <v>0</v>
      </c>
      <c r="O3836" s="26">
        <v>0</v>
      </c>
      <c r="P3836" s="26">
        <v>223293</v>
      </c>
      <c r="Q3836" s="26">
        <v>0</v>
      </c>
      <c r="R3836" s="25" t="s">
        <v>1529</v>
      </c>
    </row>
    <row r="3837" spans="1:18" ht="15" customHeight="1" x14ac:dyDescent="0.25">
      <c r="A3837" s="25" t="s">
        <v>17</v>
      </c>
      <c r="B3837" s="25" t="s">
        <v>18</v>
      </c>
      <c r="C3837" s="25" t="s">
        <v>465</v>
      </c>
      <c r="D3837" s="25" t="s">
        <v>466</v>
      </c>
      <c r="E3837" s="25" t="s">
        <v>336</v>
      </c>
      <c r="F3837" s="25" t="s">
        <v>467</v>
      </c>
      <c r="G3837" s="25" t="s">
        <v>23</v>
      </c>
      <c r="H3837" s="25" t="s">
        <v>23</v>
      </c>
      <c r="I3837" s="25" t="s">
        <v>539</v>
      </c>
      <c r="J3837" s="25" t="s">
        <v>540</v>
      </c>
      <c r="K3837" s="26">
        <v>0</v>
      </c>
      <c r="L3837" s="26">
        <v>0</v>
      </c>
      <c r="M3837" s="26">
        <v>0</v>
      </c>
      <c r="N3837" s="26">
        <v>0</v>
      </c>
      <c r="O3837" s="26">
        <v>93706.51</v>
      </c>
      <c r="P3837" s="26">
        <v>-93706.51</v>
      </c>
      <c r="Q3837" s="26">
        <v>12344.48</v>
      </c>
      <c r="R3837" s="25" t="s">
        <v>1529</v>
      </c>
    </row>
    <row r="3838" spans="1:18" ht="15" customHeight="1" x14ac:dyDescent="0.25">
      <c r="A3838" s="25" t="s">
        <v>17</v>
      </c>
      <c r="B3838" s="25" t="s">
        <v>18</v>
      </c>
      <c r="C3838" s="25" t="s">
        <v>465</v>
      </c>
      <c r="D3838" s="25" t="s">
        <v>466</v>
      </c>
      <c r="E3838" s="25" t="s">
        <v>336</v>
      </c>
      <c r="F3838" s="25" t="s">
        <v>467</v>
      </c>
      <c r="G3838" s="25" t="s">
        <v>23</v>
      </c>
      <c r="H3838" s="25" t="s">
        <v>23</v>
      </c>
      <c r="I3838" s="25" t="s">
        <v>551</v>
      </c>
      <c r="J3838" s="25" t="s">
        <v>552</v>
      </c>
      <c r="K3838" s="26">
        <v>965251</v>
      </c>
      <c r="L3838" s="26">
        <v>0</v>
      </c>
      <c r="M3838" s="26">
        <v>965251</v>
      </c>
      <c r="N3838" s="26">
        <v>0</v>
      </c>
      <c r="O3838" s="26">
        <v>0</v>
      </c>
      <c r="P3838" s="26">
        <v>965251</v>
      </c>
      <c r="Q3838" s="26">
        <v>0</v>
      </c>
      <c r="R3838" s="25" t="s">
        <v>1529</v>
      </c>
    </row>
    <row r="3839" spans="1:18" ht="15" customHeight="1" x14ac:dyDescent="0.25">
      <c r="A3839" s="25" t="s">
        <v>17</v>
      </c>
      <c r="B3839" s="25" t="s">
        <v>18</v>
      </c>
      <c r="C3839" s="25" t="s">
        <v>465</v>
      </c>
      <c r="D3839" s="25" t="s">
        <v>466</v>
      </c>
      <c r="E3839" s="25" t="s">
        <v>336</v>
      </c>
      <c r="F3839" s="25" t="s">
        <v>467</v>
      </c>
      <c r="G3839" s="25" t="s">
        <v>23</v>
      </c>
      <c r="H3839" s="25" t="s">
        <v>23</v>
      </c>
      <c r="I3839" s="25" t="s">
        <v>468</v>
      </c>
      <c r="J3839" s="25" t="s">
        <v>469</v>
      </c>
      <c r="K3839" s="26">
        <v>0</v>
      </c>
      <c r="L3839" s="26">
        <v>0</v>
      </c>
      <c r="M3839" s="26">
        <v>0</v>
      </c>
      <c r="N3839" s="26">
        <v>0</v>
      </c>
      <c r="O3839" s="26">
        <v>4715.32</v>
      </c>
      <c r="P3839" s="26">
        <v>-4715.32</v>
      </c>
      <c r="Q3839" s="26">
        <v>769.11</v>
      </c>
      <c r="R3839" s="25" t="s">
        <v>1529</v>
      </c>
    </row>
    <row r="3840" spans="1:18" ht="15" customHeight="1" x14ac:dyDescent="0.25">
      <c r="A3840" s="25" t="s">
        <v>17</v>
      </c>
      <c r="B3840" s="25" t="s">
        <v>18</v>
      </c>
      <c r="C3840" s="25" t="s">
        <v>465</v>
      </c>
      <c r="D3840" s="25" t="s">
        <v>466</v>
      </c>
      <c r="E3840" s="25" t="s">
        <v>336</v>
      </c>
      <c r="F3840" s="25" t="s">
        <v>467</v>
      </c>
      <c r="G3840" s="25" t="s">
        <v>23</v>
      </c>
      <c r="H3840" s="25" t="s">
        <v>23</v>
      </c>
      <c r="I3840" s="25" t="s">
        <v>470</v>
      </c>
      <c r="J3840" s="25" t="s">
        <v>471</v>
      </c>
      <c r="K3840" s="26">
        <v>0</v>
      </c>
      <c r="L3840" s="26">
        <v>0</v>
      </c>
      <c r="M3840" s="26">
        <v>0</v>
      </c>
      <c r="N3840" s="26">
        <v>0</v>
      </c>
      <c r="O3840" s="26">
        <v>636805.06000000006</v>
      </c>
      <c r="P3840" s="26">
        <v>-636805.06000000006</v>
      </c>
      <c r="Q3840" s="26">
        <v>116373.49</v>
      </c>
      <c r="R3840" s="25" t="s">
        <v>1529</v>
      </c>
    </row>
    <row r="3841" spans="1:18" ht="15" customHeight="1" x14ac:dyDescent="0.25">
      <c r="A3841" s="25" t="s">
        <v>17</v>
      </c>
      <c r="B3841" s="25" t="s">
        <v>18</v>
      </c>
      <c r="C3841" s="25" t="s">
        <v>465</v>
      </c>
      <c r="D3841" s="25" t="s">
        <v>466</v>
      </c>
      <c r="E3841" s="25" t="s">
        <v>336</v>
      </c>
      <c r="F3841" s="25" t="s">
        <v>467</v>
      </c>
      <c r="G3841" s="25" t="s">
        <v>23</v>
      </c>
      <c r="H3841" s="25" t="s">
        <v>23</v>
      </c>
      <c r="I3841" s="25" t="s">
        <v>480</v>
      </c>
      <c r="J3841" s="25" t="s">
        <v>481</v>
      </c>
      <c r="K3841" s="26">
        <v>0</v>
      </c>
      <c r="L3841" s="26">
        <v>0</v>
      </c>
      <c r="M3841" s="26">
        <v>0</v>
      </c>
      <c r="N3841" s="26">
        <v>0</v>
      </c>
      <c r="O3841" s="26">
        <v>0</v>
      </c>
      <c r="P3841" s="26">
        <v>0</v>
      </c>
      <c r="Q3841" s="26">
        <v>0</v>
      </c>
      <c r="R3841" s="25" t="s">
        <v>1529</v>
      </c>
    </row>
    <row r="3842" spans="1:18" ht="15" customHeight="1" x14ac:dyDescent="0.25">
      <c r="A3842" s="25" t="s">
        <v>17</v>
      </c>
      <c r="B3842" s="25" t="s">
        <v>18</v>
      </c>
      <c r="C3842" s="25" t="s">
        <v>465</v>
      </c>
      <c r="D3842" s="25" t="s">
        <v>466</v>
      </c>
      <c r="E3842" s="25" t="s">
        <v>336</v>
      </c>
      <c r="F3842" s="25" t="s">
        <v>467</v>
      </c>
      <c r="G3842" s="25" t="s">
        <v>23</v>
      </c>
      <c r="H3842" s="25" t="s">
        <v>23</v>
      </c>
      <c r="I3842" s="25" t="s">
        <v>472</v>
      </c>
      <c r="J3842" s="25" t="s">
        <v>473</v>
      </c>
      <c r="K3842" s="26">
        <v>300000</v>
      </c>
      <c r="L3842" s="26">
        <v>0</v>
      </c>
      <c r="M3842" s="26">
        <v>300000</v>
      </c>
      <c r="N3842" s="26">
        <v>0</v>
      </c>
      <c r="O3842" s="26">
        <v>587.79</v>
      </c>
      <c r="P3842" s="26">
        <v>299412.21000000002</v>
      </c>
      <c r="Q3842" s="26">
        <v>52.39</v>
      </c>
      <c r="R3842" s="25" t="s">
        <v>1529</v>
      </c>
    </row>
    <row r="3843" spans="1:18" ht="15" customHeight="1" x14ac:dyDescent="0.25">
      <c r="A3843" s="25" t="s">
        <v>17</v>
      </c>
      <c r="B3843" s="25" t="s">
        <v>18</v>
      </c>
      <c r="C3843" s="25" t="s">
        <v>465</v>
      </c>
      <c r="D3843" s="25" t="s">
        <v>466</v>
      </c>
      <c r="E3843" s="25" t="s">
        <v>336</v>
      </c>
      <c r="F3843" s="25" t="s">
        <v>467</v>
      </c>
      <c r="G3843" s="25" t="s">
        <v>23</v>
      </c>
      <c r="H3843" s="25" t="s">
        <v>23</v>
      </c>
      <c r="I3843" s="25" t="s">
        <v>59</v>
      </c>
      <c r="J3843" s="25" t="s">
        <v>60</v>
      </c>
      <c r="K3843" s="26">
        <v>30000</v>
      </c>
      <c r="L3843" s="26">
        <v>0</v>
      </c>
      <c r="M3843" s="26">
        <v>30000</v>
      </c>
      <c r="N3843" s="26">
        <v>0</v>
      </c>
      <c r="O3843" s="26">
        <v>0</v>
      </c>
      <c r="P3843" s="26">
        <v>30000</v>
      </c>
      <c r="Q3843" s="26">
        <v>0</v>
      </c>
      <c r="R3843" s="25" t="s">
        <v>1529</v>
      </c>
    </row>
    <row r="3844" spans="1:18" ht="15" customHeight="1" x14ac:dyDescent="0.25">
      <c r="A3844" s="25" t="s">
        <v>17</v>
      </c>
      <c r="B3844" s="25" t="s">
        <v>18</v>
      </c>
      <c r="C3844" s="25" t="s">
        <v>474</v>
      </c>
      <c r="D3844" s="25" t="s">
        <v>343</v>
      </c>
      <c r="E3844" s="25" t="s">
        <v>150</v>
      </c>
      <c r="F3844" s="25" t="s">
        <v>475</v>
      </c>
      <c r="G3844" s="25" t="s">
        <v>23</v>
      </c>
      <c r="H3844" s="25" t="s">
        <v>23</v>
      </c>
      <c r="I3844" s="25" t="s">
        <v>494</v>
      </c>
      <c r="J3844" s="25" t="s">
        <v>495</v>
      </c>
      <c r="K3844" s="26">
        <v>0</v>
      </c>
      <c r="L3844" s="26">
        <v>0</v>
      </c>
      <c r="M3844" s="26">
        <v>0</v>
      </c>
      <c r="N3844" s="26">
        <v>0</v>
      </c>
      <c r="O3844" s="26">
        <v>324161.53000000003</v>
      </c>
      <c r="P3844" s="26">
        <v>-324161.53000000003</v>
      </c>
      <c r="Q3844" s="26">
        <v>53891.38</v>
      </c>
      <c r="R3844" s="25" t="s">
        <v>1530</v>
      </c>
    </row>
    <row r="3845" spans="1:18" ht="15" customHeight="1" x14ac:dyDescent="0.25">
      <c r="A3845" s="25" t="s">
        <v>17</v>
      </c>
      <c r="B3845" s="25" t="s">
        <v>18</v>
      </c>
      <c r="C3845" s="25" t="s">
        <v>474</v>
      </c>
      <c r="D3845" s="25" t="s">
        <v>343</v>
      </c>
      <c r="E3845" s="25" t="s">
        <v>150</v>
      </c>
      <c r="F3845" s="25" t="s">
        <v>475</v>
      </c>
      <c r="G3845" s="25" t="s">
        <v>23</v>
      </c>
      <c r="H3845" s="25" t="s">
        <v>23</v>
      </c>
      <c r="I3845" s="25" t="s">
        <v>1882</v>
      </c>
      <c r="J3845" s="25" t="s">
        <v>1883</v>
      </c>
      <c r="K3845" s="26">
        <v>0</v>
      </c>
      <c r="L3845" s="26">
        <v>0</v>
      </c>
      <c r="M3845" s="26">
        <v>0</v>
      </c>
      <c r="N3845" s="26">
        <v>0</v>
      </c>
      <c r="O3845" s="26">
        <v>0</v>
      </c>
      <c r="P3845" s="26">
        <v>0</v>
      </c>
      <c r="Q3845" s="26">
        <v>0</v>
      </c>
      <c r="R3845" s="25" t="s">
        <v>1530</v>
      </c>
    </row>
    <row r="3846" spans="1:18" ht="15" customHeight="1" x14ac:dyDescent="0.25">
      <c r="A3846" s="25" t="s">
        <v>17</v>
      </c>
      <c r="B3846" s="25" t="s">
        <v>18</v>
      </c>
      <c r="C3846" s="25" t="s">
        <v>474</v>
      </c>
      <c r="D3846" s="25" t="s">
        <v>343</v>
      </c>
      <c r="E3846" s="25" t="s">
        <v>150</v>
      </c>
      <c r="F3846" s="25" t="s">
        <v>475</v>
      </c>
      <c r="G3846" s="25" t="s">
        <v>23</v>
      </c>
      <c r="H3846" s="25" t="s">
        <v>23</v>
      </c>
      <c r="I3846" s="25" t="s">
        <v>478</v>
      </c>
      <c r="J3846" s="25" t="s">
        <v>479</v>
      </c>
      <c r="K3846" s="26">
        <v>52000</v>
      </c>
      <c r="L3846" s="26">
        <v>0</v>
      </c>
      <c r="M3846" s="26">
        <v>52000</v>
      </c>
      <c r="N3846" s="26">
        <v>0</v>
      </c>
      <c r="O3846" s="26">
        <v>0</v>
      </c>
      <c r="P3846" s="26">
        <v>52000</v>
      </c>
      <c r="Q3846" s="26">
        <v>0</v>
      </c>
      <c r="R3846" s="25" t="s">
        <v>1530</v>
      </c>
    </row>
    <row r="3847" spans="1:18" ht="15" customHeight="1" x14ac:dyDescent="0.25">
      <c r="A3847" s="25" t="s">
        <v>17</v>
      </c>
      <c r="B3847" s="25" t="s">
        <v>18</v>
      </c>
      <c r="C3847" s="25" t="s">
        <v>474</v>
      </c>
      <c r="D3847" s="25" t="s">
        <v>343</v>
      </c>
      <c r="E3847" s="25" t="s">
        <v>150</v>
      </c>
      <c r="F3847" s="25" t="s">
        <v>475</v>
      </c>
      <c r="G3847" s="25" t="s">
        <v>23</v>
      </c>
      <c r="H3847" s="25" t="s">
        <v>23</v>
      </c>
      <c r="I3847" s="25" t="s">
        <v>476</v>
      </c>
      <c r="J3847" s="25" t="s">
        <v>477</v>
      </c>
      <c r="K3847" s="26">
        <v>0</v>
      </c>
      <c r="L3847" s="26">
        <v>0</v>
      </c>
      <c r="M3847" s="26">
        <v>0</v>
      </c>
      <c r="N3847" s="26">
        <v>0</v>
      </c>
      <c r="O3847" s="26">
        <v>0</v>
      </c>
      <c r="P3847" s="26">
        <v>0</v>
      </c>
      <c r="Q3847" s="26">
        <v>0</v>
      </c>
      <c r="R3847" s="25" t="s">
        <v>1530</v>
      </c>
    </row>
    <row r="3848" spans="1:18" ht="15" customHeight="1" x14ac:dyDescent="0.25">
      <c r="A3848" s="25" t="s">
        <v>17</v>
      </c>
      <c r="B3848" s="25" t="s">
        <v>18</v>
      </c>
      <c r="C3848" s="25" t="s">
        <v>474</v>
      </c>
      <c r="D3848" s="25" t="s">
        <v>343</v>
      </c>
      <c r="E3848" s="25" t="s">
        <v>150</v>
      </c>
      <c r="F3848" s="25" t="s">
        <v>475</v>
      </c>
      <c r="G3848" s="25" t="s">
        <v>23</v>
      </c>
      <c r="H3848" s="25" t="s">
        <v>23</v>
      </c>
      <c r="I3848" s="25" t="s">
        <v>480</v>
      </c>
      <c r="J3848" s="25" t="s">
        <v>481</v>
      </c>
      <c r="K3848" s="26">
        <v>0</v>
      </c>
      <c r="L3848" s="26">
        <v>0</v>
      </c>
      <c r="M3848" s="26">
        <v>0</v>
      </c>
      <c r="N3848" s="26">
        <v>0</v>
      </c>
      <c r="O3848" s="26">
        <v>770.44</v>
      </c>
      <c r="P3848" s="26">
        <v>-770.44</v>
      </c>
      <c r="Q3848" s="26">
        <v>140.08000000000001</v>
      </c>
      <c r="R3848" s="25" t="s">
        <v>1530</v>
      </c>
    </row>
    <row r="3849" spans="1:18" ht="15" customHeight="1" x14ac:dyDescent="0.25">
      <c r="A3849" s="25" t="s">
        <v>17</v>
      </c>
      <c r="B3849" s="25" t="s">
        <v>18</v>
      </c>
      <c r="C3849" s="25" t="s">
        <v>474</v>
      </c>
      <c r="D3849" s="25" t="s">
        <v>343</v>
      </c>
      <c r="E3849" s="25" t="s">
        <v>150</v>
      </c>
      <c r="F3849" s="25" t="s">
        <v>475</v>
      </c>
      <c r="G3849" s="25" t="s">
        <v>23</v>
      </c>
      <c r="H3849" s="25" t="s">
        <v>23</v>
      </c>
      <c r="I3849" s="25" t="s">
        <v>482</v>
      </c>
      <c r="J3849" s="25" t="s">
        <v>483</v>
      </c>
      <c r="K3849" s="26">
        <v>753585</v>
      </c>
      <c r="L3849" s="26">
        <v>0</v>
      </c>
      <c r="M3849" s="26">
        <v>753585</v>
      </c>
      <c r="N3849" s="26">
        <v>0</v>
      </c>
      <c r="O3849" s="26">
        <v>0</v>
      </c>
      <c r="P3849" s="26">
        <v>753585</v>
      </c>
      <c r="Q3849" s="26">
        <v>0</v>
      </c>
      <c r="R3849" s="25" t="s">
        <v>1530</v>
      </c>
    </row>
    <row r="3850" spans="1:18" ht="15" customHeight="1" x14ac:dyDescent="0.25">
      <c r="A3850" s="25" t="s">
        <v>17</v>
      </c>
      <c r="B3850" s="25" t="s">
        <v>18</v>
      </c>
      <c r="C3850" s="25" t="s">
        <v>474</v>
      </c>
      <c r="D3850" s="25" t="s">
        <v>343</v>
      </c>
      <c r="E3850" s="25" t="s">
        <v>150</v>
      </c>
      <c r="F3850" s="25" t="s">
        <v>475</v>
      </c>
      <c r="G3850" s="25" t="s">
        <v>23</v>
      </c>
      <c r="H3850" s="25" t="s">
        <v>23</v>
      </c>
      <c r="I3850" s="25" t="s">
        <v>484</v>
      </c>
      <c r="J3850" s="25" t="s">
        <v>485</v>
      </c>
      <c r="K3850" s="26">
        <v>863480</v>
      </c>
      <c r="L3850" s="26">
        <v>0</v>
      </c>
      <c r="M3850" s="26">
        <v>863480</v>
      </c>
      <c r="N3850" s="26">
        <v>0</v>
      </c>
      <c r="O3850" s="26">
        <v>0</v>
      </c>
      <c r="P3850" s="26">
        <v>863480</v>
      </c>
      <c r="Q3850" s="26">
        <v>0</v>
      </c>
      <c r="R3850" s="25" t="s">
        <v>1530</v>
      </c>
    </row>
    <row r="3851" spans="1:18" ht="15" customHeight="1" x14ac:dyDescent="0.25">
      <c r="A3851" s="25" t="s">
        <v>17</v>
      </c>
      <c r="B3851" s="25" t="s">
        <v>18</v>
      </c>
      <c r="C3851" s="25" t="s">
        <v>486</v>
      </c>
      <c r="D3851" s="25" t="s">
        <v>343</v>
      </c>
      <c r="E3851" s="25" t="s">
        <v>150</v>
      </c>
      <c r="F3851" s="25" t="s">
        <v>487</v>
      </c>
      <c r="G3851" s="25" t="s">
        <v>23</v>
      </c>
      <c r="H3851" s="25" t="s">
        <v>23</v>
      </c>
      <c r="I3851" s="25" t="s">
        <v>488</v>
      </c>
      <c r="J3851" s="25" t="s">
        <v>489</v>
      </c>
      <c r="K3851" s="26">
        <v>0</v>
      </c>
      <c r="L3851" s="26">
        <v>0</v>
      </c>
      <c r="M3851" s="26">
        <v>0</v>
      </c>
      <c r="N3851" s="26">
        <v>0</v>
      </c>
      <c r="O3851" s="26">
        <v>177182.34</v>
      </c>
      <c r="P3851" s="26">
        <v>-177182.34</v>
      </c>
      <c r="Q3851" s="26">
        <v>29373.07</v>
      </c>
      <c r="R3851" s="25" t="s">
        <v>1531</v>
      </c>
    </row>
    <row r="3852" spans="1:18" ht="15" customHeight="1" x14ac:dyDescent="0.25">
      <c r="A3852" s="25" t="s">
        <v>17</v>
      </c>
      <c r="B3852" s="25" t="s">
        <v>18</v>
      </c>
      <c r="C3852" s="25" t="s">
        <v>486</v>
      </c>
      <c r="D3852" s="25" t="s">
        <v>343</v>
      </c>
      <c r="E3852" s="25" t="s">
        <v>150</v>
      </c>
      <c r="F3852" s="25" t="s">
        <v>487</v>
      </c>
      <c r="G3852" s="25" t="s">
        <v>23</v>
      </c>
      <c r="H3852" s="25" t="s">
        <v>23</v>
      </c>
      <c r="I3852" s="25" t="s">
        <v>490</v>
      </c>
      <c r="J3852" s="25" t="s">
        <v>491</v>
      </c>
      <c r="K3852" s="26">
        <v>812500</v>
      </c>
      <c r="L3852" s="26">
        <v>0</v>
      </c>
      <c r="M3852" s="26">
        <v>812500</v>
      </c>
      <c r="N3852" s="26">
        <v>0</v>
      </c>
      <c r="O3852" s="26">
        <v>60612.07</v>
      </c>
      <c r="P3852" s="26">
        <v>751887.93</v>
      </c>
      <c r="Q3852" s="26">
        <v>11061.74</v>
      </c>
      <c r="R3852" s="25" t="s">
        <v>1531</v>
      </c>
    </row>
    <row r="3853" spans="1:18" ht="15" customHeight="1" x14ac:dyDescent="0.25">
      <c r="A3853" s="25" t="s">
        <v>17</v>
      </c>
      <c r="B3853" s="25" t="s">
        <v>18</v>
      </c>
      <c r="C3853" s="25" t="s">
        <v>486</v>
      </c>
      <c r="D3853" s="25" t="s">
        <v>343</v>
      </c>
      <c r="E3853" s="25" t="s">
        <v>150</v>
      </c>
      <c r="F3853" s="25" t="s">
        <v>487</v>
      </c>
      <c r="G3853" s="25" t="s">
        <v>23</v>
      </c>
      <c r="H3853" s="25" t="s">
        <v>23</v>
      </c>
      <c r="I3853" s="25" t="s">
        <v>511</v>
      </c>
      <c r="J3853" s="25" t="s">
        <v>512</v>
      </c>
      <c r="K3853" s="26">
        <v>717500</v>
      </c>
      <c r="L3853" s="26">
        <v>0</v>
      </c>
      <c r="M3853" s="26">
        <v>717500</v>
      </c>
      <c r="N3853" s="26">
        <v>0</v>
      </c>
      <c r="O3853" s="26">
        <v>0</v>
      </c>
      <c r="P3853" s="26">
        <v>717500</v>
      </c>
      <c r="Q3853" s="26">
        <v>0</v>
      </c>
      <c r="R3853" s="25" t="s">
        <v>1531</v>
      </c>
    </row>
    <row r="3854" spans="1:18" ht="15" customHeight="1" x14ac:dyDescent="0.25">
      <c r="A3854" s="25" t="s">
        <v>17</v>
      </c>
      <c r="B3854" s="25" t="s">
        <v>18</v>
      </c>
      <c r="C3854" s="25" t="s">
        <v>1679</v>
      </c>
      <c r="D3854" s="25" t="s">
        <v>1680</v>
      </c>
      <c r="E3854" s="25" t="s">
        <v>26</v>
      </c>
      <c r="F3854" s="25" t="s">
        <v>22</v>
      </c>
      <c r="G3854" s="25" t="s">
        <v>23</v>
      </c>
      <c r="H3854" s="25" t="s">
        <v>23</v>
      </c>
      <c r="I3854" s="25" t="s">
        <v>147</v>
      </c>
      <c r="J3854" s="25" t="s">
        <v>148</v>
      </c>
      <c r="K3854" s="26">
        <v>140521</v>
      </c>
      <c r="L3854" s="26">
        <v>0</v>
      </c>
      <c r="M3854" s="26">
        <v>140521</v>
      </c>
      <c r="N3854" s="26">
        <v>0</v>
      </c>
      <c r="O3854" s="26">
        <v>0</v>
      </c>
      <c r="P3854" s="26">
        <v>140521</v>
      </c>
      <c r="Q3854" s="26">
        <v>0</v>
      </c>
      <c r="R3854" s="25" t="s">
        <v>1681</v>
      </c>
    </row>
    <row r="3855" spans="1:18" ht="15" customHeight="1" x14ac:dyDescent="0.25">
      <c r="A3855" s="25" t="s">
        <v>17</v>
      </c>
      <c r="B3855" s="25" t="s">
        <v>18</v>
      </c>
      <c r="C3855" s="25" t="s">
        <v>1679</v>
      </c>
      <c r="D3855" s="25" t="s">
        <v>1680</v>
      </c>
      <c r="E3855" s="25" t="s">
        <v>26</v>
      </c>
      <c r="F3855" s="25" t="s">
        <v>22</v>
      </c>
      <c r="G3855" s="25" t="s">
        <v>23</v>
      </c>
      <c r="H3855" s="25" t="s">
        <v>23</v>
      </c>
      <c r="I3855" s="25" t="s">
        <v>602</v>
      </c>
      <c r="J3855" s="25" t="s">
        <v>603</v>
      </c>
      <c r="K3855" s="26">
        <v>0</v>
      </c>
      <c r="L3855" s="26">
        <v>0</v>
      </c>
      <c r="M3855" s="26">
        <v>0</v>
      </c>
      <c r="N3855" s="26">
        <v>0</v>
      </c>
      <c r="O3855" s="26">
        <v>0</v>
      </c>
      <c r="P3855" s="26">
        <v>0</v>
      </c>
      <c r="Q3855" s="26">
        <v>0</v>
      </c>
      <c r="R3855" s="25" t="s">
        <v>1681</v>
      </c>
    </row>
    <row r="3856" spans="1:18" ht="15" customHeight="1" x14ac:dyDescent="0.25">
      <c r="A3856" s="25" t="s">
        <v>17</v>
      </c>
      <c r="B3856" s="25" t="s">
        <v>18</v>
      </c>
      <c r="C3856" s="25" t="s">
        <v>1682</v>
      </c>
      <c r="D3856" s="25" t="s">
        <v>1680</v>
      </c>
      <c r="E3856" s="25" t="s">
        <v>57</v>
      </c>
      <c r="F3856" s="25" t="s">
        <v>22</v>
      </c>
      <c r="G3856" s="25" t="s">
        <v>23</v>
      </c>
      <c r="H3856" s="25" t="s">
        <v>23</v>
      </c>
      <c r="I3856" s="25" t="s">
        <v>147</v>
      </c>
      <c r="J3856" s="25" t="s">
        <v>148</v>
      </c>
      <c r="K3856" s="26">
        <v>179770</v>
      </c>
      <c r="L3856" s="26">
        <v>0</v>
      </c>
      <c r="M3856" s="26">
        <v>179770</v>
      </c>
      <c r="N3856" s="26">
        <v>0</v>
      </c>
      <c r="O3856" s="26">
        <v>0</v>
      </c>
      <c r="P3856" s="26">
        <v>179770</v>
      </c>
      <c r="Q3856" s="26">
        <v>0</v>
      </c>
      <c r="R3856" s="25" t="s">
        <v>1683</v>
      </c>
    </row>
    <row r="3857" spans="1:18" ht="15" customHeight="1" x14ac:dyDescent="0.25">
      <c r="A3857" s="25" t="s">
        <v>17</v>
      </c>
      <c r="B3857" s="25" t="s">
        <v>18</v>
      </c>
      <c r="C3857" s="25" t="s">
        <v>1682</v>
      </c>
      <c r="D3857" s="25" t="s">
        <v>1680</v>
      </c>
      <c r="E3857" s="25" t="s">
        <v>57</v>
      </c>
      <c r="F3857" s="25" t="s">
        <v>22</v>
      </c>
      <c r="G3857" s="25" t="s">
        <v>23</v>
      </c>
      <c r="H3857" s="25" t="s">
        <v>23</v>
      </c>
      <c r="I3857" s="25" t="s">
        <v>602</v>
      </c>
      <c r="J3857" s="25" t="s">
        <v>603</v>
      </c>
      <c r="K3857" s="26">
        <v>0</v>
      </c>
      <c r="L3857" s="26">
        <v>0</v>
      </c>
      <c r="M3857" s="26">
        <v>0</v>
      </c>
      <c r="N3857" s="26">
        <v>0</v>
      </c>
      <c r="O3857" s="26">
        <v>0</v>
      </c>
      <c r="P3857" s="26">
        <v>0</v>
      </c>
      <c r="Q3857" s="26">
        <v>0</v>
      </c>
      <c r="R3857" s="25" t="s">
        <v>1683</v>
      </c>
    </row>
    <row r="3858" spans="1:18" ht="15" customHeight="1" x14ac:dyDescent="0.25">
      <c r="A3858" s="25" t="s">
        <v>17</v>
      </c>
      <c r="B3858" s="25" t="s">
        <v>18</v>
      </c>
      <c r="C3858" s="25" t="s">
        <v>1684</v>
      </c>
      <c r="D3858" s="25" t="s">
        <v>1680</v>
      </c>
      <c r="E3858" s="25" t="s">
        <v>87</v>
      </c>
      <c r="F3858" s="25" t="s">
        <v>22</v>
      </c>
      <c r="G3858" s="25" t="s">
        <v>23</v>
      </c>
      <c r="H3858" s="25" t="s">
        <v>23</v>
      </c>
      <c r="I3858" s="25" t="s">
        <v>147</v>
      </c>
      <c r="J3858" s="25" t="s">
        <v>148</v>
      </c>
      <c r="K3858" s="26">
        <v>248248</v>
      </c>
      <c r="L3858" s="26">
        <v>0</v>
      </c>
      <c r="M3858" s="26">
        <v>248248</v>
      </c>
      <c r="N3858" s="26">
        <v>0</v>
      </c>
      <c r="O3858" s="26">
        <v>0</v>
      </c>
      <c r="P3858" s="26">
        <v>248248</v>
      </c>
      <c r="Q3858" s="26">
        <v>0</v>
      </c>
      <c r="R3858" s="25" t="s">
        <v>1685</v>
      </c>
    </row>
    <row r="3859" spans="1:18" ht="15" customHeight="1" x14ac:dyDescent="0.25">
      <c r="A3859" s="25" t="s">
        <v>17</v>
      </c>
      <c r="B3859" s="25" t="s">
        <v>18</v>
      </c>
      <c r="C3859" s="25" t="s">
        <v>1684</v>
      </c>
      <c r="D3859" s="25" t="s">
        <v>1680</v>
      </c>
      <c r="E3859" s="25" t="s">
        <v>87</v>
      </c>
      <c r="F3859" s="25" t="s">
        <v>22</v>
      </c>
      <c r="G3859" s="25" t="s">
        <v>23</v>
      </c>
      <c r="H3859" s="25" t="s">
        <v>23</v>
      </c>
      <c r="I3859" s="25" t="s">
        <v>602</v>
      </c>
      <c r="J3859" s="25" t="s">
        <v>603</v>
      </c>
      <c r="K3859" s="26">
        <v>0</v>
      </c>
      <c r="L3859" s="26">
        <v>0</v>
      </c>
      <c r="M3859" s="26">
        <v>0</v>
      </c>
      <c r="N3859" s="26">
        <v>0</v>
      </c>
      <c r="O3859" s="26">
        <v>0</v>
      </c>
      <c r="P3859" s="26">
        <v>0</v>
      </c>
      <c r="Q3859" s="26">
        <v>0</v>
      </c>
      <c r="R3859" s="25" t="s">
        <v>1685</v>
      </c>
    </row>
    <row r="3860" spans="1:18" ht="15" customHeight="1" x14ac:dyDescent="0.25">
      <c r="A3860" s="25" t="s">
        <v>17</v>
      </c>
      <c r="B3860" s="25" t="s">
        <v>18</v>
      </c>
      <c r="C3860" s="25" t="s">
        <v>1688</v>
      </c>
      <c r="D3860" s="25" t="s">
        <v>1680</v>
      </c>
      <c r="E3860" s="25" t="s">
        <v>428</v>
      </c>
      <c r="F3860" s="25" t="s">
        <v>22</v>
      </c>
      <c r="G3860" s="25" t="s">
        <v>23</v>
      </c>
      <c r="H3860" s="25" t="s">
        <v>23</v>
      </c>
      <c r="I3860" s="25" t="s">
        <v>147</v>
      </c>
      <c r="J3860" s="25" t="s">
        <v>148</v>
      </c>
      <c r="K3860" s="26">
        <v>60149</v>
      </c>
      <c r="L3860" s="26">
        <v>0</v>
      </c>
      <c r="M3860" s="26">
        <v>60149</v>
      </c>
      <c r="N3860" s="26">
        <v>0</v>
      </c>
      <c r="O3860" s="26">
        <v>0</v>
      </c>
      <c r="P3860" s="26">
        <v>60149</v>
      </c>
      <c r="Q3860" s="26">
        <v>0</v>
      </c>
      <c r="R3860" s="25" t="s">
        <v>1689</v>
      </c>
    </row>
    <row r="3861" spans="1:18" ht="15" customHeight="1" x14ac:dyDescent="0.25">
      <c r="A3861" s="25" t="s">
        <v>17</v>
      </c>
      <c r="B3861" s="25" t="s">
        <v>18</v>
      </c>
      <c r="C3861" s="25" t="s">
        <v>1688</v>
      </c>
      <c r="D3861" s="25" t="s">
        <v>1680</v>
      </c>
      <c r="E3861" s="25" t="s">
        <v>428</v>
      </c>
      <c r="F3861" s="25" t="s">
        <v>22</v>
      </c>
      <c r="G3861" s="25" t="s">
        <v>23</v>
      </c>
      <c r="H3861" s="25" t="s">
        <v>23</v>
      </c>
      <c r="I3861" s="25" t="s">
        <v>602</v>
      </c>
      <c r="J3861" s="25" t="s">
        <v>603</v>
      </c>
      <c r="K3861" s="26">
        <v>0</v>
      </c>
      <c r="L3861" s="26">
        <v>0</v>
      </c>
      <c r="M3861" s="26">
        <v>0</v>
      </c>
      <c r="N3861" s="26">
        <v>0</v>
      </c>
      <c r="O3861" s="26">
        <v>0</v>
      </c>
      <c r="P3861" s="26">
        <v>0</v>
      </c>
      <c r="Q3861" s="26">
        <v>0</v>
      </c>
      <c r="R3861" s="25" t="s">
        <v>1689</v>
      </c>
    </row>
    <row r="3862" spans="1:18" ht="15" customHeight="1" x14ac:dyDescent="0.25">
      <c r="A3862" s="25" t="s">
        <v>17</v>
      </c>
      <c r="B3862" s="25" t="s">
        <v>18</v>
      </c>
      <c r="C3862" s="25" t="s">
        <v>1690</v>
      </c>
      <c r="D3862" s="25" t="s">
        <v>1680</v>
      </c>
      <c r="E3862" s="25" t="s">
        <v>124</v>
      </c>
      <c r="F3862" s="25" t="s">
        <v>22</v>
      </c>
      <c r="G3862" s="25" t="s">
        <v>23</v>
      </c>
      <c r="H3862" s="25" t="s">
        <v>23</v>
      </c>
      <c r="I3862" s="25" t="s">
        <v>147</v>
      </c>
      <c r="J3862" s="25" t="s">
        <v>148</v>
      </c>
      <c r="K3862" s="26">
        <v>248662</v>
      </c>
      <c r="L3862" s="26">
        <v>0</v>
      </c>
      <c r="M3862" s="26">
        <v>248662</v>
      </c>
      <c r="N3862" s="26">
        <v>0</v>
      </c>
      <c r="O3862" s="26">
        <v>0</v>
      </c>
      <c r="P3862" s="26">
        <v>248662</v>
      </c>
      <c r="Q3862" s="26">
        <v>0</v>
      </c>
      <c r="R3862" s="25" t="s">
        <v>1691</v>
      </c>
    </row>
    <row r="3863" spans="1:18" ht="15" customHeight="1" x14ac:dyDescent="0.25">
      <c r="A3863" s="25" t="s">
        <v>17</v>
      </c>
      <c r="B3863" s="25" t="s">
        <v>18</v>
      </c>
      <c r="C3863" s="25" t="s">
        <v>1690</v>
      </c>
      <c r="D3863" s="25" t="s">
        <v>1680</v>
      </c>
      <c r="E3863" s="25" t="s">
        <v>124</v>
      </c>
      <c r="F3863" s="25" t="s">
        <v>22</v>
      </c>
      <c r="G3863" s="25" t="s">
        <v>23</v>
      </c>
      <c r="H3863" s="25" t="s">
        <v>23</v>
      </c>
      <c r="I3863" s="25" t="s">
        <v>602</v>
      </c>
      <c r="J3863" s="25" t="s">
        <v>603</v>
      </c>
      <c r="K3863" s="26">
        <v>0</v>
      </c>
      <c r="L3863" s="26">
        <v>0</v>
      </c>
      <c r="M3863" s="26">
        <v>0</v>
      </c>
      <c r="N3863" s="26">
        <v>0</v>
      </c>
      <c r="O3863" s="26">
        <v>0</v>
      </c>
      <c r="P3863" s="26">
        <v>0</v>
      </c>
      <c r="Q3863" s="26">
        <v>0</v>
      </c>
      <c r="R3863" s="25" t="s">
        <v>1691</v>
      </c>
    </row>
    <row r="3864" spans="1:18" ht="15" customHeight="1" x14ac:dyDescent="0.25">
      <c r="A3864" s="25" t="s">
        <v>17</v>
      </c>
      <c r="B3864" s="25" t="s">
        <v>18</v>
      </c>
      <c r="C3864" s="25" t="s">
        <v>1692</v>
      </c>
      <c r="D3864" s="25" t="s">
        <v>1680</v>
      </c>
      <c r="E3864" s="25" t="s">
        <v>1693</v>
      </c>
      <c r="F3864" s="25" t="s">
        <v>22</v>
      </c>
      <c r="G3864" s="25" t="s">
        <v>23</v>
      </c>
      <c r="H3864" s="25" t="s">
        <v>23</v>
      </c>
      <c r="I3864" s="25" t="s">
        <v>147</v>
      </c>
      <c r="J3864" s="25" t="s">
        <v>148</v>
      </c>
      <c r="K3864" s="26">
        <v>48524</v>
      </c>
      <c r="L3864" s="26">
        <v>0</v>
      </c>
      <c r="M3864" s="26">
        <v>48524</v>
      </c>
      <c r="N3864" s="26">
        <v>0</v>
      </c>
      <c r="O3864" s="26">
        <v>0</v>
      </c>
      <c r="P3864" s="26">
        <v>48524</v>
      </c>
      <c r="Q3864" s="26">
        <v>0</v>
      </c>
      <c r="R3864" s="25" t="s">
        <v>1694</v>
      </c>
    </row>
    <row r="3865" spans="1:18" ht="15" customHeight="1" x14ac:dyDescent="0.25">
      <c r="A3865" s="25" t="s">
        <v>17</v>
      </c>
      <c r="B3865" s="25" t="s">
        <v>18</v>
      </c>
      <c r="C3865" s="25" t="s">
        <v>462</v>
      </c>
      <c r="D3865" s="25" t="s">
        <v>463</v>
      </c>
      <c r="E3865" s="25" t="s">
        <v>464</v>
      </c>
      <c r="F3865" s="25" t="s">
        <v>22</v>
      </c>
      <c r="G3865" s="25" t="s">
        <v>23</v>
      </c>
      <c r="H3865" s="25" t="s">
        <v>23</v>
      </c>
      <c r="I3865" s="25" t="s">
        <v>502</v>
      </c>
      <c r="J3865" s="25" t="s">
        <v>503</v>
      </c>
      <c r="K3865" s="26">
        <v>35578</v>
      </c>
      <c r="L3865" s="26">
        <v>0</v>
      </c>
      <c r="M3865" s="26">
        <v>35578</v>
      </c>
      <c r="N3865" s="26">
        <v>0</v>
      </c>
      <c r="O3865" s="26">
        <v>26083</v>
      </c>
      <c r="P3865" s="26">
        <v>9495</v>
      </c>
      <c r="Q3865" s="26">
        <v>120</v>
      </c>
      <c r="R3865" s="25" t="s">
        <v>1532</v>
      </c>
    </row>
    <row r="3866" spans="1:18" ht="15" customHeight="1" x14ac:dyDescent="0.25">
      <c r="A3866" s="25" t="s">
        <v>17</v>
      </c>
      <c r="B3866" s="25" t="s">
        <v>18</v>
      </c>
      <c r="C3866" s="25" t="s">
        <v>462</v>
      </c>
      <c r="D3866" s="25" t="s">
        <v>463</v>
      </c>
      <c r="E3866" s="25" t="s">
        <v>464</v>
      </c>
      <c r="F3866" s="25" t="s">
        <v>22</v>
      </c>
      <c r="G3866" s="25" t="s">
        <v>23</v>
      </c>
      <c r="H3866" s="25" t="s">
        <v>23</v>
      </c>
      <c r="I3866" s="25" t="s">
        <v>504</v>
      </c>
      <c r="J3866" s="25" t="s">
        <v>505</v>
      </c>
      <c r="K3866" s="26">
        <v>88598</v>
      </c>
      <c r="L3866" s="26">
        <v>0</v>
      </c>
      <c r="M3866" s="26">
        <v>88598</v>
      </c>
      <c r="N3866" s="26">
        <v>0</v>
      </c>
      <c r="O3866" s="26">
        <v>78115.61</v>
      </c>
      <c r="P3866" s="26">
        <v>10482.39</v>
      </c>
      <c r="Q3866" s="26">
        <v>0</v>
      </c>
      <c r="R3866" s="25" t="s">
        <v>1532</v>
      </c>
    </row>
    <row r="3867" spans="1:18" ht="15" customHeight="1" x14ac:dyDescent="0.25">
      <c r="A3867" s="25" t="s">
        <v>17</v>
      </c>
      <c r="B3867" s="25" t="s">
        <v>18</v>
      </c>
      <c r="C3867" s="25" t="s">
        <v>462</v>
      </c>
      <c r="D3867" s="25" t="s">
        <v>463</v>
      </c>
      <c r="E3867" s="25" t="s">
        <v>464</v>
      </c>
      <c r="F3867" s="25" t="s">
        <v>22</v>
      </c>
      <c r="G3867" s="25" t="s">
        <v>23</v>
      </c>
      <c r="H3867" s="25" t="s">
        <v>23</v>
      </c>
      <c r="I3867" s="25" t="s">
        <v>506</v>
      </c>
      <c r="J3867" s="25" t="s">
        <v>1695</v>
      </c>
      <c r="K3867" s="26">
        <v>642963</v>
      </c>
      <c r="L3867" s="26">
        <v>0</v>
      </c>
      <c r="M3867" s="26">
        <v>642963</v>
      </c>
      <c r="N3867" s="26">
        <v>0</v>
      </c>
      <c r="O3867" s="26">
        <v>321479.5</v>
      </c>
      <c r="P3867" s="26">
        <v>321483.5</v>
      </c>
      <c r="Q3867" s="26">
        <v>0</v>
      </c>
      <c r="R3867" s="25" t="s">
        <v>1532</v>
      </c>
    </row>
    <row r="3868" spans="1:18" ht="15" customHeight="1" x14ac:dyDescent="0.25">
      <c r="A3868" s="25" t="s">
        <v>17</v>
      </c>
      <c r="B3868" s="25" t="s">
        <v>18</v>
      </c>
      <c r="C3868" s="25" t="s">
        <v>462</v>
      </c>
      <c r="D3868" s="25" t="s">
        <v>463</v>
      </c>
      <c r="E3868" s="25" t="s">
        <v>464</v>
      </c>
      <c r="F3868" s="25" t="s">
        <v>22</v>
      </c>
      <c r="G3868" s="25" t="s">
        <v>23</v>
      </c>
      <c r="H3868" s="25" t="s">
        <v>23</v>
      </c>
      <c r="I3868" s="25" t="s">
        <v>65</v>
      </c>
      <c r="J3868" s="25" t="s">
        <v>66</v>
      </c>
      <c r="K3868" s="26">
        <v>38413</v>
      </c>
      <c r="L3868" s="26">
        <v>0</v>
      </c>
      <c r="M3868" s="26">
        <v>38413</v>
      </c>
      <c r="N3868" s="26">
        <v>0</v>
      </c>
      <c r="O3868" s="26">
        <v>22346.14</v>
      </c>
      <c r="P3868" s="26">
        <v>16066.86</v>
      </c>
      <c r="Q3868" s="26">
        <v>6926.2</v>
      </c>
      <c r="R3868" s="25" t="s">
        <v>1532</v>
      </c>
    </row>
    <row r="3869" spans="1:18" ht="15" customHeight="1" x14ac:dyDescent="0.25">
      <c r="A3869" s="25" t="s">
        <v>17</v>
      </c>
      <c r="B3869" s="25" t="s">
        <v>18</v>
      </c>
      <c r="C3869" s="25" t="s">
        <v>462</v>
      </c>
      <c r="D3869" s="25" t="s">
        <v>463</v>
      </c>
      <c r="E3869" s="25" t="s">
        <v>464</v>
      </c>
      <c r="F3869" s="25" t="s">
        <v>22</v>
      </c>
      <c r="G3869" s="25" t="s">
        <v>23</v>
      </c>
      <c r="H3869" s="25" t="s">
        <v>23</v>
      </c>
      <c r="I3869" s="25" t="s">
        <v>344</v>
      </c>
      <c r="J3869" s="25" t="s">
        <v>345</v>
      </c>
      <c r="K3869" s="26">
        <v>0</v>
      </c>
      <c r="L3869" s="26">
        <v>0</v>
      </c>
      <c r="M3869" s="26">
        <v>0</v>
      </c>
      <c r="N3869" s="26">
        <v>0</v>
      </c>
      <c r="O3869" s="26">
        <v>0</v>
      </c>
      <c r="P3869" s="26">
        <v>0</v>
      </c>
      <c r="Q3869" s="26">
        <v>0</v>
      </c>
      <c r="R3869" s="25" t="s">
        <v>1532</v>
      </c>
    </row>
    <row r="3870" spans="1:18" ht="15" customHeight="1" x14ac:dyDescent="0.25">
      <c r="A3870" s="25" t="s">
        <v>17</v>
      </c>
      <c r="B3870" s="25" t="s">
        <v>18</v>
      </c>
      <c r="C3870" s="25" t="s">
        <v>462</v>
      </c>
      <c r="D3870" s="25" t="s">
        <v>463</v>
      </c>
      <c r="E3870" s="25" t="s">
        <v>464</v>
      </c>
      <c r="F3870" s="25" t="s">
        <v>22</v>
      </c>
      <c r="G3870" s="25" t="s">
        <v>23</v>
      </c>
      <c r="H3870" s="25" t="s">
        <v>23</v>
      </c>
      <c r="I3870" s="25" t="s">
        <v>59</v>
      </c>
      <c r="J3870" s="25" t="s">
        <v>60</v>
      </c>
      <c r="K3870" s="26">
        <v>0</v>
      </c>
      <c r="L3870" s="26">
        <v>0</v>
      </c>
      <c r="M3870" s="26">
        <v>0</v>
      </c>
      <c r="N3870" s="26">
        <v>0</v>
      </c>
      <c r="O3870" s="26">
        <v>0</v>
      </c>
      <c r="P3870" s="26">
        <v>0</v>
      </c>
      <c r="Q3870" s="26">
        <v>0</v>
      </c>
      <c r="R3870" s="25" t="s">
        <v>1532</v>
      </c>
    </row>
    <row r="3871" spans="1:18" ht="15" customHeight="1" x14ac:dyDescent="0.25">
      <c r="A3871" s="25" t="s">
        <v>17</v>
      </c>
      <c r="B3871" s="25" t="s">
        <v>18</v>
      </c>
      <c r="C3871" s="25" t="s">
        <v>507</v>
      </c>
      <c r="D3871" s="25" t="s">
        <v>463</v>
      </c>
      <c r="E3871" s="25" t="s">
        <v>464</v>
      </c>
      <c r="F3871" s="25" t="s">
        <v>508</v>
      </c>
      <c r="G3871" s="25" t="s">
        <v>23</v>
      </c>
      <c r="H3871" s="25" t="s">
        <v>23</v>
      </c>
      <c r="I3871" s="25" t="s">
        <v>509</v>
      </c>
      <c r="J3871" s="25" t="s">
        <v>510</v>
      </c>
      <c r="K3871" s="26">
        <v>18875</v>
      </c>
      <c r="L3871" s="26">
        <v>0</v>
      </c>
      <c r="M3871" s="26">
        <v>18875</v>
      </c>
      <c r="N3871" s="26">
        <v>0</v>
      </c>
      <c r="O3871" s="26">
        <v>4424.5</v>
      </c>
      <c r="P3871" s="26">
        <v>14450.5</v>
      </c>
      <c r="Q3871" s="26">
        <v>187.5</v>
      </c>
      <c r="R3871" s="25" t="s">
        <v>1533</v>
      </c>
    </row>
    <row r="3872" spans="1:18" ht="15" customHeight="1" x14ac:dyDescent="0.25">
      <c r="A3872" s="25" t="s">
        <v>17</v>
      </c>
      <c r="B3872" s="25" t="s">
        <v>18</v>
      </c>
      <c r="C3872" s="25" t="s">
        <v>507</v>
      </c>
      <c r="D3872" s="25" t="s">
        <v>463</v>
      </c>
      <c r="E3872" s="25" t="s">
        <v>464</v>
      </c>
      <c r="F3872" s="25" t="s">
        <v>508</v>
      </c>
      <c r="G3872" s="25" t="s">
        <v>23</v>
      </c>
      <c r="H3872" s="25" t="s">
        <v>23</v>
      </c>
      <c r="I3872" s="25" t="s">
        <v>344</v>
      </c>
      <c r="J3872" s="25" t="s">
        <v>345</v>
      </c>
      <c r="K3872" s="26">
        <v>9463</v>
      </c>
      <c r="L3872" s="26">
        <v>2572</v>
      </c>
      <c r="M3872" s="26">
        <v>12035</v>
      </c>
      <c r="N3872" s="26">
        <v>0</v>
      </c>
      <c r="O3872" s="26">
        <v>12174.61</v>
      </c>
      <c r="P3872" s="26">
        <v>-139.61000000000001</v>
      </c>
      <c r="Q3872" s="26">
        <v>11423</v>
      </c>
      <c r="R3872" s="25" t="s">
        <v>1533</v>
      </c>
    </row>
    <row r="3873" spans="1:18" ht="15" customHeight="1" x14ac:dyDescent="0.25">
      <c r="A3873" s="25" t="s">
        <v>17</v>
      </c>
      <c r="B3873" s="25" t="s">
        <v>18</v>
      </c>
      <c r="C3873" s="25" t="s">
        <v>507</v>
      </c>
      <c r="D3873" s="25" t="s">
        <v>463</v>
      </c>
      <c r="E3873" s="25" t="s">
        <v>464</v>
      </c>
      <c r="F3873" s="25" t="s">
        <v>508</v>
      </c>
      <c r="G3873" s="25" t="s">
        <v>23</v>
      </c>
      <c r="H3873" s="25" t="s">
        <v>23</v>
      </c>
      <c r="I3873" s="25" t="s">
        <v>59</v>
      </c>
      <c r="J3873" s="25" t="s">
        <v>60</v>
      </c>
      <c r="K3873" s="26">
        <v>0</v>
      </c>
      <c r="L3873" s="26">
        <v>0</v>
      </c>
      <c r="M3873" s="26">
        <v>0</v>
      </c>
      <c r="N3873" s="26">
        <v>0</v>
      </c>
      <c r="O3873" s="26">
        <v>0</v>
      </c>
      <c r="P3873" s="26">
        <v>0</v>
      </c>
      <c r="Q3873" s="26">
        <v>-61000</v>
      </c>
      <c r="R3873" s="25" t="s">
        <v>1533</v>
      </c>
    </row>
    <row r="3874" spans="1:18" ht="15" customHeight="1" x14ac:dyDescent="0.25">
      <c r="A3874" s="25" t="s">
        <v>17</v>
      </c>
      <c r="B3874" s="25" t="s">
        <v>18</v>
      </c>
      <c r="C3874" s="25" t="s">
        <v>507</v>
      </c>
      <c r="D3874" s="25" t="s">
        <v>463</v>
      </c>
      <c r="E3874" s="25" t="s">
        <v>464</v>
      </c>
      <c r="F3874" s="25" t="s">
        <v>508</v>
      </c>
      <c r="G3874" s="25" t="s">
        <v>23</v>
      </c>
      <c r="H3874" s="25" t="s">
        <v>23</v>
      </c>
      <c r="I3874" s="25" t="s">
        <v>294</v>
      </c>
      <c r="J3874" s="25" t="s">
        <v>295</v>
      </c>
      <c r="K3874" s="26">
        <v>81478</v>
      </c>
      <c r="L3874" s="26">
        <v>1000</v>
      </c>
      <c r="M3874" s="26">
        <v>82478</v>
      </c>
      <c r="N3874" s="26">
        <v>0</v>
      </c>
      <c r="O3874" s="26">
        <v>61125</v>
      </c>
      <c r="P3874" s="26">
        <v>21353</v>
      </c>
      <c r="Q3874" s="26">
        <v>61000</v>
      </c>
      <c r="R3874" s="25" t="s">
        <v>1533</v>
      </c>
    </row>
    <row r="3875" spans="1:18" ht="15" customHeight="1" x14ac:dyDescent="0.25">
      <c r="A3875" s="25" t="s">
        <v>17</v>
      </c>
      <c r="B3875" s="25" t="s">
        <v>18</v>
      </c>
      <c r="C3875" s="25" t="s">
        <v>498</v>
      </c>
      <c r="D3875" s="25" t="s">
        <v>463</v>
      </c>
      <c r="E3875" s="25" t="s">
        <v>464</v>
      </c>
      <c r="F3875" s="25" t="s">
        <v>499</v>
      </c>
      <c r="G3875" s="25" t="s">
        <v>23</v>
      </c>
      <c r="H3875" s="25" t="s">
        <v>23</v>
      </c>
      <c r="I3875" s="25" t="s">
        <v>344</v>
      </c>
      <c r="J3875" s="25" t="s">
        <v>345</v>
      </c>
      <c r="K3875" s="26">
        <v>0</v>
      </c>
      <c r="L3875" s="26">
        <v>0</v>
      </c>
      <c r="M3875" s="26">
        <v>0</v>
      </c>
      <c r="N3875" s="26">
        <v>0</v>
      </c>
      <c r="O3875" s="26">
        <v>0</v>
      </c>
      <c r="P3875" s="26">
        <v>0</v>
      </c>
      <c r="Q3875" s="26">
        <v>-11423</v>
      </c>
      <c r="R3875" s="25" t="s">
        <v>1534</v>
      </c>
    </row>
    <row r="3876" spans="1:18" ht="15" customHeight="1" x14ac:dyDescent="0.25">
      <c r="A3876" s="25" t="s">
        <v>17</v>
      </c>
      <c r="B3876" s="25" t="s">
        <v>18</v>
      </c>
      <c r="C3876" s="25" t="s">
        <v>498</v>
      </c>
      <c r="D3876" s="25" t="s">
        <v>463</v>
      </c>
      <c r="E3876" s="25" t="s">
        <v>464</v>
      </c>
      <c r="F3876" s="25" t="s">
        <v>499</v>
      </c>
      <c r="G3876" s="25" t="s">
        <v>23</v>
      </c>
      <c r="H3876" s="25" t="s">
        <v>23</v>
      </c>
      <c r="I3876" s="25" t="s">
        <v>500</v>
      </c>
      <c r="J3876" s="25" t="s">
        <v>501</v>
      </c>
      <c r="K3876" s="26">
        <v>0</v>
      </c>
      <c r="L3876" s="26">
        <v>0</v>
      </c>
      <c r="M3876" s="26">
        <v>0</v>
      </c>
      <c r="N3876" s="26">
        <v>0</v>
      </c>
      <c r="O3876" s="26">
        <v>0</v>
      </c>
      <c r="P3876" s="26">
        <v>0</v>
      </c>
      <c r="Q3876" s="26">
        <v>0</v>
      </c>
      <c r="R3876" s="25" t="s">
        <v>1534</v>
      </c>
    </row>
    <row r="3877" spans="1:18" ht="15" customHeight="1" x14ac:dyDescent="0.25">
      <c r="A3877" s="25" t="s">
        <v>17</v>
      </c>
      <c r="B3877" s="25" t="s">
        <v>18</v>
      </c>
      <c r="C3877" s="25" t="s">
        <v>498</v>
      </c>
      <c r="D3877" s="25" t="s">
        <v>463</v>
      </c>
      <c r="E3877" s="25" t="s">
        <v>464</v>
      </c>
      <c r="F3877" s="25" t="s">
        <v>499</v>
      </c>
      <c r="G3877" s="25" t="s">
        <v>23</v>
      </c>
      <c r="H3877" s="25" t="s">
        <v>23</v>
      </c>
      <c r="I3877" s="25" t="s">
        <v>79</v>
      </c>
      <c r="J3877" s="25" t="s">
        <v>80</v>
      </c>
      <c r="K3877" s="26">
        <v>11000</v>
      </c>
      <c r="L3877" s="26">
        <v>0</v>
      </c>
      <c r="M3877" s="26">
        <v>11000</v>
      </c>
      <c r="N3877" s="26">
        <v>0</v>
      </c>
      <c r="O3877" s="26">
        <v>5500.01</v>
      </c>
      <c r="P3877" s="26">
        <v>5499.99</v>
      </c>
      <c r="Q3877" s="26">
        <v>916.67</v>
      </c>
      <c r="R3877" s="25" t="s">
        <v>1534</v>
      </c>
    </row>
    <row r="3878" spans="1:18" ht="15" customHeight="1" x14ac:dyDescent="0.25">
      <c r="A3878" s="25" t="s">
        <v>17</v>
      </c>
      <c r="B3878" s="25" t="s">
        <v>18</v>
      </c>
      <c r="C3878" s="25" t="s">
        <v>534</v>
      </c>
      <c r="D3878" s="25" t="s">
        <v>535</v>
      </c>
      <c r="E3878" s="25" t="s">
        <v>82</v>
      </c>
      <c r="F3878" s="25" t="s">
        <v>536</v>
      </c>
      <c r="G3878" s="25" t="s">
        <v>23</v>
      </c>
      <c r="H3878" s="25" t="s">
        <v>23</v>
      </c>
      <c r="I3878" s="25" t="s">
        <v>79</v>
      </c>
      <c r="J3878" s="25" t="s">
        <v>80</v>
      </c>
      <c r="K3878" s="26">
        <v>2289497</v>
      </c>
      <c r="L3878" s="26">
        <v>0</v>
      </c>
      <c r="M3878" s="26">
        <v>2289497</v>
      </c>
      <c r="N3878" s="26">
        <v>0</v>
      </c>
      <c r="O3878" s="26">
        <v>1001329.65</v>
      </c>
      <c r="P3878" s="26">
        <v>1288167.3500000001</v>
      </c>
      <c r="Q3878" s="26">
        <v>10982.55</v>
      </c>
      <c r="R3878" s="25" t="s">
        <v>1535</v>
      </c>
    </row>
    <row r="3879" spans="1:18" ht="15" customHeight="1" x14ac:dyDescent="0.25">
      <c r="A3879" s="25" t="s">
        <v>17</v>
      </c>
      <c r="B3879" s="25" t="s">
        <v>18</v>
      </c>
      <c r="C3879" s="25" t="s">
        <v>534</v>
      </c>
      <c r="D3879" s="25" t="s">
        <v>535</v>
      </c>
      <c r="E3879" s="25" t="s">
        <v>82</v>
      </c>
      <c r="F3879" s="25" t="s">
        <v>536</v>
      </c>
      <c r="G3879" s="25" t="s">
        <v>23</v>
      </c>
      <c r="H3879" s="25" t="s">
        <v>23</v>
      </c>
      <c r="I3879" s="25" t="s">
        <v>1738</v>
      </c>
      <c r="J3879" s="25" t="s">
        <v>1739</v>
      </c>
      <c r="K3879" s="26">
        <v>0</v>
      </c>
      <c r="L3879" s="26">
        <v>0</v>
      </c>
      <c r="M3879" s="26">
        <v>0</v>
      </c>
      <c r="N3879" s="26">
        <v>0</v>
      </c>
      <c r="O3879" s="26">
        <v>0</v>
      </c>
      <c r="P3879" s="26">
        <v>0</v>
      </c>
      <c r="Q3879" s="26">
        <v>0</v>
      </c>
      <c r="R3879" s="25" t="s">
        <v>1535</v>
      </c>
    </row>
    <row r="3880" spans="1:18" ht="15" customHeight="1" x14ac:dyDescent="0.25">
      <c r="A3880" s="25" t="s">
        <v>17</v>
      </c>
      <c r="B3880" s="25" t="s">
        <v>18</v>
      </c>
      <c r="C3880" s="25" t="s">
        <v>543</v>
      </c>
      <c r="D3880" s="25" t="s">
        <v>544</v>
      </c>
      <c r="E3880" s="25" t="s">
        <v>87</v>
      </c>
      <c r="F3880" s="25" t="s">
        <v>22</v>
      </c>
      <c r="G3880" s="25" t="s">
        <v>23</v>
      </c>
      <c r="H3880" s="25" t="s">
        <v>23</v>
      </c>
      <c r="I3880" s="25" t="s">
        <v>312</v>
      </c>
      <c r="J3880" s="25" t="s">
        <v>313</v>
      </c>
      <c r="K3880" s="26">
        <v>1000</v>
      </c>
      <c r="L3880" s="26">
        <v>0</v>
      </c>
      <c r="M3880" s="26">
        <v>1000</v>
      </c>
      <c r="N3880" s="26">
        <v>0</v>
      </c>
      <c r="O3880" s="26">
        <v>744.98</v>
      </c>
      <c r="P3880" s="26">
        <v>255.02</v>
      </c>
      <c r="Q3880" s="26">
        <v>142.36000000000001</v>
      </c>
      <c r="R3880" s="25" t="s">
        <v>1536</v>
      </c>
    </row>
    <row r="3881" spans="1:18" ht="15" customHeight="1" x14ac:dyDescent="0.25">
      <c r="A3881" s="25" t="s">
        <v>17</v>
      </c>
      <c r="B3881" s="25" t="s">
        <v>18</v>
      </c>
      <c r="C3881" s="25" t="s">
        <v>543</v>
      </c>
      <c r="D3881" s="25" t="s">
        <v>544</v>
      </c>
      <c r="E3881" s="25" t="s">
        <v>87</v>
      </c>
      <c r="F3881" s="25" t="s">
        <v>22</v>
      </c>
      <c r="G3881" s="25" t="s">
        <v>23</v>
      </c>
      <c r="H3881" s="25" t="s">
        <v>23</v>
      </c>
      <c r="I3881" s="25" t="s">
        <v>545</v>
      </c>
      <c r="J3881" s="25" t="s">
        <v>546</v>
      </c>
      <c r="K3881" s="26">
        <v>950000</v>
      </c>
      <c r="L3881" s="26">
        <v>0</v>
      </c>
      <c r="M3881" s="26">
        <v>950000</v>
      </c>
      <c r="N3881" s="26">
        <v>0</v>
      </c>
      <c r="O3881" s="26">
        <v>378680.37</v>
      </c>
      <c r="P3881" s="26">
        <v>571319.63</v>
      </c>
      <c r="Q3881" s="26">
        <v>63181.72</v>
      </c>
      <c r="R3881" s="25" t="s">
        <v>1536</v>
      </c>
    </row>
    <row r="3882" spans="1:18" ht="15" customHeight="1" x14ac:dyDescent="0.25">
      <c r="A3882" s="25" t="s">
        <v>17</v>
      </c>
      <c r="B3882" s="25" t="s">
        <v>18</v>
      </c>
      <c r="C3882" s="25" t="s">
        <v>543</v>
      </c>
      <c r="D3882" s="25" t="s">
        <v>544</v>
      </c>
      <c r="E3882" s="25" t="s">
        <v>87</v>
      </c>
      <c r="F3882" s="25" t="s">
        <v>22</v>
      </c>
      <c r="G3882" s="25" t="s">
        <v>23</v>
      </c>
      <c r="H3882" s="25" t="s">
        <v>23</v>
      </c>
      <c r="I3882" s="25" t="s">
        <v>119</v>
      </c>
      <c r="J3882" s="25" t="s">
        <v>120</v>
      </c>
      <c r="K3882" s="26">
        <v>0</v>
      </c>
      <c r="L3882" s="26">
        <v>0</v>
      </c>
      <c r="M3882" s="26">
        <v>0</v>
      </c>
      <c r="N3882" s="26">
        <v>0</v>
      </c>
      <c r="O3882" s="26">
        <v>0</v>
      </c>
      <c r="P3882" s="26">
        <v>0</v>
      </c>
      <c r="Q3882" s="26">
        <v>0</v>
      </c>
      <c r="R3882" s="25" t="s">
        <v>1536</v>
      </c>
    </row>
    <row r="3883" spans="1:18" ht="15" customHeight="1" x14ac:dyDescent="0.25">
      <c r="A3883" s="25" t="s">
        <v>17</v>
      </c>
      <c r="B3883" s="25" t="s">
        <v>18</v>
      </c>
      <c r="C3883" s="25" t="s">
        <v>543</v>
      </c>
      <c r="D3883" s="25" t="s">
        <v>544</v>
      </c>
      <c r="E3883" s="25" t="s">
        <v>87</v>
      </c>
      <c r="F3883" s="25" t="s">
        <v>22</v>
      </c>
      <c r="G3883" s="25" t="s">
        <v>23</v>
      </c>
      <c r="H3883" s="25" t="s">
        <v>23</v>
      </c>
      <c r="I3883" s="25" t="s">
        <v>41</v>
      </c>
      <c r="J3883" s="25" t="s">
        <v>42</v>
      </c>
      <c r="K3883" s="26">
        <v>500</v>
      </c>
      <c r="L3883" s="26">
        <v>0</v>
      </c>
      <c r="M3883" s="26">
        <v>500</v>
      </c>
      <c r="N3883" s="26">
        <v>0</v>
      </c>
      <c r="O3883" s="26">
        <v>0</v>
      </c>
      <c r="P3883" s="26">
        <v>500</v>
      </c>
      <c r="Q3883" s="26">
        <v>0</v>
      </c>
      <c r="R3883" s="25" t="s">
        <v>1536</v>
      </c>
    </row>
    <row r="3884" spans="1:18" ht="15" customHeight="1" x14ac:dyDescent="0.25">
      <c r="A3884" s="25" t="s">
        <v>17</v>
      </c>
      <c r="B3884" s="25" t="s">
        <v>18</v>
      </c>
      <c r="C3884" s="25" t="s">
        <v>543</v>
      </c>
      <c r="D3884" s="25" t="s">
        <v>544</v>
      </c>
      <c r="E3884" s="25" t="s">
        <v>87</v>
      </c>
      <c r="F3884" s="25" t="s">
        <v>22</v>
      </c>
      <c r="G3884" s="25" t="s">
        <v>23</v>
      </c>
      <c r="H3884" s="25" t="s">
        <v>23</v>
      </c>
      <c r="I3884" s="25" t="s">
        <v>602</v>
      </c>
      <c r="J3884" s="25" t="s">
        <v>603</v>
      </c>
      <c r="K3884" s="26">
        <v>0</v>
      </c>
      <c r="L3884" s="26">
        <v>0</v>
      </c>
      <c r="M3884" s="26">
        <v>0</v>
      </c>
      <c r="N3884" s="26">
        <v>0</v>
      </c>
      <c r="O3884" s="26">
        <v>0</v>
      </c>
      <c r="P3884" s="26">
        <v>0</v>
      </c>
      <c r="Q3884" s="26">
        <v>0</v>
      </c>
      <c r="R3884" s="25" t="s">
        <v>1536</v>
      </c>
    </row>
    <row r="3885" spans="1:18" ht="15" customHeight="1" x14ac:dyDescent="0.25">
      <c r="A3885" s="25" t="s">
        <v>17</v>
      </c>
      <c r="B3885" s="25" t="s">
        <v>18</v>
      </c>
      <c r="C3885" s="25" t="s">
        <v>543</v>
      </c>
      <c r="D3885" s="25" t="s">
        <v>544</v>
      </c>
      <c r="E3885" s="25" t="s">
        <v>87</v>
      </c>
      <c r="F3885" s="25" t="s">
        <v>22</v>
      </c>
      <c r="G3885" s="25" t="s">
        <v>23</v>
      </c>
      <c r="H3885" s="25" t="s">
        <v>23</v>
      </c>
      <c r="I3885" s="25" t="s">
        <v>49</v>
      </c>
      <c r="J3885" s="25" t="s">
        <v>50</v>
      </c>
      <c r="K3885" s="26">
        <v>29000</v>
      </c>
      <c r="L3885" s="26">
        <v>0</v>
      </c>
      <c r="M3885" s="26">
        <v>29000</v>
      </c>
      <c r="N3885" s="26">
        <v>0</v>
      </c>
      <c r="O3885" s="26">
        <v>0</v>
      </c>
      <c r="P3885" s="26">
        <v>29000</v>
      </c>
      <c r="Q3885" s="26">
        <v>0</v>
      </c>
      <c r="R3885" s="25" t="s">
        <v>1536</v>
      </c>
    </row>
    <row r="3886" spans="1:18" ht="15" customHeight="1" x14ac:dyDescent="0.25">
      <c r="A3886" s="25" t="s">
        <v>17</v>
      </c>
      <c r="B3886" s="25" t="s">
        <v>18</v>
      </c>
      <c r="C3886" s="25" t="s">
        <v>389</v>
      </c>
      <c r="D3886" s="25" t="s">
        <v>390</v>
      </c>
      <c r="E3886" s="25" t="s">
        <v>87</v>
      </c>
      <c r="F3886" s="25" t="s">
        <v>391</v>
      </c>
      <c r="G3886" s="25" t="s">
        <v>392</v>
      </c>
      <c r="H3886" s="25" t="s">
        <v>23</v>
      </c>
      <c r="I3886" s="25" t="s">
        <v>407</v>
      </c>
      <c r="J3886" s="25" t="s">
        <v>408</v>
      </c>
      <c r="K3886" s="26">
        <v>85000</v>
      </c>
      <c r="L3886" s="26">
        <v>0</v>
      </c>
      <c r="M3886" s="26">
        <v>85000</v>
      </c>
      <c r="N3886" s="26">
        <v>0</v>
      </c>
      <c r="O3886" s="26">
        <v>57686.6</v>
      </c>
      <c r="P3886" s="26">
        <v>27313.4</v>
      </c>
      <c r="Q3886" s="26">
        <v>16690</v>
      </c>
      <c r="R3886" s="25" t="s">
        <v>1537</v>
      </c>
    </row>
    <row r="3887" spans="1:18" ht="15" customHeight="1" x14ac:dyDescent="0.25">
      <c r="A3887" s="25" t="s">
        <v>17</v>
      </c>
      <c r="B3887" s="25" t="s">
        <v>18</v>
      </c>
      <c r="C3887" s="25" t="s">
        <v>389</v>
      </c>
      <c r="D3887" s="25" t="s">
        <v>390</v>
      </c>
      <c r="E3887" s="25" t="s">
        <v>87</v>
      </c>
      <c r="F3887" s="25" t="s">
        <v>391</v>
      </c>
      <c r="G3887" s="25" t="s">
        <v>392</v>
      </c>
      <c r="H3887" s="25" t="s">
        <v>23</v>
      </c>
      <c r="I3887" s="25" t="s">
        <v>393</v>
      </c>
      <c r="J3887" s="25" t="s">
        <v>394</v>
      </c>
      <c r="K3887" s="26">
        <v>60000</v>
      </c>
      <c r="L3887" s="26">
        <v>0</v>
      </c>
      <c r="M3887" s="26">
        <v>60000</v>
      </c>
      <c r="N3887" s="26">
        <v>0</v>
      </c>
      <c r="O3887" s="26">
        <v>30783.24</v>
      </c>
      <c r="P3887" s="26">
        <v>29216.76</v>
      </c>
      <c r="Q3887" s="26">
        <v>6581</v>
      </c>
      <c r="R3887" s="25" t="s">
        <v>1537</v>
      </c>
    </row>
    <row r="3888" spans="1:18" ht="15" customHeight="1" x14ac:dyDescent="0.25">
      <c r="A3888" s="25" t="s">
        <v>17</v>
      </c>
      <c r="B3888" s="25" t="s">
        <v>18</v>
      </c>
      <c r="C3888" s="25" t="s">
        <v>389</v>
      </c>
      <c r="D3888" s="25" t="s">
        <v>390</v>
      </c>
      <c r="E3888" s="25" t="s">
        <v>87</v>
      </c>
      <c r="F3888" s="25" t="s">
        <v>391</v>
      </c>
      <c r="G3888" s="25" t="s">
        <v>392</v>
      </c>
      <c r="H3888" s="25" t="s">
        <v>23</v>
      </c>
      <c r="I3888" s="25" t="s">
        <v>411</v>
      </c>
      <c r="J3888" s="25" t="s">
        <v>412</v>
      </c>
      <c r="K3888" s="26">
        <v>1200000</v>
      </c>
      <c r="L3888" s="26">
        <v>0</v>
      </c>
      <c r="M3888" s="26">
        <v>1200000</v>
      </c>
      <c r="N3888" s="26">
        <v>0</v>
      </c>
      <c r="O3888" s="26">
        <v>658587.49</v>
      </c>
      <c r="P3888" s="26">
        <v>541412.51</v>
      </c>
      <c r="Q3888" s="26">
        <v>77131.22</v>
      </c>
      <c r="R3888" s="25" t="s">
        <v>1537</v>
      </c>
    </row>
    <row r="3889" spans="1:18" ht="15" customHeight="1" x14ac:dyDescent="0.25">
      <c r="A3889" s="25" t="s">
        <v>17</v>
      </c>
      <c r="B3889" s="25" t="s">
        <v>18</v>
      </c>
      <c r="C3889" s="25" t="s">
        <v>389</v>
      </c>
      <c r="D3889" s="25" t="s">
        <v>390</v>
      </c>
      <c r="E3889" s="25" t="s">
        <v>87</v>
      </c>
      <c r="F3889" s="25" t="s">
        <v>391</v>
      </c>
      <c r="G3889" s="25" t="s">
        <v>392</v>
      </c>
      <c r="H3889" s="25" t="s">
        <v>23</v>
      </c>
      <c r="I3889" s="25" t="s">
        <v>413</v>
      </c>
      <c r="J3889" s="25" t="s">
        <v>414</v>
      </c>
      <c r="K3889" s="26">
        <v>117000</v>
      </c>
      <c r="L3889" s="26">
        <v>0</v>
      </c>
      <c r="M3889" s="26">
        <v>117000</v>
      </c>
      <c r="N3889" s="26">
        <v>0</v>
      </c>
      <c r="O3889" s="26">
        <v>72466.59</v>
      </c>
      <c r="P3889" s="26">
        <v>44533.41</v>
      </c>
      <c r="Q3889" s="26">
        <v>23195.200000000001</v>
      </c>
      <c r="R3889" s="25" t="s">
        <v>1537</v>
      </c>
    </row>
    <row r="3890" spans="1:18" ht="15" customHeight="1" x14ac:dyDescent="0.25">
      <c r="A3890" s="25" t="s">
        <v>17</v>
      </c>
      <c r="B3890" s="25" t="s">
        <v>18</v>
      </c>
      <c r="C3890" s="25" t="s">
        <v>389</v>
      </c>
      <c r="D3890" s="25" t="s">
        <v>390</v>
      </c>
      <c r="E3890" s="25" t="s">
        <v>87</v>
      </c>
      <c r="F3890" s="25" t="s">
        <v>391</v>
      </c>
      <c r="G3890" s="25" t="s">
        <v>392</v>
      </c>
      <c r="H3890" s="25" t="s">
        <v>23</v>
      </c>
      <c r="I3890" s="25" t="s">
        <v>415</v>
      </c>
      <c r="J3890" s="25" t="s">
        <v>416</v>
      </c>
      <c r="K3890" s="26">
        <v>56000</v>
      </c>
      <c r="L3890" s="26">
        <v>0</v>
      </c>
      <c r="M3890" s="26">
        <v>56000</v>
      </c>
      <c r="N3890" s="26">
        <v>0</v>
      </c>
      <c r="O3890" s="26">
        <v>29974.11</v>
      </c>
      <c r="P3890" s="26">
        <v>26025.89</v>
      </c>
      <c r="Q3890" s="26">
        <v>3751.13</v>
      </c>
      <c r="R3890" s="25" t="s">
        <v>1537</v>
      </c>
    </row>
    <row r="3891" spans="1:18" ht="15" customHeight="1" x14ac:dyDescent="0.25">
      <c r="A3891" s="25" t="s">
        <v>17</v>
      </c>
      <c r="B3891" s="25" t="s">
        <v>18</v>
      </c>
      <c r="C3891" s="25" t="s">
        <v>389</v>
      </c>
      <c r="D3891" s="25" t="s">
        <v>390</v>
      </c>
      <c r="E3891" s="25" t="s">
        <v>87</v>
      </c>
      <c r="F3891" s="25" t="s">
        <v>391</v>
      </c>
      <c r="G3891" s="25" t="s">
        <v>392</v>
      </c>
      <c r="H3891" s="25" t="s">
        <v>23</v>
      </c>
      <c r="I3891" s="25" t="s">
        <v>119</v>
      </c>
      <c r="J3891" s="25" t="s">
        <v>120</v>
      </c>
      <c r="K3891" s="26">
        <v>0</v>
      </c>
      <c r="L3891" s="26">
        <v>0</v>
      </c>
      <c r="M3891" s="26">
        <v>0</v>
      </c>
      <c r="N3891" s="26">
        <v>0</v>
      </c>
      <c r="O3891" s="26">
        <v>552.03</v>
      </c>
      <c r="P3891" s="26">
        <v>-552.03</v>
      </c>
      <c r="Q3891" s="26">
        <v>0</v>
      </c>
      <c r="R3891" s="25" t="s">
        <v>1537</v>
      </c>
    </row>
    <row r="3892" spans="1:18" ht="15" customHeight="1" x14ac:dyDescent="0.25">
      <c r="A3892" s="25" t="s">
        <v>17</v>
      </c>
      <c r="B3892" s="25" t="s">
        <v>18</v>
      </c>
      <c r="C3892" s="25" t="s">
        <v>389</v>
      </c>
      <c r="D3892" s="25" t="s">
        <v>390</v>
      </c>
      <c r="E3892" s="25" t="s">
        <v>87</v>
      </c>
      <c r="F3892" s="25" t="s">
        <v>391</v>
      </c>
      <c r="G3892" s="25" t="s">
        <v>392</v>
      </c>
      <c r="H3892" s="25" t="s">
        <v>23</v>
      </c>
      <c r="I3892" s="25" t="s">
        <v>300</v>
      </c>
      <c r="J3892" s="25" t="s">
        <v>301</v>
      </c>
      <c r="K3892" s="26">
        <v>0</v>
      </c>
      <c r="L3892" s="26">
        <v>0</v>
      </c>
      <c r="M3892" s="26">
        <v>0</v>
      </c>
      <c r="N3892" s="26">
        <v>0</v>
      </c>
      <c r="O3892" s="26">
        <v>0</v>
      </c>
      <c r="P3892" s="26">
        <v>0</v>
      </c>
      <c r="Q3892" s="26">
        <v>0</v>
      </c>
      <c r="R3892" s="25" t="s">
        <v>1537</v>
      </c>
    </row>
    <row r="3893" spans="1:18" ht="15" customHeight="1" x14ac:dyDescent="0.25">
      <c r="A3893" s="25" t="s">
        <v>17</v>
      </c>
      <c r="B3893" s="25" t="s">
        <v>18</v>
      </c>
      <c r="C3893" s="25" t="s">
        <v>389</v>
      </c>
      <c r="D3893" s="25" t="s">
        <v>390</v>
      </c>
      <c r="E3893" s="25" t="s">
        <v>87</v>
      </c>
      <c r="F3893" s="25" t="s">
        <v>391</v>
      </c>
      <c r="G3893" s="25" t="s">
        <v>392</v>
      </c>
      <c r="H3893" s="25" t="s">
        <v>23</v>
      </c>
      <c r="I3893" s="25" t="s">
        <v>32</v>
      </c>
      <c r="J3893" s="25" t="s">
        <v>33</v>
      </c>
      <c r="K3893" s="26">
        <v>3000</v>
      </c>
      <c r="L3893" s="26">
        <v>0</v>
      </c>
      <c r="M3893" s="26">
        <v>3000</v>
      </c>
      <c r="N3893" s="26">
        <v>0</v>
      </c>
      <c r="O3893" s="26">
        <v>11139.73</v>
      </c>
      <c r="P3893" s="26">
        <v>-8139.73</v>
      </c>
      <c r="Q3893" s="26">
        <v>410.75</v>
      </c>
      <c r="R3893" s="25" t="s">
        <v>1537</v>
      </c>
    </row>
    <row r="3894" spans="1:18" ht="15" customHeight="1" x14ac:dyDescent="0.25">
      <c r="A3894" s="25" t="s">
        <v>17</v>
      </c>
      <c r="B3894" s="25" t="s">
        <v>18</v>
      </c>
      <c r="C3894" s="25" t="s">
        <v>389</v>
      </c>
      <c r="D3894" s="25" t="s">
        <v>390</v>
      </c>
      <c r="E3894" s="25" t="s">
        <v>87</v>
      </c>
      <c r="F3894" s="25" t="s">
        <v>391</v>
      </c>
      <c r="G3894" s="25" t="s">
        <v>392</v>
      </c>
      <c r="H3894" s="25" t="s">
        <v>23</v>
      </c>
      <c r="I3894" s="25" t="s">
        <v>41</v>
      </c>
      <c r="J3894" s="25" t="s">
        <v>42</v>
      </c>
      <c r="K3894" s="26">
        <v>1000</v>
      </c>
      <c r="L3894" s="26">
        <v>0</v>
      </c>
      <c r="M3894" s="26">
        <v>1000</v>
      </c>
      <c r="N3894" s="26">
        <v>0</v>
      </c>
      <c r="O3894" s="26">
        <v>0</v>
      </c>
      <c r="P3894" s="26">
        <v>1000</v>
      </c>
      <c r="Q3894" s="26">
        <v>0</v>
      </c>
      <c r="R3894" s="25" t="s">
        <v>1537</v>
      </c>
    </row>
    <row r="3895" spans="1:18" ht="15" customHeight="1" x14ac:dyDescent="0.25">
      <c r="A3895" s="25" t="s">
        <v>17</v>
      </c>
      <c r="B3895" s="25" t="s">
        <v>18</v>
      </c>
      <c r="C3895" s="25" t="s">
        <v>389</v>
      </c>
      <c r="D3895" s="25" t="s">
        <v>390</v>
      </c>
      <c r="E3895" s="25" t="s">
        <v>87</v>
      </c>
      <c r="F3895" s="25" t="s">
        <v>391</v>
      </c>
      <c r="G3895" s="25" t="s">
        <v>392</v>
      </c>
      <c r="H3895" s="25" t="s">
        <v>23</v>
      </c>
      <c r="I3895" s="25" t="s">
        <v>602</v>
      </c>
      <c r="J3895" s="25" t="s">
        <v>603</v>
      </c>
      <c r="K3895" s="26">
        <v>0</v>
      </c>
      <c r="L3895" s="26">
        <v>0</v>
      </c>
      <c r="M3895" s="26">
        <v>0</v>
      </c>
      <c r="N3895" s="26">
        <v>0</v>
      </c>
      <c r="O3895" s="26">
        <v>0</v>
      </c>
      <c r="P3895" s="26">
        <v>0</v>
      </c>
      <c r="Q3895" s="26">
        <v>0</v>
      </c>
      <c r="R3895" s="25" t="s">
        <v>1537</v>
      </c>
    </row>
    <row r="3896" spans="1:18" ht="15" customHeight="1" x14ac:dyDescent="0.25">
      <c r="A3896" s="25" t="s">
        <v>17</v>
      </c>
      <c r="B3896" s="25" t="s">
        <v>18</v>
      </c>
      <c r="C3896" s="25" t="s">
        <v>389</v>
      </c>
      <c r="D3896" s="25" t="s">
        <v>390</v>
      </c>
      <c r="E3896" s="25" t="s">
        <v>87</v>
      </c>
      <c r="F3896" s="25" t="s">
        <v>391</v>
      </c>
      <c r="G3896" s="25" t="s">
        <v>392</v>
      </c>
      <c r="H3896" s="25" t="s">
        <v>23</v>
      </c>
      <c r="I3896" s="25" t="s">
        <v>111</v>
      </c>
      <c r="J3896" s="25" t="s">
        <v>112</v>
      </c>
      <c r="K3896" s="26">
        <v>0</v>
      </c>
      <c r="L3896" s="26">
        <v>0</v>
      </c>
      <c r="M3896" s="26">
        <v>0</v>
      </c>
      <c r="N3896" s="26">
        <v>0</v>
      </c>
      <c r="O3896" s="26">
        <v>0</v>
      </c>
      <c r="P3896" s="26">
        <v>0</v>
      </c>
      <c r="Q3896" s="26">
        <v>0</v>
      </c>
      <c r="R3896" s="25" t="s">
        <v>1537</v>
      </c>
    </row>
    <row r="3897" spans="1:18" ht="15" customHeight="1" x14ac:dyDescent="0.25">
      <c r="A3897" s="25" t="s">
        <v>17</v>
      </c>
      <c r="B3897" s="25" t="s">
        <v>18</v>
      </c>
      <c r="C3897" s="25" t="s">
        <v>409</v>
      </c>
      <c r="D3897" s="25" t="s">
        <v>390</v>
      </c>
      <c r="E3897" s="25" t="s">
        <v>87</v>
      </c>
      <c r="F3897" s="25" t="s">
        <v>391</v>
      </c>
      <c r="G3897" s="25" t="s">
        <v>410</v>
      </c>
      <c r="H3897" s="25" t="s">
        <v>23</v>
      </c>
      <c r="I3897" s="25" t="s">
        <v>393</v>
      </c>
      <c r="J3897" s="25" t="s">
        <v>394</v>
      </c>
      <c r="K3897" s="26">
        <v>56575</v>
      </c>
      <c r="L3897" s="26">
        <v>0</v>
      </c>
      <c r="M3897" s="26">
        <v>56575</v>
      </c>
      <c r="N3897" s="26">
        <v>0</v>
      </c>
      <c r="O3897" s="26">
        <v>27120</v>
      </c>
      <c r="P3897" s="26">
        <v>29455</v>
      </c>
      <c r="Q3897" s="26">
        <v>4425</v>
      </c>
      <c r="R3897" s="25" t="s">
        <v>1538</v>
      </c>
    </row>
    <row r="3898" spans="1:18" ht="15" customHeight="1" x14ac:dyDescent="0.25">
      <c r="A3898" s="25" t="s">
        <v>17</v>
      </c>
      <c r="B3898" s="25" t="s">
        <v>18</v>
      </c>
      <c r="C3898" s="25" t="s">
        <v>409</v>
      </c>
      <c r="D3898" s="25" t="s">
        <v>390</v>
      </c>
      <c r="E3898" s="25" t="s">
        <v>87</v>
      </c>
      <c r="F3898" s="25" t="s">
        <v>391</v>
      </c>
      <c r="G3898" s="25" t="s">
        <v>410</v>
      </c>
      <c r="H3898" s="25" t="s">
        <v>23</v>
      </c>
      <c r="I3898" s="25" t="s">
        <v>417</v>
      </c>
      <c r="J3898" s="25" t="s">
        <v>418</v>
      </c>
      <c r="K3898" s="26">
        <v>463025</v>
      </c>
      <c r="L3898" s="26">
        <v>0</v>
      </c>
      <c r="M3898" s="26">
        <v>463025</v>
      </c>
      <c r="N3898" s="26">
        <v>0</v>
      </c>
      <c r="O3898" s="26">
        <v>230368.94</v>
      </c>
      <c r="P3898" s="26">
        <v>232656.06</v>
      </c>
      <c r="Q3898" s="26">
        <v>26527</v>
      </c>
      <c r="R3898" s="25" t="s">
        <v>1538</v>
      </c>
    </row>
    <row r="3899" spans="1:18" ht="15" customHeight="1" x14ac:dyDescent="0.25">
      <c r="A3899" s="25" t="s">
        <v>17</v>
      </c>
      <c r="B3899" s="25" t="s">
        <v>18</v>
      </c>
      <c r="C3899" s="25" t="s">
        <v>409</v>
      </c>
      <c r="D3899" s="25" t="s">
        <v>390</v>
      </c>
      <c r="E3899" s="25" t="s">
        <v>87</v>
      </c>
      <c r="F3899" s="25" t="s">
        <v>391</v>
      </c>
      <c r="G3899" s="25" t="s">
        <v>410</v>
      </c>
      <c r="H3899" s="25" t="s">
        <v>23</v>
      </c>
      <c r="I3899" s="25" t="s">
        <v>111</v>
      </c>
      <c r="J3899" s="25" t="s">
        <v>112</v>
      </c>
      <c r="K3899" s="26">
        <v>0</v>
      </c>
      <c r="L3899" s="26">
        <v>0</v>
      </c>
      <c r="M3899" s="26">
        <v>0</v>
      </c>
      <c r="N3899" s="26">
        <v>0</v>
      </c>
      <c r="O3899" s="26">
        <v>86.05</v>
      </c>
      <c r="P3899" s="26">
        <v>-86.05</v>
      </c>
      <c r="Q3899" s="26">
        <v>20.149999999999999</v>
      </c>
      <c r="R3899" s="25" t="s">
        <v>1538</v>
      </c>
    </row>
    <row r="3900" spans="1:18" ht="15" customHeight="1" x14ac:dyDescent="0.25">
      <c r="A3900" s="25" t="s">
        <v>17</v>
      </c>
      <c r="B3900" s="25" t="s">
        <v>18</v>
      </c>
      <c r="C3900" s="25" t="s">
        <v>409</v>
      </c>
      <c r="D3900" s="25" t="s">
        <v>390</v>
      </c>
      <c r="E3900" s="25" t="s">
        <v>87</v>
      </c>
      <c r="F3900" s="25" t="s">
        <v>391</v>
      </c>
      <c r="G3900" s="25" t="s">
        <v>410</v>
      </c>
      <c r="H3900" s="25" t="s">
        <v>23</v>
      </c>
      <c r="I3900" s="25" t="s">
        <v>399</v>
      </c>
      <c r="J3900" s="25" t="s">
        <v>400</v>
      </c>
      <c r="K3900" s="26">
        <v>186840</v>
      </c>
      <c r="L3900" s="26">
        <v>0</v>
      </c>
      <c r="M3900" s="26">
        <v>186840</v>
      </c>
      <c r="N3900" s="26">
        <v>0</v>
      </c>
      <c r="O3900" s="26">
        <v>13333.41</v>
      </c>
      <c r="P3900" s="26">
        <v>173506.59</v>
      </c>
      <c r="Q3900" s="26">
        <v>0</v>
      </c>
      <c r="R3900" s="25" t="s">
        <v>1538</v>
      </c>
    </row>
    <row r="3901" spans="1:18" ht="15" customHeight="1" x14ac:dyDescent="0.25">
      <c r="A3901" s="25" t="s">
        <v>17</v>
      </c>
      <c r="B3901" s="25" t="s">
        <v>18</v>
      </c>
      <c r="C3901" s="25" t="s">
        <v>409</v>
      </c>
      <c r="D3901" s="25" t="s">
        <v>390</v>
      </c>
      <c r="E3901" s="25" t="s">
        <v>87</v>
      </c>
      <c r="F3901" s="25" t="s">
        <v>391</v>
      </c>
      <c r="G3901" s="25" t="s">
        <v>410</v>
      </c>
      <c r="H3901" s="25" t="s">
        <v>23</v>
      </c>
      <c r="I3901" s="25" t="s">
        <v>79</v>
      </c>
      <c r="J3901" s="25" t="s">
        <v>80</v>
      </c>
      <c r="K3901" s="26">
        <v>0</v>
      </c>
      <c r="L3901" s="26">
        <v>0</v>
      </c>
      <c r="M3901" s="26">
        <v>0</v>
      </c>
      <c r="N3901" s="26">
        <v>0</v>
      </c>
      <c r="O3901" s="26">
        <v>80423.14</v>
      </c>
      <c r="P3901" s="26">
        <v>-80423.14</v>
      </c>
      <c r="Q3901" s="26">
        <v>4140.24</v>
      </c>
      <c r="R3901" s="25" t="s">
        <v>1538</v>
      </c>
    </row>
    <row r="3902" spans="1:18" ht="15" customHeight="1" x14ac:dyDescent="0.25">
      <c r="A3902" s="25" t="s">
        <v>17</v>
      </c>
      <c r="B3902" s="25" t="s">
        <v>18</v>
      </c>
      <c r="C3902" s="25" t="s">
        <v>419</v>
      </c>
      <c r="D3902" s="25" t="s">
        <v>390</v>
      </c>
      <c r="E3902" s="25" t="s">
        <v>87</v>
      </c>
      <c r="F3902" s="25" t="s">
        <v>391</v>
      </c>
      <c r="G3902" s="25" t="s">
        <v>420</v>
      </c>
      <c r="H3902" s="25" t="s">
        <v>23</v>
      </c>
      <c r="I3902" s="25" t="s">
        <v>421</v>
      </c>
      <c r="J3902" s="25" t="s">
        <v>422</v>
      </c>
      <c r="K3902" s="26">
        <v>0</v>
      </c>
      <c r="L3902" s="26">
        <v>0</v>
      </c>
      <c r="M3902" s="26">
        <v>0</v>
      </c>
      <c r="N3902" s="26">
        <v>0</v>
      </c>
      <c r="O3902" s="26">
        <v>0</v>
      </c>
      <c r="P3902" s="26">
        <v>0</v>
      </c>
      <c r="Q3902" s="26">
        <v>0</v>
      </c>
      <c r="R3902" s="25" t="s">
        <v>1539</v>
      </c>
    </row>
    <row r="3903" spans="1:18" ht="15" customHeight="1" x14ac:dyDescent="0.25">
      <c r="A3903" s="25" t="s">
        <v>17</v>
      </c>
      <c r="B3903" s="25" t="s">
        <v>18</v>
      </c>
      <c r="C3903" s="25" t="s">
        <v>419</v>
      </c>
      <c r="D3903" s="25" t="s">
        <v>390</v>
      </c>
      <c r="E3903" s="25" t="s">
        <v>87</v>
      </c>
      <c r="F3903" s="25" t="s">
        <v>391</v>
      </c>
      <c r="G3903" s="25" t="s">
        <v>420</v>
      </c>
      <c r="H3903" s="25" t="s">
        <v>23</v>
      </c>
      <c r="I3903" s="25" t="s">
        <v>300</v>
      </c>
      <c r="J3903" s="25" t="s">
        <v>301</v>
      </c>
      <c r="K3903" s="26">
        <v>820001</v>
      </c>
      <c r="L3903" s="26">
        <v>0</v>
      </c>
      <c r="M3903" s="26">
        <v>820001</v>
      </c>
      <c r="N3903" s="26">
        <v>0</v>
      </c>
      <c r="O3903" s="26">
        <v>0</v>
      </c>
      <c r="P3903" s="26">
        <v>820001</v>
      </c>
      <c r="Q3903" s="26">
        <v>0</v>
      </c>
      <c r="R3903" s="25" t="s">
        <v>1539</v>
      </c>
    </row>
    <row r="3904" spans="1:18" ht="15" customHeight="1" x14ac:dyDescent="0.25">
      <c r="A3904" s="25" t="s">
        <v>17</v>
      </c>
      <c r="B3904" s="25" t="s">
        <v>18</v>
      </c>
      <c r="C3904" s="25" t="s">
        <v>419</v>
      </c>
      <c r="D3904" s="25" t="s">
        <v>390</v>
      </c>
      <c r="E3904" s="25" t="s">
        <v>87</v>
      </c>
      <c r="F3904" s="25" t="s">
        <v>391</v>
      </c>
      <c r="G3904" s="25" t="s">
        <v>420</v>
      </c>
      <c r="H3904" s="25" t="s">
        <v>23</v>
      </c>
      <c r="I3904" s="25" t="s">
        <v>492</v>
      </c>
      <c r="J3904" s="25" t="s">
        <v>493</v>
      </c>
      <c r="K3904" s="26">
        <v>0</v>
      </c>
      <c r="L3904" s="26">
        <v>0</v>
      </c>
      <c r="M3904" s="26">
        <v>0</v>
      </c>
      <c r="N3904" s="26">
        <v>0</v>
      </c>
      <c r="O3904" s="26">
        <v>313606.65999999997</v>
      </c>
      <c r="P3904" s="26">
        <v>-313606.65999999997</v>
      </c>
      <c r="Q3904" s="26">
        <v>74057.27</v>
      </c>
      <c r="R3904" s="25" t="s">
        <v>1539</v>
      </c>
    </row>
    <row r="3905" spans="1:18" ht="15" customHeight="1" x14ac:dyDescent="0.25">
      <c r="A3905" s="25" t="s">
        <v>17</v>
      </c>
      <c r="B3905" s="25" t="s">
        <v>18</v>
      </c>
      <c r="C3905" s="25" t="s">
        <v>419</v>
      </c>
      <c r="D3905" s="25" t="s">
        <v>390</v>
      </c>
      <c r="E3905" s="25" t="s">
        <v>87</v>
      </c>
      <c r="F3905" s="25" t="s">
        <v>391</v>
      </c>
      <c r="G3905" s="25" t="s">
        <v>420</v>
      </c>
      <c r="H3905" s="25" t="s">
        <v>23</v>
      </c>
      <c r="I3905" s="25" t="s">
        <v>111</v>
      </c>
      <c r="J3905" s="25" t="s">
        <v>112</v>
      </c>
      <c r="K3905" s="26">
        <v>2000</v>
      </c>
      <c r="L3905" s="26">
        <v>0</v>
      </c>
      <c r="M3905" s="26">
        <v>2000</v>
      </c>
      <c r="N3905" s="26">
        <v>0</v>
      </c>
      <c r="O3905" s="26">
        <v>0</v>
      </c>
      <c r="P3905" s="26">
        <v>2000</v>
      </c>
      <c r="Q3905" s="26">
        <v>0</v>
      </c>
      <c r="R3905" s="25" t="s">
        <v>1539</v>
      </c>
    </row>
    <row r="3906" spans="1:18" ht="15" customHeight="1" x14ac:dyDescent="0.25">
      <c r="A3906" s="25" t="s">
        <v>17</v>
      </c>
      <c r="B3906" s="25" t="s">
        <v>18</v>
      </c>
      <c r="C3906" s="25" t="s">
        <v>403</v>
      </c>
      <c r="D3906" s="25" t="s">
        <v>390</v>
      </c>
      <c r="E3906" s="25" t="s">
        <v>87</v>
      </c>
      <c r="F3906" s="25" t="s">
        <v>391</v>
      </c>
      <c r="G3906" s="25" t="s">
        <v>404</v>
      </c>
      <c r="H3906" s="25" t="s">
        <v>23</v>
      </c>
      <c r="I3906" s="25" t="s">
        <v>147</v>
      </c>
      <c r="J3906" s="25" t="s">
        <v>148</v>
      </c>
      <c r="K3906" s="26">
        <v>150000</v>
      </c>
      <c r="L3906" s="26">
        <v>0</v>
      </c>
      <c r="M3906" s="26">
        <v>150000</v>
      </c>
      <c r="N3906" s="26">
        <v>0</v>
      </c>
      <c r="O3906" s="26">
        <v>0</v>
      </c>
      <c r="P3906" s="26">
        <v>150000</v>
      </c>
      <c r="Q3906" s="26">
        <v>0</v>
      </c>
      <c r="R3906" s="25" t="s">
        <v>1540</v>
      </c>
    </row>
    <row r="3907" spans="1:18" ht="15" customHeight="1" x14ac:dyDescent="0.25">
      <c r="A3907" s="25" t="s">
        <v>17</v>
      </c>
      <c r="B3907" s="25" t="s">
        <v>18</v>
      </c>
      <c r="C3907" s="25" t="s">
        <v>403</v>
      </c>
      <c r="D3907" s="25" t="s">
        <v>390</v>
      </c>
      <c r="E3907" s="25" t="s">
        <v>87</v>
      </c>
      <c r="F3907" s="25" t="s">
        <v>391</v>
      </c>
      <c r="G3907" s="25" t="s">
        <v>404</v>
      </c>
      <c r="H3907" s="25" t="s">
        <v>23</v>
      </c>
      <c r="I3907" s="25" t="s">
        <v>106</v>
      </c>
      <c r="J3907" s="25" t="s">
        <v>107</v>
      </c>
      <c r="K3907" s="26">
        <v>0</v>
      </c>
      <c r="L3907" s="26">
        <v>0</v>
      </c>
      <c r="M3907" s="26">
        <v>0</v>
      </c>
      <c r="N3907" s="26">
        <v>0</v>
      </c>
      <c r="O3907" s="26">
        <v>0</v>
      </c>
      <c r="P3907" s="26">
        <v>0</v>
      </c>
      <c r="Q3907" s="26">
        <v>0</v>
      </c>
      <c r="R3907" s="25" t="s">
        <v>1540</v>
      </c>
    </row>
    <row r="3908" spans="1:18" ht="15" customHeight="1" x14ac:dyDescent="0.25">
      <c r="A3908" s="25" t="s">
        <v>17</v>
      </c>
      <c r="B3908" s="25" t="s">
        <v>18</v>
      </c>
      <c r="C3908" s="25" t="s">
        <v>403</v>
      </c>
      <c r="D3908" s="25" t="s">
        <v>390</v>
      </c>
      <c r="E3908" s="25" t="s">
        <v>87</v>
      </c>
      <c r="F3908" s="25" t="s">
        <v>391</v>
      </c>
      <c r="G3908" s="25" t="s">
        <v>404</v>
      </c>
      <c r="H3908" s="25" t="s">
        <v>23</v>
      </c>
      <c r="I3908" s="25" t="s">
        <v>300</v>
      </c>
      <c r="J3908" s="25" t="s">
        <v>301</v>
      </c>
      <c r="K3908" s="26">
        <v>0</v>
      </c>
      <c r="L3908" s="26">
        <v>0</v>
      </c>
      <c r="M3908" s="26">
        <v>0</v>
      </c>
      <c r="N3908" s="26">
        <v>0</v>
      </c>
      <c r="O3908" s="26">
        <v>0</v>
      </c>
      <c r="P3908" s="26">
        <v>0</v>
      </c>
      <c r="Q3908" s="26">
        <v>0</v>
      </c>
      <c r="R3908" s="25" t="s">
        <v>1540</v>
      </c>
    </row>
    <row r="3909" spans="1:18" ht="15" customHeight="1" x14ac:dyDescent="0.25">
      <c r="A3909" s="25" t="s">
        <v>17</v>
      </c>
      <c r="B3909" s="25" t="s">
        <v>18</v>
      </c>
      <c r="C3909" s="25" t="s">
        <v>403</v>
      </c>
      <c r="D3909" s="25" t="s">
        <v>390</v>
      </c>
      <c r="E3909" s="25" t="s">
        <v>87</v>
      </c>
      <c r="F3909" s="25" t="s">
        <v>391</v>
      </c>
      <c r="G3909" s="25" t="s">
        <v>404</v>
      </c>
      <c r="H3909" s="25" t="s">
        <v>23</v>
      </c>
      <c r="I3909" s="25" t="s">
        <v>405</v>
      </c>
      <c r="J3909" s="25" t="s">
        <v>406</v>
      </c>
      <c r="K3909" s="26">
        <v>5000</v>
      </c>
      <c r="L3909" s="26">
        <v>0</v>
      </c>
      <c r="M3909" s="26">
        <v>5000</v>
      </c>
      <c r="N3909" s="26">
        <v>0</v>
      </c>
      <c r="O3909" s="26">
        <v>0</v>
      </c>
      <c r="P3909" s="26">
        <v>5000</v>
      </c>
      <c r="Q3909" s="26">
        <v>0</v>
      </c>
      <c r="R3909" s="25" t="s">
        <v>1540</v>
      </c>
    </row>
    <row r="3910" spans="1:18" ht="15" customHeight="1" x14ac:dyDescent="0.25">
      <c r="A3910" s="25" t="s">
        <v>17</v>
      </c>
      <c r="B3910" s="25" t="s">
        <v>18</v>
      </c>
      <c r="C3910" s="25" t="s">
        <v>403</v>
      </c>
      <c r="D3910" s="25" t="s">
        <v>390</v>
      </c>
      <c r="E3910" s="25" t="s">
        <v>87</v>
      </c>
      <c r="F3910" s="25" t="s">
        <v>391</v>
      </c>
      <c r="G3910" s="25" t="s">
        <v>404</v>
      </c>
      <c r="H3910" s="25" t="s">
        <v>23</v>
      </c>
      <c r="I3910" s="25" t="s">
        <v>1740</v>
      </c>
      <c r="J3910" s="25" t="s">
        <v>1741</v>
      </c>
      <c r="K3910" s="26">
        <v>0</v>
      </c>
      <c r="L3910" s="26">
        <v>0</v>
      </c>
      <c r="M3910" s="26">
        <v>0</v>
      </c>
      <c r="N3910" s="26">
        <v>0</v>
      </c>
      <c r="O3910" s="26">
        <v>0</v>
      </c>
      <c r="P3910" s="26">
        <v>0</v>
      </c>
      <c r="Q3910" s="26">
        <v>0</v>
      </c>
      <c r="R3910" s="25" t="s">
        <v>1540</v>
      </c>
    </row>
    <row r="3911" spans="1:18" ht="15" customHeight="1" x14ac:dyDescent="0.25">
      <c r="A3911" s="25" t="s">
        <v>17</v>
      </c>
      <c r="B3911" s="25" t="s">
        <v>18</v>
      </c>
      <c r="C3911" s="25" t="s">
        <v>397</v>
      </c>
      <c r="D3911" s="25" t="s">
        <v>390</v>
      </c>
      <c r="E3911" s="25" t="s">
        <v>87</v>
      </c>
      <c r="F3911" s="25" t="s">
        <v>391</v>
      </c>
      <c r="G3911" s="25" t="s">
        <v>398</v>
      </c>
      <c r="H3911" s="25" t="s">
        <v>23</v>
      </c>
      <c r="I3911" s="25" t="s">
        <v>321</v>
      </c>
      <c r="J3911" s="25" t="s">
        <v>322</v>
      </c>
      <c r="K3911" s="26">
        <v>84133</v>
      </c>
      <c r="L3911" s="26">
        <v>0</v>
      </c>
      <c r="M3911" s="26">
        <v>84133</v>
      </c>
      <c r="N3911" s="26">
        <v>0</v>
      </c>
      <c r="O3911" s="26">
        <v>63776.5</v>
      </c>
      <c r="P3911" s="26">
        <v>20356.5</v>
      </c>
      <c r="Q3911" s="26">
        <v>9886</v>
      </c>
      <c r="R3911" s="25" t="s">
        <v>1541</v>
      </c>
    </row>
    <row r="3912" spans="1:18" ht="15" customHeight="1" x14ac:dyDescent="0.25">
      <c r="A3912" s="25" t="s">
        <v>17</v>
      </c>
      <c r="B3912" s="25" t="s">
        <v>18</v>
      </c>
      <c r="C3912" s="25" t="s">
        <v>397</v>
      </c>
      <c r="D3912" s="25" t="s">
        <v>390</v>
      </c>
      <c r="E3912" s="25" t="s">
        <v>87</v>
      </c>
      <c r="F3912" s="25" t="s">
        <v>391</v>
      </c>
      <c r="G3912" s="25" t="s">
        <v>398</v>
      </c>
      <c r="H3912" s="25" t="s">
        <v>23</v>
      </c>
      <c r="I3912" s="25" t="s">
        <v>393</v>
      </c>
      <c r="J3912" s="25" t="s">
        <v>394</v>
      </c>
      <c r="K3912" s="26">
        <v>492805</v>
      </c>
      <c r="L3912" s="26">
        <v>0</v>
      </c>
      <c r="M3912" s="26">
        <v>492805</v>
      </c>
      <c r="N3912" s="26">
        <v>0</v>
      </c>
      <c r="O3912" s="26">
        <v>262705.5</v>
      </c>
      <c r="P3912" s="26">
        <v>230099.5</v>
      </c>
      <c r="Q3912" s="26">
        <v>44039</v>
      </c>
      <c r="R3912" s="25" t="s">
        <v>1541</v>
      </c>
    </row>
    <row r="3913" spans="1:18" ht="15" customHeight="1" x14ac:dyDescent="0.25">
      <c r="A3913" s="25" t="s">
        <v>17</v>
      </c>
      <c r="B3913" s="25" t="s">
        <v>18</v>
      </c>
      <c r="C3913" s="25" t="s">
        <v>397</v>
      </c>
      <c r="D3913" s="25" t="s">
        <v>390</v>
      </c>
      <c r="E3913" s="25" t="s">
        <v>87</v>
      </c>
      <c r="F3913" s="25" t="s">
        <v>391</v>
      </c>
      <c r="G3913" s="25" t="s">
        <v>398</v>
      </c>
      <c r="H3913" s="25" t="s">
        <v>23</v>
      </c>
      <c r="I3913" s="25" t="s">
        <v>405</v>
      </c>
      <c r="J3913" s="25" t="s">
        <v>406</v>
      </c>
      <c r="K3913" s="26">
        <v>0</v>
      </c>
      <c r="L3913" s="26">
        <v>0</v>
      </c>
      <c r="M3913" s="26">
        <v>0</v>
      </c>
      <c r="N3913" s="26">
        <v>0</v>
      </c>
      <c r="O3913" s="26">
        <v>23146.6</v>
      </c>
      <c r="P3913" s="26">
        <v>-23146.6</v>
      </c>
      <c r="Q3913" s="26">
        <v>0</v>
      </c>
      <c r="R3913" s="25" t="s">
        <v>1541</v>
      </c>
    </row>
    <row r="3914" spans="1:18" ht="15" customHeight="1" x14ac:dyDescent="0.25">
      <c r="A3914" s="25" t="s">
        <v>17</v>
      </c>
      <c r="B3914" s="25" t="s">
        <v>18</v>
      </c>
      <c r="C3914" s="25" t="s">
        <v>397</v>
      </c>
      <c r="D3914" s="25" t="s">
        <v>390</v>
      </c>
      <c r="E3914" s="25" t="s">
        <v>87</v>
      </c>
      <c r="F3914" s="25" t="s">
        <v>391</v>
      </c>
      <c r="G3914" s="25" t="s">
        <v>398</v>
      </c>
      <c r="H3914" s="25" t="s">
        <v>23</v>
      </c>
      <c r="I3914" s="25" t="s">
        <v>111</v>
      </c>
      <c r="J3914" s="25" t="s">
        <v>112</v>
      </c>
      <c r="K3914" s="26">
        <v>0</v>
      </c>
      <c r="L3914" s="26">
        <v>0</v>
      </c>
      <c r="M3914" s="26">
        <v>0</v>
      </c>
      <c r="N3914" s="26">
        <v>0</v>
      </c>
      <c r="O3914" s="26">
        <v>0</v>
      </c>
      <c r="P3914" s="26">
        <v>0</v>
      </c>
      <c r="Q3914" s="26">
        <v>0</v>
      </c>
      <c r="R3914" s="25" t="s">
        <v>1541</v>
      </c>
    </row>
    <row r="3915" spans="1:18" ht="15" customHeight="1" x14ac:dyDescent="0.25">
      <c r="A3915" s="25" t="s">
        <v>17</v>
      </c>
      <c r="B3915" s="25" t="s">
        <v>18</v>
      </c>
      <c r="C3915" s="25" t="s">
        <v>397</v>
      </c>
      <c r="D3915" s="25" t="s">
        <v>390</v>
      </c>
      <c r="E3915" s="25" t="s">
        <v>87</v>
      </c>
      <c r="F3915" s="25" t="s">
        <v>391</v>
      </c>
      <c r="G3915" s="25" t="s">
        <v>398</v>
      </c>
      <c r="H3915" s="25" t="s">
        <v>23</v>
      </c>
      <c r="I3915" s="25" t="s">
        <v>399</v>
      </c>
      <c r="J3915" s="25" t="s">
        <v>400</v>
      </c>
      <c r="K3915" s="26">
        <v>79580</v>
      </c>
      <c r="L3915" s="26">
        <v>0</v>
      </c>
      <c r="M3915" s="26">
        <v>79580</v>
      </c>
      <c r="N3915" s="26">
        <v>0</v>
      </c>
      <c r="O3915" s="26">
        <v>0</v>
      </c>
      <c r="P3915" s="26">
        <v>79580</v>
      </c>
      <c r="Q3915" s="26">
        <v>0</v>
      </c>
      <c r="R3915" s="25" t="s">
        <v>1541</v>
      </c>
    </row>
    <row r="3916" spans="1:18" ht="15" customHeight="1" x14ac:dyDescent="0.25">
      <c r="A3916" s="25" t="s">
        <v>17</v>
      </c>
      <c r="B3916" s="25" t="s">
        <v>18</v>
      </c>
      <c r="C3916" s="25" t="s">
        <v>397</v>
      </c>
      <c r="D3916" s="25" t="s">
        <v>390</v>
      </c>
      <c r="E3916" s="25" t="s">
        <v>87</v>
      </c>
      <c r="F3916" s="25" t="s">
        <v>391</v>
      </c>
      <c r="G3916" s="25" t="s">
        <v>398</v>
      </c>
      <c r="H3916" s="25" t="s">
        <v>23</v>
      </c>
      <c r="I3916" s="25" t="s">
        <v>79</v>
      </c>
      <c r="J3916" s="25" t="s">
        <v>80</v>
      </c>
      <c r="K3916" s="26">
        <v>0</v>
      </c>
      <c r="L3916" s="26">
        <v>0</v>
      </c>
      <c r="M3916" s="26">
        <v>0</v>
      </c>
      <c r="N3916" s="26">
        <v>0</v>
      </c>
      <c r="O3916" s="26">
        <v>39951.4</v>
      </c>
      <c r="P3916" s="26">
        <v>-39951.4</v>
      </c>
      <c r="Q3916" s="26">
        <v>437.06</v>
      </c>
      <c r="R3916" s="25" t="s">
        <v>1541</v>
      </c>
    </row>
    <row r="3917" spans="1:18" ht="15" customHeight="1" x14ac:dyDescent="0.25">
      <c r="A3917" s="25" t="s">
        <v>17</v>
      </c>
      <c r="B3917" s="25" t="s">
        <v>18</v>
      </c>
      <c r="C3917" s="25" t="s">
        <v>401</v>
      </c>
      <c r="D3917" s="25" t="s">
        <v>390</v>
      </c>
      <c r="E3917" s="25" t="s">
        <v>87</v>
      </c>
      <c r="F3917" s="25" t="s">
        <v>391</v>
      </c>
      <c r="G3917" s="25" t="s">
        <v>402</v>
      </c>
      <c r="H3917" s="25" t="s">
        <v>23</v>
      </c>
      <c r="I3917" s="25" t="s">
        <v>393</v>
      </c>
      <c r="J3917" s="25" t="s">
        <v>394</v>
      </c>
      <c r="K3917" s="26">
        <v>738935</v>
      </c>
      <c r="L3917" s="26">
        <v>0</v>
      </c>
      <c r="M3917" s="26">
        <v>738935</v>
      </c>
      <c r="N3917" s="26">
        <v>0</v>
      </c>
      <c r="O3917" s="26">
        <v>329376.75</v>
      </c>
      <c r="P3917" s="26">
        <v>409558.25</v>
      </c>
      <c r="Q3917" s="26">
        <v>55546</v>
      </c>
      <c r="R3917" s="25" t="s">
        <v>1542</v>
      </c>
    </row>
    <row r="3918" spans="1:18" ht="15" customHeight="1" x14ac:dyDescent="0.25">
      <c r="A3918" s="25" t="s">
        <v>17</v>
      </c>
      <c r="B3918" s="25" t="s">
        <v>18</v>
      </c>
      <c r="C3918" s="25" t="s">
        <v>401</v>
      </c>
      <c r="D3918" s="25" t="s">
        <v>390</v>
      </c>
      <c r="E3918" s="25" t="s">
        <v>87</v>
      </c>
      <c r="F3918" s="25" t="s">
        <v>391</v>
      </c>
      <c r="G3918" s="25" t="s">
        <v>402</v>
      </c>
      <c r="H3918" s="25" t="s">
        <v>23</v>
      </c>
      <c r="I3918" s="25" t="s">
        <v>119</v>
      </c>
      <c r="J3918" s="25" t="s">
        <v>120</v>
      </c>
      <c r="K3918" s="26">
        <v>0</v>
      </c>
      <c r="L3918" s="26">
        <v>0</v>
      </c>
      <c r="M3918" s="26">
        <v>0</v>
      </c>
      <c r="N3918" s="26">
        <v>0</v>
      </c>
      <c r="O3918" s="26">
        <v>0</v>
      </c>
      <c r="P3918" s="26">
        <v>0</v>
      </c>
      <c r="Q3918" s="26">
        <v>0</v>
      </c>
      <c r="R3918" s="25" t="s">
        <v>1542</v>
      </c>
    </row>
    <row r="3919" spans="1:18" ht="15" customHeight="1" x14ac:dyDescent="0.25">
      <c r="A3919" s="25" t="s">
        <v>17</v>
      </c>
      <c r="B3919" s="25" t="s">
        <v>18</v>
      </c>
      <c r="C3919" s="25" t="s">
        <v>401</v>
      </c>
      <c r="D3919" s="25" t="s">
        <v>390</v>
      </c>
      <c r="E3919" s="25" t="s">
        <v>87</v>
      </c>
      <c r="F3919" s="25" t="s">
        <v>391</v>
      </c>
      <c r="G3919" s="25" t="s">
        <v>402</v>
      </c>
      <c r="H3919" s="25" t="s">
        <v>23</v>
      </c>
      <c r="I3919" s="25" t="s">
        <v>111</v>
      </c>
      <c r="J3919" s="25" t="s">
        <v>112</v>
      </c>
      <c r="K3919" s="26">
        <v>0</v>
      </c>
      <c r="L3919" s="26">
        <v>0</v>
      </c>
      <c r="M3919" s="26">
        <v>0</v>
      </c>
      <c r="N3919" s="26">
        <v>0</v>
      </c>
      <c r="O3919" s="26">
        <v>73.55</v>
      </c>
      <c r="P3919" s="26">
        <v>-73.55</v>
      </c>
      <c r="Q3919" s="26">
        <v>73.55</v>
      </c>
      <c r="R3919" s="25" t="s">
        <v>1542</v>
      </c>
    </row>
    <row r="3920" spans="1:18" ht="15" customHeight="1" x14ac:dyDescent="0.25">
      <c r="A3920" s="25" t="s">
        <v>17</v>
      </c>
      <c r="B3920" s="25" t="s">
        <v>18</v>
      </c>
      <c r="C3920" s="25" t="s">
        <v>401</v>
      </c>
      <c r="D3920" s="25" t="s">
        <v>390</v>
      </c>
      <c r="E3920" s="25" t="s">
        <v>87</v>
      </c>
      <c r="F3920" s="25" t="s">
        <v>391</v>
      </c>
      <c r="G3920" s="25" t="s">
        <v>402</v>
      </c>
      <c r="H3920" s="25" t="s">
        <v>23</v>
      </c>
      <c r="I3920" s="25" t="s">
        <v>399</v>
      </c>
      <c r="J3920" s="25" t="s">
        <v>400</v>
      </c>
      <c r="K3920" s="26">
        <v>79580</v>
      </c>
      <c r="L3920" s="26">
        <v>0</v>
      </c>
      <c r="M3920" s="26">
        <v>79580</v>
      </c>
      <c r="N3920" s="26">
        <v>0</v>
      </c>
      <c r="O3920" s="26">
        <v>0</v>
      </c>
      <c r="P3920" s="26">
        <v>79580</v>
      </c>
      <c r="Q3920" s="26">
        <v>0</v>
      </c>
      <c r="R3920" s="25" t="s">
        <v>1542</v>
      </c>
    </row>
    <row r="3921" spans="1:18" ht="15" customHeight="1" x14ac:dyDescent="0.25">
      <c r="A3921" s="25" t="s">
        <v>17</v>
      </c>
      <c r="B3921" s="25" t="s">
        <v>18</v>
      </c>
      <c r="C3921" s="25" t="s">
        <v>401</v>
      </c>
      <c r="D3921" s="25" t="s">
        <v>390</v>
      </c>
      <c r="E3921" s="25" t="s">
        <v>87</v>
      </c>
      <c r="F3921" s="25" t="s">
        <v>391</v>
      </c>
      <c r="G3921" s="25" t="s">
        <v>402</v>
      </c>
      <c r="H3921" s="25" t="s">
        <v>23</v>
      </c>
      <c r="I3921" s="25" t="s">
        <v>79</v>
      </c>
      <c r="J3921" s="25" t="s">
        <v>80</v>
      </c>
      <c r="K3921" s="26">
        <v>0</v>
      </c>
      <c r="L3921" s="26">
        <v>0</v>
      </c>
      <c r="M3921" s="26">
        <v>0</v>
      </c>
      <c r="N3921" s="26">
        <v>0</v>
      </c>
      <c r="O3921" s="26">
        <v>39951.410000000003</v>
      </c>
      <c r="P3921" s="26">
        <v>-39951.410000000003</v>
      </c>
      <c r="Q3921" s="26">
        <v>437.06</v>
      </c>
      <c r="R3921" s="25" t="s">
        <v>1542</v>
      </c>
    </row>
    <row r="3922" spans="1:18" ht="15" customHeight="1" x14ac:dyDescent="0.25">
      <c r="A3922" s="25" t="s">
        <v>17</v>
      </c>
      <c r="B3922" s="25" t="s">
        <v>18</v>
      </c>
      <c r="C3922" s="25" t="s">
        <v>19</v>
      </c>
      <c r="D3922" s="25" t="s">
        <v>20</v>
      </c>
      <c r="E3922" s="25" t="s">
        <v>21</v>
      </c>
      <c r="F3922" s="25" t="s">
        <v>22</v>
      </c>
      <c r="G3922" s="25" t="s">
        <v>23</v>
      </c>
      <c r="H3922" s="25" t="s">
        <v>23</v>
      </c>
      <c r="I3922" s="25" t="s">
        <v>65</v>
      </c>
      <c r="J3922" s="25" t="s">
        <v>66</v>
      </c>
      <c r="K3922" s="26">
        <v>118770</v>
      </c>
      <c r="L3922" s="26">
        <v>0</v>
      </c>
      <c r="M3922" s="26">
        <v>118770</v>
      </c>
      <c r="N3922" s="26">
        <v>0</v>
      </c>
      <c r="O3922" s="26">
        <v>25385.18</v>
      </c>
      <c r="P3922" s="26">
        <v>93384.82</v>
      </c>
      <c r="Q3922" s="26">
        <v>0</v>
      </c>
      <c r="R3922" s="25" t="s">
        <v>1565</v>
      </c>
    </row>
    <row r="3923" spans="1:18" ht="15" customHeight="1" x14ac:dyDescent="0.25">
      <c r="A3923" s="25" t="s">
        <v>17</v>
      </c>
      <c r="B3923" s="25" t="s">
        <v>18</v>
      </c>
      <c r="C3923" s="25" t="s">
        <v>19</v>
      </c>
      <c r="D3923" s="25" t="s">
        <v>20</v>
      </c>
      <c r="E3923" s="25" t="s">
        <v>21</v>
      </c>
      <c r="F3923" s="25" t="s">
        <v>22</v>
      </c>
      <c r="G3923" s="25" t="s">
        <v>23</v>
      </c>
      <c r="H3923" s="25" t="s">
        <v>23</v>
      </c>
      <c r="I3923" s="25" t="s">
        <v>32</v>
      </c>
      <c r="J3923" s="25" t="s">
        <v>33</v>
      </c>
      <c r="K3923" s="26">
        <v>339172</v>
      </c>
      <c r="L3923" s="26">
        <v>0</v>
      </c>
      <c r="M3923" s="26">
        <v>339172</v>
      </c>
      <c r="N3923" s="26">
        <v>0</v>
      </c>
      <c r="O3923" s="26">
        <v>18577.3</v>
      </c>
      <c r="P3923" s="26">
        <v>320594.7</v>
      </c>
      <c r="Q3923" s="26">
        <v>3778.48</v>
      </c>
      <c r="R3923" s="25" t="s">
        <v>1565</v>
      </c>
    </row>
    <row r="3924" spans="1:18" ht="15" customHeight="1" x14ac:dyDescent="0.25">
      <c r="A3924" s="25" t="s">
        <v>17</v>
      </c>
      <c r="B3924" s="25" t="s">
        <v>18</v>
      </c>
      <c r="C3924" s="25" t="s">
        <v>19</v>
      </c>
      <c r="D3924" s="25" t="s">
        <v>20</v>
      </c>
      <c r="E3924" s="25" t="s">
        <v>21</v>
      </c>
      <c r="F3924" s="25" t="s">
        <v>22</v>
      </c>
      <c r="G3924" s="25" t="s">
        <v>23</v>
      </c>
      <c r="H3924" s="25" t="s">
        <v>23</v>
      </c>
      <c r="I3924" s="25" t="s">
        <v>41</v>
      </c>
      <c r="J3924" s="25" t="s">
        <v>42</v>
      </c>
      <c r="K3924" s="26">
        <v>0</v>
      </c>
      <c r="L3924" s="26">
        <v>0</v>
      </c>
      <c r="M3924" s="26">
        <v>0</v>
      </c>
      <c r="N3924" s="26">
        <v>0</v>
      </c>
      <c r="O3924" s="26">
        <v>75.430000000000007</v>
      </c>
      <c r="P3924" s="26">
        <v>-75.430000000000007</v>
      </c>
      <c r="Q3924" s="26">
        <v>12.41</v>
      </c>
      <c r="R3924" s="25" t="s">
        <v>1565</v>
      </c>
    </row>
    <row r="3925" spans="1:18" ht="15" customHeight="1" x14ac:dyDescent="0.25">
      <c r="A3925" s="25" t="s">
        <v>17</v>
      </c>
      <c r="B3925" s="25" t="s">
        <v>18</v>
      </c>
      <c r="C3925" s="25" t="s">
        <v>19</v>
      </c>
      <c r="D3925" s="25" t="s">
        <v>20</v>
      </c>
      <c r="E3925" s="25" t="s">
        <v>21</v>
      </c>
      <c r="F3925" s="25" t="s">
        <v>22</v>
      </c>
      <c r="G3925" s="25" t="s">
        <v>23</v>
      </c>
      <c r="H3925" s="25" t="s">
        <v>23</v>
      </c>
      <c r="I3925" s="25" t="s">
        <v>63</v>
      </c>
      <c r="J3925" s="25" t="s">
        <v>64</v>
      </c>
      <c r="K3925" s="26">
        <v>0</v>
      </c>
      <c r="L3925" s="26">
        <v>0</v>
      </c>
      <c r="M3925" s="26">
        <v>0</v>
      </c>
      <c r="N3925" s="26">
        <v>0</v>
      </c>
      <c r="O3925" s="26">
        <v>2106.2199999999998</v>
      </c>
      <c r="P3925" s="26">
        <v>-2106.2199999999998</v>
      </c>
      <c r="Q3925" s="26">
        <v>0</v>
      </c>
      <c r="R3925" s="25" t="s">
        <v>1565</v>
      </c>
    </row>
    <row r="3926" spans="1:18" ht="15" customHeight="1" x14ac:dyDescent="0.25">
      <c r="A3926" s="25" t="s">
        <v>17</v>
      </c>
      <c r="B3926" s="25" t="s">
        <v>18</v>
      </c>
      <c r="C3926" s="25" t="s">
        <v>19</v>
      </c>
      <c r="D3926" s="25" t="s">
        <v>20</v>
      </c>
      <c r="E3926" s="25" t="s">
        <v>21</v>
      </c>
      <c r="F3926" s="25" t="s">
        <v>22</v>
      </c>
      <c r="G3926" s="25" t="s">
        <v>23</v>
      </c>
      <c r="H3926" s="25" t="s">
        <v>23</v>
      </c>
      <c r="I3926" s="25" t="s">
        <v>212</v>
      </c>
      <c r="J3926" s="25" t="s">
        <v>213</v>
      </c>
      <c r="K3926" s="26">
        <v>0</v>
      </c>
      <c r="L3926" s="26">
        <v>0</v>
      </c>
      <c r="M3926" s="26">
        <v>0</v>
      </c>
      <c r="N3926" s="26">
        <v>0</v>
      </c>
      <c r="O3926" s="26">
        <v>18000</v>
      </c>
      <c r="P3926" s="26">
        <v>-18000</v>
      </c>
      <c r="Q3926" s="26">
        <v>0</v>
      </c>
      <c r="R3926" s="25" t="s">
        <v>1565</v>
      </c>
    </row>
    <row r="3927" spans="1:18" ht="15" customHeight="1" x14ac:dyDescent="0.25">
      <c r="A3927" s="25" t="s">
        <v>17</v>
      </c>
      <c r="B3927" s="25" t="s">
        <v>18</v>
      </c>
      <c r="C3927" s="25" t="s">
        <v>19</v>
      </c>
      <c r="D3927" s="25" t="s">
        <v>20</v>
      </c>
      <c r="E3927" s="25" t="s">
        <v>21</v>
      </c>
      <c r="F3927" s="25" t="s">
        <v>22</v>
      </c>
      <c r="G3927" s="25" t="s">
        <v>23</v>
      </c>
      <c r="H3927" s="25" t="s">
        <v>23</v>
      </c>
      <c r="I3927" s="25" t="s">
        <v>59</v>
      </c>
      <c r="J3927" s="25" t="s">
        <v>60</v>
      </c>
      <c r="K3927" s="26">
        <v>0</v>
      </c>
      <c r="L3927" s="26">
        <v>0</v>
      </c>
      <c r="M3927" s="26">
        <v>0</v>
      </c>
      <c r="N3927" s="26">
        <v>0</v>
      </c>
      <c r="O3927" s="26">
        <v>0</v>
      </c>
      <c r="P3927" s="26">
        <v>0</v>
      </c>
      <c r="Q3927" s="26">
        <v>0</v>
      </c>
      <c r="R3927" s="25" t="s">
        <v>1565</v>
      </c>
    </row>
    <row r="3928" spans="1:18" ht="15" customHeight="1" x14ac:dyDescent="0.25">
      <c r="A3928" s="25" t="s">
        <v>17</v>
      </c>
      <c r="B3928" s="25" t="s">
        <v>18</v>
      </c>
      <c r="C3928" s="25" t="s">
        <v>19</v>
      </c>
      <c r="D3928" s="25" t="s">
        <v>20</v>
      </c>
      <c r="E3928" s="25" t="s">
        <v>21</v>
      </c>
      <c r="F3928" s="25" t="s">
        <v>22</v>
      </c>
      <c r="G3928" s="25" t="s">
        <v>23</v>
      </c>
      <c r="H3928" s="25" t="s">
        <v>23</v>
      </c>
      <c r="I3928" s="25" t="s">
        <v>79</v>
      </c>
      <c r="J3928" s="25" t="s">
        <v>80</v>
      </c>
      <c r="K3928" s="26">
        <v>92333</v>
      </c>
      <c r="L3928" s="26">
        <v>0</v>
      </c>
      <c r="M3928" s="26">
        <v>92333</v>
      </c>
      <c r="N3928" s="26">
        <v>0</v>
      </c>
      <c r="O3928" s="26">
        <v>0</v>
      </c>
      <c r="P3928" s="26">
        <v>92333</v>
      </c>
      <c r="Q3928" s="26">
        <v>0</v>
      </c>
      <c r="R3928" s="25" t="s">
        <v>1565</v>
      </c>
    </row>
    <row r="3929" spans="1:18" ht="15" customHeight="1" x14ac:dyDescent="0.25">
      <c r="A3929" s="25" t="s">
        <v>17</v>
      </c>
      <c r="B3929" s="25" t="s">
        <v>18</v>
      </c>
      <c r="C3929" s="25" t="s">
        <v>110</v>
      </c>
      <c r="D3929" s="25" t="s">
        <v>20</v>
      </c>
      <c r="E3929" s="25" t="s">
        <v>21</v>
      </c>
      <c r="F3929" s="25" t="s">
        <v>20</v>
      </c>
      <c r="G3929" s="25" t="s">
        <v>20</v>
      </c>
      <c r="H3929" s="25" t="s">
        <v>23</v>
      </c>
      <c r="I3929" s="25" t="s">
        <v>71</v>
      </c>
      <c r="J3929" s="25" t="s">
        <v>72</v>
      </c>
      <c r="K3929" s="26">
        <v>0</v>
      </c>
      <c r="L3929" s="26">
        <v>0</v>
      </c>
      <c r="M3929" s="26">
        <v>0</v>
      </c>
      <c r="N3929" s="26">
        <v>0</v>
      </c>
      <c r="O3929" s="26">
        <v>0</v>
      </c>
      <c r="P3929" s="26">
        <v>0</v>
      </c>
      <c r="Q3929" s="26">
        <v>0</v>
      </c>
      <c r="R3929" s="25" t="s">
        <v>1566</v>
      </c>
    </row>
    <row r="3930" spans="1:18" ht="15" customHeight="1" x14ac:dyDescent="0.25">
      <c r="A3930" s="25" t="s">
        <v>17</v>
      </c>
      <c r="B3930" s="25" t="s">
        <v>18</v>
      </c>
      <c r="C3930" s="25" t="s">
        <v>110</v>
      </c>
      <c r="D3930" s="25" t="s">
        <v>20</v>
      </c>
      <c r="E3930" s="25" t="s">
        <v>21</v>
      </c>
      <c r="F3930" s="25" t="s">
        <v>20</v>
      </c>
      <c r="G3930" s="25" t="s">
        <v>20</v>
      </c>
      <c r="H3930" s="25" t="s">
        <v>23</v>
      </c>
      <c r="I3930" s="25" t="s">
        <v>79</v>
      </c>
      <c r="J3930" s="25" t="s">
        <v>80</v>
      </c>
      <c r="K3930" s="26">
        <v>0</v>
      </c>
      <c r="L3930" s="26">
        <v>0</v>
      </c>
      <c r="M3930" s="26">
        <v>0</v>
      </c>
      <c r="N3930" s="26">
        <v>0</v>
      </c>
      <c r="O3930" s="26">
        <v>39606.69</v>
      </c>
      <c r="P3930" s="26">
        <v>-39606.69</v>
      </c>
      <c r="Q3930" s="26">
        <v>0</v>
      </c>
      <c r="R3930" s="25" t="s">
        <v>1566</v>
      </c>
    </row>
    <row r="3931" spans="1:18" ht="15" customHeight="1" x14ac:dyDescent="0.25">
      <c r="A3931" s="25" t="s">
        <v>17</v>
      </c>
      <c r="B3931" s="25" t="s">
        <v>18</v>
      </c>
      <c r="C3931" s="25" t="s">
        <v>1453</v>
      </c>
      <c r="D3931" s="25" t="s">
        <v>20</v>
      </c>
      <c r="E3931" s="25" t="s">
        <v>21</v>
      </c>
      <c r="F3931" s="25" t="s">
        <v>20</v>
      </c>
      <c r="G3931" s="25" t="s">
        <v>54</v>
      </c>
      <c r="H3931" s="25" t="s">
        <v>23</v>
      </c>
      <c r="I3931" s="25" t="s">
        <v>37</v>
      </c>
      <c r="J3931" s="25" t="s">
        <v>38</v>
      </c>
      <c r="K3931" s="26">
        <v>0</v>
      </c>
      <c r="L3931" s="26">
        <v>419504</v>
      </c>
      <c r="M3931" s="26">
        <v>419504</v>
      </c>
      <c r="N3931" s="26">
        <v>0</v>
      </c>
      <c r="O3931" s="26">
        <v>0</v>
      </c>
      <c r="P3931" s="26">
        <v>419504</v>
      </c>
      <c r="Q3931" s="26">
        <v>0</v>
      </c>
      <c r="R3931" s="25" t="s">
        <v>1567</v>
      </c>
    </row>
    <row r="3932" spans="1:18" ht="15" customHeight="1" x14ac:dyDescent="0.25">
      <c r="A3932" s="25" t="s">
        <v>17</v>
      </c>
      <c r="B3932" s="25" t="s">
        <v>18</v>
      </c>
      <c r="C3932" s="25" t="s">
        <v>53</v>
      </c>
      <c r="D3932" s="25" t="s">
        <v>20</v>
      </c>
      <c r="E3932" s="25" t="s">
        <v>21</v>
      </c>
      <c r="F3932" s="25" t="s">
        <v>20</v>
      </c>
      <c r="G3932" s="25" t="s">
        <v>54</v>
      </c>
      <c r="H3932" s="25" t="s">
        <v>40</v>
      </c>
      <c r="I3932" s="25" t="s">
        <v>37</v>
      </c>
      <c r="J3932" s="25" t="s">
        <v>38</v>
      </c>
      <c r="K3932" s="26">
        <v>0</v>
      </c>
      <c r="L3932" s="26">
        <v>0</v>
      </c>
      <c r="M3932" s="26">
        <v>0</v>
      </c>
      <c r="N3932" s="26">
        <v>0</v>
      </c>
      <c r="O3932" s="26">
        <v>0</v>
      </c>
      <c r="P3932" s="26">
        <v>0</v>
      </c>
      <c r="Q3932" s="26">
        <v>0</v>
      </c>
      <c r="R3932" s="25" t="s">
        <v>1568</v>
      </c>
    </row>
    <row r="3933" spans="1:18" ht="15" customHeight="1" x14ac:dyDescent="0.25">
      <c r="A3933" s="25" t="s">
        <v>17</v>
      </c>
      <c r="B3933" s="25" t="s">
        <v>18</v>
      </c>
      <c r="C3933" s="25" t="s">
        <v>67</v>
      </c>
      <c r="D3933" s="25" t="s">
        <v>20</v>
      </c>
      <c r="E3933" s="25" t="s">
        <v>21</v>
      </c>
      <c r="F3933" s="25" t="s">
        <v>20</v>
      </c>
      <c r="G3933" s="25" t="s">
        <v>54</v>
      </c>
      <c r="H3933" s="25" t="s">
        <v>36</v>
      </c>
      <c r="I3933" s="25" t="s">
        <v>119</v>
      </c>
      <c r="J3933" s="25" t="s">
        <v>120</v>
      </c>
      <c r="K3933" s="26">
        <v>0</v>
      </c>
      <c r="L3933" s="26">
        <v>0</v>
      </c>
      <c r="M3933" s="26">
        <v>0</v>
      </c>
      <c r="N3933" s="26">
        <v>0</v>
      </c>
      <c r="O3933" s="26">
        <v>0</v>
      </c>
      <c r="P3933" s="26">
        <v>0</v>
      </c>
      <c r="Q3933" s="26">
        <v>0</v>
      </c>
      <c r="R3933" s="25" t="s">
        <v>1569</v>
      </c>
    </row>
    <row r="3934" spans="1:18" ht="15" customHeight="1" x14ac:dyDescent="0.25">
      <c r="A3934" s="25" t="s">
        <v>17</v>
      </c>
      <c r="B3934" s="25" t="s">
        <v>18</v>
      </c>
      <c r="C3934" s="25" t="s">
        <v>67</v>
      </c>
      <c r="D3934" s="25" t="s">
        <v>20</v>
      </c>
      <c r="E3934" s="25" t="s">
        <v>21</v>
      </c>
      <c r="F3934" s="25" t="s">
        <v>20</v>
      </c>
      <c r="G3934" s="25" t="s">
        <v>54</v>
      </c>
      <c r="H3934" s="25" t="s">
        <v>36</v>
      </c>
      <c r="I3934" s="25" t="s">
        <v>37</v>
      </c>
      <c r="J3934" s="25" t="s">
        <v>38</v>
      </c>
      <c r="K3934" s="26">
        <v>29458</v>
      </c>
      <c r="L3934" s="26">
        <v>39588</v>
      </c>
      <c r="M3934" s="26">
        <v>69046</v>
      </c>
      <c r="N3934" s="26">
        <v>0</v>
      </c>
      <c r="O3934" s="26">
        <v>18396</v>
      </c>
      <c r="P3934" s="26">
        <v>50650</v>
      </c>
      <c r="Q3934" s="26">
        <v>0</v>
      </c>
      <c r="R3934" s="25" t="s">
        <v>1569</v>
      </c>
    </row>
    <row r="3935" spans="1:18" ht="15" customHeight="1" x14ac:dyDescent="0.25">
      <c r="A3935" s="25" t="s">
        <v>17</v>
      </c>
      <c r="B3935" s="25" t="s">
        <v>18</v>
      </c>
      <c r="C3935" s="25" t="s">
        <v>47</v>
      </c>
      <c r="D3935" s="25" t="s">
        <v>20</v>
      </c>
      <c r="E3935" s="25" t="s">
        <v>21</v>
      </c>
      <c r="F3935" s="25" t="s">
        <v>20</v>
      </c>
      <c r="G3935" s="25" t="s">
        <v>48</v>
      </c>
      <c r="H3935" s="25" t="s">
        <v>23</v>
      </c>
      <c r="I3935" s="25" t="s">
        <v>32</v>
      </c>
      <c r="J3935" s="25" t="s">
        <v>33</v>
      </c>
      <c r="K3935" s="26">
        <v>5980</v>
      </c>
      <c r="L3935" s="26">
        <v>0</v>
      </c>
      <c r="M3935" s="26">
        <v>5980</v>
      </c>
      <c r="N3935" s="26">
        <v>0</v>
      </c>
      <c r="O3935" s="26">
        <v>62500.02</v>
      </c>
      <c r="P3935" s="26">
        <v>-56520.02</v>
      </c>
      <c r="Q3935" s="26">
        <v>17958.34</v>
      </c>
      <c r="R3935" s="25" t="s">
        <v>1570</v>
      </c>
    </row>
    <row r="3936" spans="1:18" ht="15" customHeight="1" x14ac:dyDescent="0.25">
      <c r="A3936" s="25" t="s">
        <v>17</v>
      </c>
      <c r="B3936" s="25" t="s">
        <v>18</v>
      </c>
      <c r="C3936" s="25" t="s">
        <v>47</v>
      </c>
      <c r="D3936" s="25" t="s">
        <v>20</v>
      </c>
      <c r="E3936" s="25" t="s">
        <v>21</v>
      </c>
      <c r="F3936" s="25" t="s">
        <v>20</v>
      </c>
      <c r="G3936" s="25" t="s">
        <v>48</v>
      </c>
      <c r="H3936" s="25" t="s">
        <v>23</v>
      </c>
      <c r="I3936" s="25" t="s">
        <v>49</v>
      </c>
      <c r="J3936" s="25" t="s">
        <v>50</v>
      </c>
      <c r="K3936" s="26">
        <v>0</v>
      </c>
      <c r="L3936" s="26">
        <v>81200</v>
      </c>
      <c r="M3936" s="26">
        <v>81200</v>
      </c>
      <c r="N3936" s="26">
        <v>0</v>
      </c>
      <c r="O3936" s="26">
        <v>19733.349999999999</v>
      </c>
      <c r="P3936" s="26">
        <v>61466.65</v>
      </c>
      <c r="Q3936" s="26">
        <v>9733.35</v>
      </c>
      <c r="R3936" s="25" t="s">
        <v>1570</v>
      </c>
    </row>
    <row r="3937" spans="1:18" ht="15" customHeight="1" x14ac:dyDescent="0.25">
      <c r="A3937" s="25" t="s">
        <v>17</v>
      </c>
      <c r="B3937" s="25" t="s">
        <v>18</v>
      </c>
      <c r="C3937" s="25" t="s">
        <v>45</v>
      </c>
      <c r="D3937" s="25" t="s">
        <v>20</v>
      </c>
      <c r="E3937" s="25" t="s">
        <v>21</v>
      </c>
      <c r="F3937" s="25" t="s">
        <v>20</v>
      </c>
      <c r="G3937" s="25" t="s">
        <v>46</v>
      </c>
      <c r="H3937" s="25" t="s">
        <v>23</v>
      </c>
      <c r="I3937" s="25" t="s">
        <v>37</v>
      </c>
      <c r="J3937" s="25" t="s">
        <v>38</v>
      </c>
      <c r="K3937" s="26">
        <v>361273</v>
      </c>
      <c r="L3937" s="26">
        <v>94387</v>
      </c>
      <c r="M3937" s="26">
        <v>455660</v>
      </c>
      <c r="N3937" s="26">
        <v>0</v>
      </c>
      <c r="O3937" s="26">
        <v>269002.23999999999</v>
      </c>
      <c r="P3937" s="26">
        <v>186657.76</v>
      </c>
      <c r="Q3937" s="26">
        <v>14885.46</v>
      </c>
      <c r="R3937" s="25" t="s">
        <v>1571</v>
      </c>
    </row>
    <row r="3938" spans="1:18" ht="15" customHeight="1" x14ac:dyDescent="0.25">
      <c r="A3938" s="25" t="s">
        <v>17</v>
      </c>
      <c r="B3938" s="25" t="s">
        <v>18</v>
      </c>
      <c r="C3938" s="25" t="s">
        <v>1449</v>
      </c>
      <c r="D3938" s="25" t="s">
        <v>20</v>
      </c>
      <c r="E3938" s="25" t="s">
        <v>21</v>
      </c>
      <c r="F3938" s="25" t="s">
        <v>20</v>
      </c>
      <c r="G3938" s="25" t="s">
        <v>44</v>
      </c>
      <c r="H3938" s="25" t="s">
        <v>101</v>
      </c>
      <c r="I3938" s="25" t="s">
        <v>37</v>
      </c>
      <c r="J3938" s="25" t="s">
        <v>38</v>
      </c>
      <c r="K3938" s="26">
        <v>0</v>
      </c>
      <c r="L3938" s="26">
        <v>0</v>
      </c>
      <c r="M3938" s="26">
        <v>0</v>
      </c>
      <c r="N3938" s="26">
        <v>0</v>
      </c>
      <c r="O3938" s="26">
        <v>0</v>
      </c>
      <c r="P3938" s="26">
        <v>0</v>
      </c>
      <c r="Q3938" s="26">
        <v>0</v>
      </c>
      <c r="R3938" s="25" t="s">
        <v>1572</v>
      </c>
    </row>
    <row r="3939" spans="1:18" ht="15" customHeight="1" x14ac:dyDescent="0.25">
      <c r="A3939" s="25" t="s">
        <v>17</v>
      </c>
      <c r="B3939" s="25" t="s">
        <v>18</v>
      </c>
      <c r="C3939" s="25" t="s">
        <v>1448</v>
      </c>
      <c r="D3939" s="25" t="s">
        <v>20</v>
      </c>
      <c r="E3939" s="25" t="s">
        <v>21</v>
      </c>
      <c r="F3939" s="25" t="s">
        <v>20</v>
      </c>
      <c r="G3939" s="25" t="s">
        <v>44</v>
      </c>
      <c r="H3939" s="25" t="s">
        <v>40</v>
      </c>
      <c r="I3939" s="25" t="s">
        <v>37</v>
      </c>
      <c r="J3939" s="25" t="s">
        <v>38</v>
      </c>
      <c r="K3939" s="26">
        <v>0</v>
      </c>
      <c r="L3939" s="26">
        <v>28025</v>
      </c>
      <c r="M3939" s="26">
        <v>28025</v>
      </c>
      <c r="N3939" s="26">
        <v>0</v>
      </c>
      <c r="O3939" s="26">
        <v>0</v>
      </c>
      <c r="P3939" s="26">
        <v>28025</v>
      </c>
      <c r="Q3939" s="26">
        <v>0</v>
      </c>
      <c r="R3939" s="25" t="s">
        <v>1573</v>
      </c>
    </row>
    <row r="3940" spans="1:18" ht="15" customHeight="1" x14ac:dyDescent="0.25">
      <c r="A3940" s="25" t="s">
        <v>17</v>
      </c>
      <c r="B3940" s="25" t="s">
        <v>18</v>
      </c>
      <c r="C3940" s="25" t="s">
        <v>43</v>
      </c>
      <c r="D3940" s="25" t="s">
        <v>20</v>
      </c>
      <c r="E3940" s="25" t="s">
        <v>21</v>
      </c>
      <c r="F3940" s="25" t="s">
        <v>20</v>
      </c>
      <c r="G3940" s="25" t="s">
        <v>44</v>
      </c>
      <c r="H3940" s="25" t="s">
        <v>36</v>
      </c>
      <c r="I3940" s="25" t="s">
        <v>37</v>
      </c>
      <c r="J3940" s="25" t="s">
        <v>38</v>
      </c>
      <c r="K3940" s="26">
        <v>45000</v>
      </c>
      <c r="L3940" s="26">
        <v>-20000</v>
      </c>
      <c r="M3940" s="26">
        <v>25000</v>
      </c>
      <c r="N3940" s="26">
        <v>0</v>
      </c>
      <c r="O3940" s="26">
        <v>0</v>
      </c>
      <c r="P3940" s="26">
        <v>25000</v>
      </c>
      <c r="Q3940" s="26">
        <v>0</v>
      </c>
      <c r="R3940" s="25" t="s">
        <v>1574</v>
      </c>
    </row>
    <row r="3941" spans="1:18" ht="15" customHeight="1" x14ac:dyDescent="0.25">
      <c r="A3941" s="25" t="s">
        <v>17</v>
      </c>
      <c r="B3941" s="25" t="s">
        <v>18</v>
      </c>
      <c r="C3941" s="25" t="s">
        <v>1450</v>
      </c>
      <c r="D3941" s="25" t="s">
        <v>20</v>
      </c>
      <c r="E3941" s="25" t="s">
        <v>21</v>
      </c>
      <c r="F3941" s="25" t="s">
        <v>20</v>
      </c>
      <c r="G3941" s="25" t="s">
        <v>35</v>
      </c>
      <c r="H3941" s="25" t="s">
        <v>101</v>
      </c>
      <c r="I3941" s="25" t="s">
        <v>37</v>
      </c>
      <c r="J3941" s="25" t="s">
        <v>38</v>
      </c>
      <c r="K3941" s="26">
        <v>0</v>
      </c>
      <c r="L3941" s="26">
        <v>0</v>
      </c>
      <c r="M3941" s="26">
        <v>0</v>
      </c>
      <c r="N3941" s="26">
        <v>0</v>
      </c>
      <c r="O3941" s="26">
        <v>0</v>
      </c>
      <c r="P3941" s="26">
        <v>0</v>
      </c>
      <c r="Q3941" s="26">
        <v>0</v>
      </c>
      <c r="R3941" s="25" t="s">
        <v>1575</v>
      </c>
    </row>
    <row r="3942" spans="1:18" ht="15" customHeight="1" x14ac:dyDescent="0.25">
      <c r="A3942" s="25" t="s">
        <v>17</v>
      </c>
      <c r="B3942" s="25" t="s">
        <v>18</v>
      </c>
      <c r="C3942" s="25" t="s">
        <v>39</v>
      </c>
      <c r="D3942" s="25" t="s">
        <v>20</v>
      </c>
      <c r="E3942" s="25" t="s">
        <v>21</v>
      </c>
      <c r="F3942" s="25" t="s">
        <v>20</v>
      </c>
      <c r="G3942" s="25" t="s">
        <v>35</v>
      </c>
      <c r="H3942" s="25" t="s">
        <v>40</v>
      </c>
      <c r="I3942" s="25" t="s">
        <v>592</v>
      </c>
      <c r="J3942" s="25" t="s">
        <v>593</v>
      </c>
      <c r="K3942" s="26">
        <v>0</v>
      </c>
      <c r="L3942" s="26">
        <v>0</v>
      </c>
      <c r="M3942" s="26">
        <v>0</v>
      </c>
      <c r="N3942" s="26">
        <v>0</v>
      </c>
      <c r="O3942" s="26">
        <v>0</v>
      </c>
      <c r="P3942" s="26">
        <v>0</v>
      </c>
      <c r="Q3942" s="26">
        <v>0</v>
      </c>
      <c r="R3942" s="25" t="s">
        <v>1576</v>
      </c>
    </row>
    <row r="3943" spans="1:18" ht="15" customHeight="1" x14ac:dyDescent="0.25">
      <c r="A3943" s="25" t="s">
        <v>17</v>
      </c>
      <c r="B3943" s="25" t="s">
        <v>18</v>
      </c>
      <c r="C3943" s="25" t="s">
        <v>39</v>
      </c>
      <c r="D3943" s="25" t="s">
        <v>20</v>
      </c>
      <c r="E3943" s="25" t="s">
        <v>21</v>
      </c>
      <c r="F3943" s="25" t="s">
        <v>20</v>
      </c>
      <c r="G3943" s="25" t="s">
        <v>35</v>
      </c>
      <c r="H3943" s="25" t="s">
        <v>40</v>
      </c>
      <c r="I3943" s="25" t="s">
        <v>41</v>
      </c>
      <c r="J3943" s="25" t="s">
        <v>42</v>
      </c>
      <c r="K3943" s="26">
        <v>0</v>
      </c>
      <c r="L3943" s="26">
        <v>0</v>
      </c>
      <c r="M3943" s="26">
        <v>0</v>
      </c>
      <c r="N3943" s="26">
        <v>0</v>
      </c>
      <c r="O3943" s="26">
        <v>0</v>
      </c>
      <c r="P3943" s="26">
        <v>0</v>
      </c>
      <c r="Q3943" s="26">
        <v>0</v>
      </c>
      <c r="R3943" s="25" t="s">
        <v>1576</v>
      </c>
    </row>
    <row r="3944" spans="1:18" ht="15" customHeight="1" x14ac:dyDescent="0.25">
      <c r="A3944" s="25" t="s">
        <v>17</v>
      </c>
      <c r="B3944" s="25" t="s">
        <v>18</v>
      </c>
      <c r="C3944" s="25" t="s">
        <v>39</v>
      </c>
      <c r="D3944" s="25" t="s">
        <v>20</v>
      </c>
      <c r="E3944" s="25" t="s">
        <v>21</v>
      </c>
      <c r="F3944" s="25" t="s">
        <v>20</v>
      </c>
      <c r="G3944" s="25" t="s">
        <v>35</v>
      </c>
      <c r="H3944" s="25" t="s">
        <v>40</v>
      </c>
      <c r="I3944" s="25" t="s">
        <v>37</v>
      </c>
      <c r="J3944" s="25" t="s">
        <v>38</v>
      </c>
      <c r="K3944" s="26">
        <v>0</v>
      </c>
      <c r="L3944" s="26">
        <v>82039</v>
      </c>
      <c r="M3944" s="26">
        <v>82039</v>
      </c>
      <c r="N3944" s="26">
        <v>0</v>
      </c>
      <c r="O3944" s="26">
        <v>0</v>
      </c>
      <c r="P3944" s="26">
        <v>82039</v>
      </c>
      <c r="Q3944" s="26">
        <v>0</v>
      </c>
      <c r="R3944" s="25" t="s">
        <v>1576</v>
      </c>
    </row>
    <row r="3945" spans="1:18" ht="15" customHeight="1" x14ac:dyDescent="0.25">
      <c r="A3945" s="25" t="s">
        <v>17</v>
      </c>
      <c r="B3945" s="25" t="s">
        <v>18</v>
      </c>
      <c r="C3945" s="25" t="s">
        <v>39</v>
      </c>
      <c r="D3945" s="25" t="s">
        <v>20</v>
      </c>
      <c r="E3945" s="25" t="s">
        <v>21</v>
      </c>
      <c r="F3945" s="25" t="s">
        <v>20</v>
      </c>
      <c r="G3945" s="25" t="s">
        <v>35</v>
      </c>
      <c r="H3945" s="25" t="s">
        <v>40</v>
      </c>
      <c r="I3945" s="25" t="s">
        <v>212</v>
      </c>
      <c r="J3945" s="25" t="s">
        <v>213</v>
      </c>
      <c r="K3945" s="26">
        <v>0</v>
      </c>
      <c r="L3945" s="26">
        <v>0</v>
      </c>
      <c r="M3945" s="26">
        <v>0</v>
      </c>
      <c r="N3945" s="26">
        <v>0</v>
      </c>
      <c r="O3945" s="26">
        <v>0</v>
      </c>
      <c r="P3945" s="26">
        <v>0</v>
      </c>
      <c r="Q3945" s="26">
        <v>0</v>
      </c>
      <c r="R3945" s="25" t="s">
        <v>1576</v>
      </c>
    </row>
    <row r="3946" spans="1:18" ht="15" customHeight="1" x14ac:dyDescent="0.25">
      <c r="A3946" s="25" t="s">
        <v>17</v>
      </c>
      <c r="B3946" s="25" t="s">
        <v>18</v>
      </c>
      <c r="C3946" s="25" t="s">
        <v>34</v>
      </c>
      <c r="D3946" s="25" t="s">
        <v>20</v>
      </c>
      <c r="E3946" s="25" t="s">
        <v>21</v>
      </c>
      <c r="F3946" s="25" t="s">
        <v>20</v>
      </c>
      <c r="G3946" s="25" t="s">
        <v>35</v>
      </c>
      <c r="H3946" s="25" t="s">
        <v>36</v>
      </c>
      <c r="I3946" s="25" t="s">
        <v>41</v>
      </c>
      <c r="J3946" s="25" t="s">
        <v>42</v>
      </c>
      <c r="K3946" s="26">
        <v>0</v>
      </c>
      <c r="L3946" s="26">
        <v>16000</v>
      </c>
      <c r="M3946" s="26">
        <v>16000</v>
      </c>
      <c r="N3946" s="26">
        <v>0</v>
      </c>
      <c r="O3946" s="26">
        <v>4.42</v>
      </c>
      <c r="P3946" s="26">
        <v>15995.58</v>
      </c>
      <c r="Q3946" s="26">
        <v>1.07</v>
      </c>
      <c r="R3946" s="25" t="s">
        <v>1577</v>
      </c>
    </row>
    <row r="3947" spans="1:18" ht="15" customHeight="1" x14ac:dyDescent="0.25">
      <c r="A3947" s="25" t="s">
        <v>17</v>
      </c>
      <c r="B3947" s="25" t="s">
        <v>18</v>
      </c>
      <c r="C3947" s="25" t="s">
        <v>34</v>
      </c>
      <c r="D3947" s="25" t="s">
        <v>20</v>
      </c>
      <c r="E3947" s="25" t="s">
        <v>21</v>
      </c>
      <c r="F3947" s="25" t="s">
        <v>20</v>
      </c>
      <c r="G3947" s="25" t="s">
        <v>35</v>
      </c>
      <c r="H3947" s="25" t="s">
        <v>36</v>
      </c>
      <c r="I3947" s="25" t="s">
        <v>37</v>
      </c>
      <c r="J3947" s="25" t="s">
        <v>38</v>
      </c>
      <c r="K3947" s="26">
        <v>137000</v>
      </c>
      <c r="L3947" s="26">
        <v>-69000</v>
      </c>
      <c r="M3947" s="26">
        <v>68000</v>
      </c>
      <c r="N3947" s="26">
        <v>0</v>
      </c>
      <c r="O3947" s="26">
        <v>0</v>
      </c>
      <c r="P3947" s="26">
        <v>68000</v>
      </c>
      <c r="Q3947" s="26">
        <v>0</v>
      </c>
      <c r="R3947" s="25" t="s">
        <v>1577</v>
      </c>
    </row>
    <row r="3948" spans="1:18" ht="15" customHeight="1" x14ac:dyDescent="0.25">
      <c r="A3948" s="25" t="s">
        <v>17</v>
      </c>
      <c r="B3948" s="25" t="s">
        <v>18</v>
      </c>
      <c r="C3948" s="25" t="s">
        <v>1441</v>
      </c>
      <c r="D3948" s="25" t="s">
        <v>20</v>
      </c>
      <c r="E3948" s="25" t="s">
        <v>21</v>
      </c>
      <c r="F3948" s="25" t="s">
        <v>20</v>
      </c>
      <c r="G3948" s="25" t="s">
        <v>245</v>
      </c>
      <c r="H3948" s="25" t="s">
        <v>101</v>
      </c>
      <c r="I3948" s="25" t="s">
        <v>37</v>
      </c>
      <c r="J3948" s="25" t="s">
        <v>38</v>
      </c>
      <c r="K3948" s="26">
        <v>0</v>
      </c>
      <c r="L3948" s="26">
        <v>0</v>
      </c>
      <c r="M3948" s="26">
        <v>0</v>
      </c>
      <c r="N3948" s="26">
        <v>0</v>
      </c>
      <c r="O3948" s="26">
        <v>0</v>
      </c>
      <c r="P3948" s="26">
        <v>0</v>
      </c>
      <c r="Q3948" s="26">
        <v>0</v>
      </c>
      <c r="R3948" s="25" t="s">
        <v>1578</v>
      </c>
    </row>
    <row r="3949" spans="1:18" ht="15" customHeight="1" x14ac:dyDescent="0.25">
      <c r="A3949" s="25" t="s">
        <v>17</v>
      </c>
      <c r="B3949" s="25" t="s">
        <v>18</v>
      </c>
      <c r="C3949" s="25" t="s">
        <v>1440</v>
      </c>
      <c r="D3949" s="25" t="s">
        <v>20</v>
      </c>
      <c r="E3949" s="25" t="s">
        <v>21</v>
      </c>
      <c r="F3949" s="25" t="s">
        <v>20</v>
      </c>
      <c r="G3949" s="25" t="s">
        <v>245</v>
      </c>
      <c r="H3949" s="25" t="s">
        <v>40</v>
      </c>
      <c r="I3949" s="25" t="s">
        <v>37</v>
      </c>
      <c r="J3949" s="25" t="s">
        <v>38</v>
      </c>
      <c r="K3949" s="26">
        <v>0</v>
      </c>
      <c r="L3949" s="26">
        <v>0</v>
      </c>
      <c r="M3949" s="26">
        <v>0</v>
      </c>
      <c r="N3949" s="26">
        <v>0</v>
      </c>
      <c r="O3949" s="26">
        <v>0</v>
      </c>
      <c r="P3949" s="26">
        <v>0</v>
      </c>
      <c r="Q3949" s="26">
        <v>0</v>
      </c>
      <c r="R3949" s="25" t="s">
        <v>1579</v>
      </c>
    </row>
    <row r="3950" spans="1:18" ht="15" customHeight="1" x14ac:dyDescent="0.25">
      <c r="A3950" s="25" t="s">
        <v>17</v>
      </c>
      <c r="B3950" s="25" t="s">
        <v>18</v>
      </c>
      <c r="C3950" s="25" t="s">
        <v>244</v>
      </c>
      <c r="D3950" s="25" t="s">
        <v>20</v>
      </c>
      <c r="E3950" s="25" t="s">
        <v>21</v>
      </c>
      <c r="F3950" s="25" t="s">
        <v>20</v>
      </c>
      <c r="G3950" s="25" t="s">
        <v>245</v>
      </c>
      <c r="H3950" s="25" t="s">
        <v>36</v>
      </c>
      <c r="I3950" s="25" t="s">
        <v>37</v>
      </c>
      <c r="J3950" s="25" t="s">
        <v>38</v>
      </c>
      <c r="K3950" s="26">
        <v>60000</v>
      </c>
      <c r="L3950" s="26">
        <v>0</v>
      </c>
      <c r="M3950" s="26">
        <v>60000</v>
      </c>
      <c r="N3950" s="26">
        <v>0</v>
      </c>
      <c r="O3950" s="26">
        <v>0</v>
      </c>
      <c r="P3950" s="26">
        <v>60000</v>
      </c>
      <c r="Q3950" s="26">
        <v>0</v>
      </c>
      <c r="R3950" s="25" t="s">
        <v>1580</v>
      </c>
    </row>
    <row r="3951" spans="1:18" ht="15" customHeight="1" x14ac:dyDescent="0.25">
      <c r="A3951" s="25" t="s">
        <v>17</v>
      </c>
      <c r="B3951" s="25" t="s">
        <v>18</v>
      </c>
      <c r="C3951" s="25" t="s">
        <v>1442</v>
      </c>
      <c r="D3951" s="25" t="s">
        <v>20</v>
      </c>
      <c r="E3951" s="25" t="s">
        <v>21</v>
      </c>
      <c r="F3951" s="25" t="s">
        <v>20</v>
      </c>
      <c r="G3951" s="25" t="s">
        <v>52</v>
      </c>
      <c r="H3951" s="25" t="s">
        <v>103</v>
      </c>
      <c r="I3951" s="25" t="s">
        <v>37</v>
      </c>
      <c r="J3951" s="25" t="s">
        <v>38</v>
      </c>
      <c r="K3951" s="26">
        <v>0</v>
      </c>
      <c r="L3951" s="26">
        <v>42285</v>
      </c>
      <c r="M3951" s="26">
        <v>42285</v>
      </c>
      <c r="N3951" s="26">
        <v>0</v>
      </c>
      <c r="O3951" s="26">
        <v>0</v>
      </c>
      <c r="P3951" s="26">
        <v>42285</v>
      </c>
      <c r="Q3951" s="26">
        <v>0</v>
      </c>
      <c r="R3951" s="25" t="s">
        <v>1581</v>
      </c>
    </row>
    <row r="3952" spans="1:18" ht="15" customHeight="1" x14ac:dyDescent="0.25">
      <c r="A3952" s="25" t="s">
        <v>17</v>
      </c>
      <c r="B3952" s="25" t="s">
        <v>18</v>
      </c>
      <c r="C3952" s="25" t="s">
        <v>1443</v>
      </c>
      <c r="D3952" s="25" t="s">
        <v>20</v>
      </c>
      <c r="E3952" s="25" t="s">
        <v>21</v>
      </c>
      <c r="F3952" s="25" t="s">
        <v>20</v>
      </c>
      <c r="G3952" s="25" t="s">
        <v>52</v>
      </c>
      <c r="H3952" s="25" t="s">
        <v>101</v>
      </c>
      <c r="I3952" s="25" t="s">
        <v>37</v>
      </c>
      <c r="J3952" s="25" t="s">
        <v>38</v>
      </c>
      <c r="K3952" s="26">
        <v>0</v>
      </c>
      <c r="L3952" s="26">
        <v>0</v>
      </c>
      <c r="M3952" s="26">
        <v>0</v>
      </c>
      <c r="N3952" s="26">
        <v>0</v>
      </c>
      <c r="O3952" s="26">
        <v>0</v>
      </c>
      <c r="P3952" s="26">
        <v>0</v>
      </c>
      <c r="Q3952" s="26">
        <v>0</v>
      </c>
      <c r="R3952" s="25" t="s">
        <v>1582</v>
      </c>
    </row>
    <row r="3953" spans="1:18" ht="15" customHeight="1" x14ac:dyDescent="0.25">
      <c r="A3953" s="25" t="s">
        <v>17</v>
      </c>
      <c r="B3953" s="25" t="s">
        <v>18</v>
      </c>
      <c r="C3953" s="25" t="s">
        <v>51</v>
      </c>
      <c r="D3953" s="25" t="s">
        <v>20</v>
      </c>
      <c r="E3953" s="25" t="s">
        <v>21</v>
      </c>
      <c r="F3953" s="25" t="s">
        <v>20</v>
      </c>
      <c r="G3953" s="25" t="s">
        <v>52</v>
      </c>
      <c r="H3953" s="25" t="s">
        <v>40</v>
      </c>
      <c r="I3953" s="25" t="s">
        <v>41</v>
      </c>
      <c r="J3953" s="25" t="s">
        <v>42</v>
      </c>
      <c r="K3953" s="26">
        <v>0</v>
      </c>
      <c r="L3953" s="26">
        <v>0</v>
      </c>
      <c r="M3953" s="26">
        <v>0</v>
      </c>
      <c r="N3953" s="26">
        <v>0</v>
      </c>
      <c r="O3953" s="26">
        <v>0</v>
      </c>
      <c r="P3953" s="26">
        <v>0</v>
      </c>
      <c r="Q3953" s="26">
        <v>0</v>
      </c>
      <c r="R3953" s="25" t="s">
        <v>1583</v>
      </c>
    </row>
    <row r="3954" spans="1:18" ht="15" customHeight="1" x14ac:dyDescent="0.25">
      <c r="A3954" s="25" t="s">
        <v>17</v>
      </c>
      <c r="B3954" s="25" t="s">
        <v>18</v>
      </c>
      <c r="C3954" s="25" t="s">
        <v>51</v>
      </c>
      <c r="D3954" s="25" t="s">
        <v>20</v>
      </c>
      <c r="E3954" s="25" t="s">
        <v>21</v>
      </c>
      <c r="F3954" s="25" t="s">
        <v>20</v>
      </c>
      <c r="G3954" s="25" t="s">
        <v>52</v>
      </c>
      <c r="H3954" s="25" t="s">
        <v>40</v>
      </c>
      <c r="I3954" s="25" t="s">
        <v>37</v>
      </c>
      <c r="J3954" s="25" t="s">
        <v>38</v>
      </c>
      <c r="K3954" s="26">
        <v>0</v>
      </c>
      <c r="L3954" s="26">
        <v>49286</v>
      </c>
      <c r="M3954" s="26">
        <v>49286</v>
      </c>
      <c r="N3954" s="26">
        <v>0</v>
      </c>
      <c r="O3954" s="26">
        <v>0</v>
      </c>
      <c r="P3954" s="26">
        <v>49286</v>
      </c>
      <c r="Q3954" s="26">
        <v>0</v>
      </c>
      <c r="R3954" s="25" t="s">
        <v>1583</v>
      </c>
    </row>
    <row r="3955" spans="1:18" ht="15" customHeight="1" x14ac:dyDescent="0.25">
      <c r="A3955" s="25" t="s">
        <v>17</v>
      </c>
      <c r="B3955" s="25" t="s">
        <v>18</v>
      </c>
      <c r="C3955" s="25" t="s">
        <v>51</v>
      </c>
      <c r="D3955" s="25" t="s">
        <v>20</v>
      </c>
      <c r="E3955" s="25" t="s">
        <v>21</v>
      </c>
      <c r="F3955" s="25" t="s">
        <v>20</v>
      </c>
      <c r="G3955" s="25" t="s">
        <v>52</v>
      </c>
      <c r="H3955" s="25" t="s">
        <v>40</v>
      </c>
      <c r="I3955" s="25" t="s">
        <v>212</v>
      </c>
      <c r="J3955" s="25" t="s">
        <v>213</v>
      </c>
      <c r="K3955" s="26">
        <v>0</v>
      </c>
      <c r="L3955" s="26">
        <v>0</v>
      </c>
      <c r="M3955" s="26">
        <v>0</v>
      </c>
      <c r="N3955" s="26">
        <v>0</v>
      </c>
      <c r="O3955" s="26">
        <v>0</v>
      </c>
      <c r="P3955" s="26">
        <v>0</v>
      </c>
      <c r="Q3955" s="26">
        <v>0</v>
      </c>
      <c r="R3955" s="25" t="s">
        <v>1583</v>
      </c>
    </row>
    <row r="3956" spans="1:18" ht="15" customHeight="1" x14ac:dyDescent="0.25">
      <c r="A3956" s="25" t="s">
        <v>17</v>
      </c>
      <c r="B3956" s="25" t="s">
        <v>18</v>
      </c>
      <c r="C3956" s="25" t="s">
        <v>55</v>
      </c>
      <c r="D3956" s="25" t="s">
        <v>20</v>
      </c>
      <c r="E3956" s="25" t="s">
        <v>21</v>
      </c>
      <c r="F3956" s="25" t="s">
        <v>20</v>
      </c>
      <c r="G3956" s="25" t="s">
        <v>52</v>
      </c>
      <c r="H3956" s="25" t="s">
        <v>36</v>
      </c>
      <c r="I3956" s="25" t="s">
        <v>41</v>
      </c>
      <c r="J3956" s="25" t="s">
        <v>42</v>
      </c>
      <c r="K3956" s="26">
        <v>2000</v>
      </c>
      <c r="L3956" s="26">
        <v>0</v>
      </c>
      <c r="M3956" s="26">
        <v>2000</v>
      </c>
      <c r="N3956" s="26">
        <v>0</v>
      </c>
      <c r="O3956" s="26">
        <v>127.73</v>
      </c>
      <c r="P3956" s="26">
        <v>1872.27</v>
      </c>
      <c r="Q3956" s="26">
        <v>20.399999999999999</v>
      </c>
      <c r="R3956" s="25" t="s">
        <v>1584</v>
      </c>
    </row>
    <row r="3957" spans="1:18" ht="15" customHeight="1" x14ac:dyDescent="0.25">
      <c r="A3957" s="25" t="s">
        <v>17</v>
      </c>
      <c r="B3957" s="25" t="s">
        <v>18</v>
      </c>
      <c r="C3957" s="25" t="s">
        <v>55</v>
      </c>
      <c r="D3957" s="25" t="s">
        <v>20</v>
      </c>
      <c r="E3957" s="25" t="s">
        <v>21</v>
      </c>
      <c r="F3957" s="25" t="s">
        <v>20</v>
      </c>
      <c r="G3957" s="25" t="s">
        <v>52</v>
      </c>
      <c r="H3957" s="25" t="s">
        <v>36</v>
      </c>
      <c r="I3957" s="25" t="s">
        <v>37</v>
      </c>
      <c r="J3957" s="25" t="s">
        <v>38</v>
      </c>
      <c r="K3957" s="26">
        <v>201049</v>
      </c>
      <c r="L3957" s="26">
        <v>-154942</v>
      </c>
      <c r="M3957" s="26">
        <v>46107</v>
      </c>
      <c r="N3957" s="26">
        <v>0</v>
      </c>
      <c r="O3957" s="26">
        <v>0</v>
      </c>
      <c r="P3957" s="26">
        <v>46107</v>
      </c>
      <c r="Q3957" s="26">
        <v>0</v>
      </c>
      <c r="R3957" s="25" t="s">
        <v>1584</v>
      </c>
    </row>
    <row r="3958" spans="1:18" ht="15" customHeight="1" x14ac:dyDescent="0.25">
      <c r="A3958" s="25" t="s">
        <v>17</v>
      </c>
      <c r="B3958" s="25" t="s">
        <v>18</v>
      </c>
      <c r="C3958" s="25" t="s">
        <v>55</v>
      </c>
      <c r="D3958" s="25" t="s">
        <v>20</v>
      </c>
      <c r="E3958" s="25" t="s">
        <v>21</v>
      </c>
      <c r="F3958" s="25" t="s">
        <v>20</v>
      </c>
      <c r="G3958" s="25" t="s">
        <v>52</v>
      </c>
      <c r="H3958" s="25" t="s">
        <v>36</v>
      </c>
      <c r="I3958" s="25" t="s">
        <v>212</v>
      </c>
      <c r="J3958" s="25" t="s">
        <v>213</v>
      </c>
      <c r="K3958" s="26">
        <v>0</v>
      </c>
      <c r="L3958" s="26">
        <v>0</v>
      </c>
      <c r="M3958" s="26">
        <v>0</v>
      </c>
      <c r="N3958" s="26">
        <v>0</v>
      </c>
      <c r="O3958" s="26">
        <v>1386.43</v>
      </c>
      <c r="P3958" s="26">
        <v>-1386.43</v>
      </c>
      <c r="Q3958" s="26">
        <v>1386.43</v>
      </c>
      <c r="R3958" s="25" t="s">
        <v>1584</v>
      </c>
    </row>
    <row r="3959" spans="1:18" ht="15" customHeight="1" x14ac:dyDescent="0.25">
      <c r="A3959" s="25" t="s">
        <v>17</v>
      </c>
      <c r="B3959" s="25" t="s">
        <v>18</v>
      </c>
      <c r="C3959" s="25" t="s">
        <v>1390</v>
      </c>
      <c r="D3959" s="25" t="s">
        <v>20</v>
      </c>
      <c r="E3959" s="25" t="s">
        <v>21</v>
      </c>
      <c r="F3959" s="25" t="s">
        <v>20</v>
      </c>
      <c r="G3959" s="25" t="s">
        <v>215</v>
      </c>
      <c r="H3959" s="25" t="s">
        <v>105</v>
      </c>
      <c r="I3959" s="25" t="s">
        <v>37</v>
      </c>
      <c r="J3959" s="25" t="s">
        <v>38</v>
      </c>
      <c r="K3959" s="26">
        <v>0</v>
      </c>
      <c r="L3959" s="26">
        <v>0</v>
      </c>
      <c r="M3959" s="26">
        <v>0</v>
      </c>
      <c r="N3959" s="26">
        <v>0</v>
      </c>
      <c r="O3959" s="26">
        <v>0</v>
      </c>
      <c r="P3959" s="26">
        <v>0</v>
      </c>
      <c r="Q3959" s="26">
        <v>0</v>
      </c>
      <c r="R3959" s="25" t="s">
        <v>1585</v>
      </c>
    </row>
    <row r="3960" spans="1:18" ht="15" customHeight="1" x14ac:dyDescent="0.25">
      <c r="A3960" s="25" t="s">
        <v>17</v>
      </c>
      <c r="B3960" s="25" t="s">
        <v>18</v>
      </c>
      <c r="C3960" s="25" t="s">
        <v>1402</v>
      </c>
      <c r="D3960" s="25" t="s">
        <v>20</v>
      </c>
      <c r="E3960" s="25" t="s">
        <v>21</v>
      </c>
      <c r="F3960" s="25" t="s">
        <v>20</v>
      </c>
      <c r="G3960" s="25" t="s">
        <v>215</v>
      </c>
      <c r="H3960" s="25" t="s">
        <v>103</v>
      </c>
      <c r="I3960" s="25" t="s">
        <v>37</v>
      </c>
      <c r="J3960" s="25" t="s">
        <v>38</v>
      </c>
      <c r="K3960" s="26">
        <v>0</v>
      </c>
      <c r="L3960" s="26">
        <v>5145</v>
      </c>
      <c r="M3960" s="26">
        <v>5145</v>
      </c>
      <c r="N3960" s="26">
        <v>0</v>
      </c>
      <c r="O3960" s="26">
        <v>0</v>
      </c>
      <c r="P3960" s="26">
        <v>5145</v>
      </c>
      <c r="Q3960" s="26">
        <v>0</v>
      </c>
      <c r="R3960" s="25" t="s">
        <v>1586</v>
      </c>
    </row>
    <row r="3961" spans="1:18" ht="15" customHeight="1" x14ac:dyDescent="0.25">
      <c r="A3961" s="25" t="s">
        <v>17</v>
      </c>
      <c r="B3961" s="25" t="s">
        <v>18</v>
      </c>
      <c r="C3961" s="25" t="s">
        <v>1744</v>
      </c>
      <c r="D3961" s="25" t="s">
        <v>20</v>
      </c>
      <c r="E3961" s="25" t="s">
        <v>21</v>
      </c>
      <c r="F3961" s="25" t="s">
        <v>20</v>
      </c>
      <c r="G3961" s="25" t="s">
        <v>215</v>
      </c>
      <c r="H3961" s="25" t="s">
        <v>101</v>
      </c>
      <c r="I3961" s="25" t="s">
        <v>37</v>
      </c>
      <c r="J3961" s="25" t="s">
        <v>38</v>
      </c>
      <c r="K3961" s="26">
        <v>0</v>
      </c>
      <c r="L3961" s="26">
        <v>46902</v>
      </c>
      <c r="M3961" s="26">
        <v>46902</v>
      </c>
      <c r="N3961" s="26">
        <v>0</v>
      </c>
      <c r="O3961" s="26">
        <v>0</v>
      </c>
      <c r="P3961" s="26">
        <v>46902</v>
      </c>
      <c r="Q3961" s="26">
        <v>0</v>
      </c>
      <c r="R3961" s="25" t="s">
        <v>1745</v>
      </c>
    </row>
    <row r="3962" spans="1:18" ht="15" customHeight="1" x14ac:dyDescent="0.25">
      <c r="A3962" s="25" t="s">
        <v>17</v>
      </c>
      <c r="B3962" s="25" t="s">
        <v>18</v>
      </c>
      <c r="C3962" s="25" t="s">
        <v>1397</v>
      </c>
      <c r="D3962" s="25" t="s">
        <v>20</v>
      </c>
      <c r="E3962" s="25" t="s">
        <v>21</v>
      </c>
      <c r="F3962" s="25" t="s">
        <v>20</v>
      </c>
      <c r="G3962" s="25" t="s">
        <v>215</v>
      </c>
      <c r="H3962" s="25" t="s">
        <v>40</v>
      </c>
      <c r="I3962" s="25" t="s">
        <v>37</v>
      </c>
      <c r="J3962" s="25" t="s">
        <v>38</v>
      </c>
      <c r="K3962" s="26">
        <v>0</v>
      </c>
      <c r="L3962" s="26">
        <v>25052</v>
      </c>
      <c r="M3962" s="26">
        <v>25052</v>
      </c>
      <c r="N3962" s="26">
        <v>0</v>
      </c>
      <c r="O3962" s="26">
        <v>0</v>
      </c>
      <c r="P3962" s="26">
        <v>25052</v>
      </c>
      <c r="Q3962" s="26">
        <v>0</v>
      </c>
      <c r="R3962" s="25" t="s">
        <v>1587</v>
      </c>
    </row>
    <row r="3963" spans="1:18" ht="15" customHeight="1" x14ac:dyDescent="0.25">
      <c r="A3963" s="25" t="s">
        <v>17</v>
      </c>
      <c r="B3963" s="25" t="s">
        <v>18</v>
      </c>
      <c r="C3963" s="25" t="s">
        <v>214</v>
      </c>
      <c r="D3963" s="25" t="s">
        <v>20</v>
      </c>
      <c r="E3963" s="25" t="s">
        <v>21</v>
      </c>
      <c r="F3963" s="25" t="s">
        <v>20</v>
      </c>
      <c r="G3963" s="25" t="s">
        <v>215</v>
      </c>
      <c r="H3963" s="25" t="s">
        <v>36</v>
      </c>
      <c r="I3963" s="25" t="s">
        <v>37</v>
      </c>
      <c r="J3963" s="25" t="s">
        <v>38</v>
      </c>
      <c r="K3963" s="26">
        <v>111877</v>
      </c>
      <c r="L3963" s="26">
        <v>-72402</v>
      </c>
      <c r="M3963" s="26">
        <v>39475</v>
      </c>
      <c r="N3963" s="26">
        <v>0</v>
      </c>
      <c r="O3963" s="26">
        <v>0</v>
      </c>
      <c r="P3963" s="26">
        <v>39475</v>
      </c>
      <c r="Q3963" s="26">
        <v>0</v>
      </c>
      <c r="R3963" s="25" t="s">
        <v>1588</v>
      </c>
    </row>
    <row r="3964" spans="1:18" ht="15" customHeight="1" x14ac:dyDescent="0.25">
      <c r="A3964" s="25" t="s">
        <v>17</v>
      </c>
      <c r="B3964" s="25" t="s">
        <v>18</v>
      </c>
      <c r="C3964" s="25" t="s">
        <v>1460</v>
      </c>
      <c r="D3964" s="25" t="s">
        <v>20</v>
      </c>
      <c r="E3964" s="25" t="s">
        <v>21</v>
      </c>
      <c r="F3964" s="25" t="s">
        <v>20</v>
      </c>
      <c r="G3964" s="25" t="s">
        <v>1461</v>
      </c>
      <c r="H3964" s="25" t="s">
        <v>23</v>
      </c>
      <c r="I3964" s="25" t="s">
        <v>37</v>
      </c>
      <c r="J3964" s="25" t="s">
        <v>38</v>
      </c>
      <c r="K3964" s="26">
        <v>0</v>
      </c>
      <c r="L3964" s="26">
        <v>0</v>
      </c>
      <c r="M3964" s="26">
        <v>0</v>
      </c>
      <c r="N3964" s="26">
        <v>0</v>
      </c>
      <c r="O3964" s="26">
        <v>0</v>
      </c>
      <c r="P3964" s="26">
        <v>0</v>
      </c>
      <c r="Q3964" s="26">
        <v>0</v>
      </c>
      <c r="R3964" s="25" t="s">
        <v>1589</v>
      </c>
    </row>
    <row r="3965" spans="1:18" ht="15" customHeight="1" x14ac:dyDescent="0.25">
      <c r="A3965" s="25" t="s">
        <v>17</v>
      </c>
      <c r="B3965" s="25" t="s">
        <v>18</v>
      </c>
      <c r="C3965" s="25" t="s">
        <v>1696</v>
      </c>
      <c r="D3965" s="25" t="s">
        <v>20</v>
      </c>
      <c r="E3965" s="25" t="s">
        <v>21</v>
      </c>
      <c r="F3965" s="25" t="s">
        <v>69</v>
      </c>
      <c r="G3965" s="25" t="s">
        <v>23</v>
      </c>
      <c r="H3965" s="25" t="s">
        <v>23</v>
      </c>
      <c r="I3965" s="25" t="s">
        <v>592</v>
      </c>
      <c r="J3965" s="25" t="s">
        <v>593</v>
      </c>
      <c r="K3965" s="26">
        <v>0</v>
      </c>
      <c r="L3965" s="26">
        <v>2000</v>
      </c>
      <c r="M3965" s="26">
        <v>2000</v>
      </c>
      <c r="N3965" s="26">
        <v>0</v>
      </c>
      <c r="O3965" s="26">
        <v>0</v>
      </c>
      <c r="P3965" s="26">
        <v>2000</v>
      </c>
      <c r="Q3965" s="26">
        <v>0</v>
      </c>
      <c r="R3965" s="25" t="s">
        <v>1697</v>
      </c>
    </row>
    <row r="3966" spans="1:18" ht="15" customHeight="1" x14ac:dyDescent="0.25">
      <c r="A3966" s="25" t="s">
        <v>17</v>
      </c>
      <c r="B3966" s="25" t="s">
        <v>18</v>
      </c>
      <c r="C3966" s="25" t="s">
        <v>1696</v>
      </c>
      <c r="D3966" s="25" t="s">
        <v>20</v>
      </c>
      <c r="E3966" s="25" t="s">
        <v>21</v>
      </c>
      <c r="F3966" s="25" t="s">
        <v>69</v>
      </c>
      <c r="G3966" s="25" t="s">
        <v>23</v>
      </c>
      <c r="H3966" s="25" t="s">
        <v>23</v>
      </c>
      <c r="I3966" s="25" t="s">
        <v>216</v>
      </c>
      <c r="J3966" s="25" t="s">
        <v>217</v>
      </c>
      <c r="K3966" s="26">
        <v>0</v>
      </c>
      <c r="L3966" s="26">
        <v>21000</v>
      </c>
      <c r="M3966" s="26">
        <v>21000</v>
      </c>
      <c r="N3966" s="26">
        <v>0</v>
      </c>
      <c r="O3966" s="26">
        <v>7946</v>
      </c>
      <c r="P3966" s="26">
        <v>13054</v>
      </c>
      <c r="Q3966" s="26">
        <v>0</v>
      </c>
      <c r="R3966" s="25" t="s">
        <v>1697</v>
      </c>
    </row>
    <row r="3967" spans="1:18" ht="15" customHeight="1" x14ac:dyDescent="0.25">
      <c r="A3967" s="25" t="s">
        <v>17</v>
      </c>
      <c r="B3967" s="25" t="s">
        <v>18</v>
      </c>
      <c r="C3967" s="25" t="s">
        <v>1696</v>
      </c>
      <c r="D3967" s="25" t="s">
        <v>20</v>
      </c>
      <c r="E3967" s="25" t="s">
        <v>21</v>
      </c>
      <c r="F3967" s="25" t="s">
        <v>69</v>
      </c>
      <c r="G3967" s="25" t="s">
        <v>23</v>
      </c>
      <c r="H3967" s="25" t="s">
        <v>23</v>
      </c>
      <c r="I3967" s="25" t="s">
        <v>212</v>
      </c>
      <c r="J3967" s="25" t="s">
        <v>213</v>
      </c>
      <c r="K3967" s="26">
        <v>0</v>
      </c>
      <c r="L3967" s="26">
        <v>30000</v>
      </c>
      <c r="M3967" s="26">
        <v>30000</v>
      </c>
      <c r="N3967" s="26">
        <v>0</v>
      </c>
      <c r="O3967" s="26">
        <v>0</v>
      </c>
      <c r="P3967" s="26">
        <v>30000</v>
      </c>
      <c r="Q3967" s="26">
        <v>0</v>
      </c>
      <c r="R3967" s="25" t="s">
        <v>1697</v>
      </c>
    </row>
    <row r="3968" spans="1:18" ht="15" customHeight="1" x14ac:dyDescent="0.25">
      <c r="A3968" s="25" t="s">
        <v>17</v>
      </c>
      <c r="B3968" s="25" t="s">
        <v>18</v>
      </c>
      <c r="C3968" s="25" t="s">
        <v>211</v>
      </c>
      <c r="D3968" s="25" t="s">
        <v>20</v>
      </c>
      <c r="E3968" s="25" t="s">
        <v>21</v>
      </c>
      <c r="F3968" s="25" t="s">
        <v>69</v>
      </c>
      <c r="G3968" s="25" t="s">
        <v>30</v>
      </c>
      <c r="H3968" s="25" t="s">
        <v>23</v>
      </c>
      <c r="I3968" s="25" t="s">
        <v>41</v>
      </c>
      <c r="J3968" s="25" t="s">
        <v>42</v>
      </c>
      <c r="K3968" s="26">
        <v>1100</v>
      </c>
      <c r="L3968" s="26">
        <v>0</v>
      </c>
      <c r="M3968" s="26">
        <v>1100</v>
      </c>
      <c r="N3968" s="26">
        <v>0</v>
      </c>
      <c r="O3968" s="26">
        <v>0.14000000000000001</v>
      </c>
      <c r="P3968" s="26">
        <v>1099.8599999999999</v>
      </c>
      <c r="Q3968" s="26">
        <v>0.02</v>
      </c>
      <c r="R3968" s="25" t="s">
        <v>1590</v>
      </c>
    </row>
    <row r="3969" spans="1:18" ht="15" customHeight="1" x14ac:dyDescent="0.25">
      <c r="A3969" s="25" t="s">
        <v>17</v>
      </c>
      <c r="B3969" s="25" t="s">
        <v>18</v>
      </c>
      <c r="C3969" s="25" t="s">
        <v>211</v>
      </c>
      <c r="D3969" s="25" t="s">
        <v>20</v>
      </c>
      <c r="E3969" s="25" t="s">
        <v>21</v>
      </c>
      <c r="F3969" s="25" t="s">
        <v>69</v>
      </c>
      <c r="G3969" s="25" t="s">
        <v>30</v>
      </c>
      <c r="H3969" s="25" t="s">
        <v>23</v>
      </c>
      <c r="I3969" s="25" t="s">
        <v>37</v>
      </c>
      <c r="J3969" s="25" t="s">
        <v>38</v>
      </c>
      <c r="K3969" s="26">
        <v>323675</v>
      </c>
      <c r="L3969" s="26">
        <v>0</v>
      </c>
      <c r="M3969" s="26">
        <v>323675</v>
      </c>
      <c r="N3969" s="26">
        <v>0</v>
      </c>
      <c r="O3969" s="26">
        <v>57331.14</v>
      </c>
      <c r="P3969" s="26">
        <v>266343.86</v>
      </c>
      <c r="Q3969" s="26">
        <v>26575.31</v>
      </c>
      <c r="R3969" s="25" t="s">
        <v>1590</v>
      </c>
    </row>
    <row r="3970" spans="1:18" ht="15" customHeight="1" x14ac:dyDescent="0.25">
      <c r="A3970" s="25" t="s">
        <v>17</v>
      </c>
      <c r="B3970" s="25" t="s">
        <v>18</v>
      </c>
      <c r="C3970" s="25" t="s">
        <v>211</v>
      </c>
      <c r="D3970" s="25" t="s">
        <v>20</v>
      </c>
      <c r="E3970" s="25" t="s">
        <v>21</v>
      </c>
      <c r="F3970" s="25" t="s">
        <v>69</v>
      </c>
      <c r="G3970" s="25" t="s">
        <v>30</v>
      </c>
      <c r="H3970" s="25" t="s">
        <v>23</v>
      </c>
      <c r="I3970" s="25" t="s">
        <v>212</v>
      </c>
      <c r="J3970" s="25" t="s">
        <v>213</v>
      </c>
      <c r="K3970" s="26">
        <v>0</v>
      </c>
      <c r="L3970" s="26">
        <v>0</v>
      </c>
      <c r="M3970" s="26">
        <v>0</v>
      </c>
      <c r="N3970" s="26">
        <v>0</v>
      </c>
      <c r="O3970" s="26">
        <v>27175.25</v>
      </c>
      <c r="P3970" s="26">
        <v>-27175.25</v>
      </c>
      <c r="Q3970" s="26">
        <v>0</v>
      </c>
      <c r="R3970" s="25" t="s">
        <v>1590</v>
      </c>
    </row>
    <row r="3971" spans="1:18" ht="15" customHeight="1" x14ac:dyDescent="0.25">
      <c r="A3971" s="25" t="s">
        <v>17</v>
      </c>
      <c r="B3971" s="25" t="s">
        <v>18</v>
      </c>
      <c r="C3971" s="25" t="s">
        <v>68</v>
      </c>
      <c r="D3971" s="25" t="s">
        <v>20</v>
      </c>
      <c r="E3971" s="25" t="s">
        <v>21</v>
      </c>
      <c r="F3971" s="25" t="s">
        <v>69</v>
      </c>
      <c r="G3971" s="25" t="s">
        <v>70</v>
      </c>
      <c r="H3971" s="25" t="s">
        <v>23</v>
      </c>
      <c r="I3971" s="25" t="s">
        <v>209</v>
      </c>
      <c r="J3971" s="25" t="s">
        <v>210</v>
      </c>
      <c r="K3971" s="26">
        <v>190000</v>
      </c>
      <c r="L3971" s="26">
        <v>0</v>
      </c>
      <c r="M3971" s="26">
        <v>190000</v>
      </c>
      <c r="N3971" s="26">
        <v>0</v>
      </c>
      <c r="O3971" s="26">
        <v>0</v>
      </c>
      <c r="P3971" s="26">
        <v>190000</v>
      </c>
      <c r="Q3971" s="26">
        <v>0</v>
      </c>
      <c r="R3971" s="25" t="s">
        <v>1591</v>
      </c>
    </row>
    <row r="3972" spans="1:18" ht="15" customHeight="1" x14ac:dyDescent="0.25">
      <c r="A3972" s="25" t="s">
        <v>17</v>
      </c>
      <c r="B3972" s="25" t="s">
        <v>18</v>
      </c>
      <c r="C3972" s="25" t="s">
        <v>68</v>
      </c>
      <c r="D3972" s="25" t="s">
        <v>20</v>
      </c>
      <c r="E3972" s="25" t="s">
        <v>21</v>
      </c>
      <c r="F3972" s="25" t="s">
        <v>69</v>
      </c>
      <c r="G3972" s="25" t="s">
        <v>70</v>
      </c>
      <c r="H3972" s="25" t="s">
        <v>23</v>
      </c>
      <c r="I3972" s="25" t="s">
        <v>41</v>
      </c>
      <c r="J3972" s="25" t="s">
        <v>42</v>
      </c>
      <c r="K3972" s="26">
        <v>0</v>
      </c>
      <c r="L3972" s="26">
        <v>0</v>
      </c>
      <c r="M3972" s="26">
        <v>0</v>
      </c>
      <c r="N3972" s="26">
        <v>0</v>
      </c>
      <c r="O3972" s="26">
        <v>22.86</v>
      </c>
      <c r="P3972" s="26">
        <v>-22.86</v>
      </c>
      <c r="Q3972" s="26">
        <v>0</v>
      </c>
      <c r="R3972" s="25" t="s">
        <v>1591</v>
      </c>
    </row>
    <row r="3973" spans="1:18" ht="15" customHeight="1" x14ac:dyDescent="0.25">
      <c r="A3973" s="25" t="s">
        <v>17</v>
      </c>
      <c r="B3973" s="25" t="s">
        <v>18</v>
      </c>
      <c r="C3973" s="25" t="s">
        <v>68</v>
      </c>
      <c r="D3973" s="25" t="s">
        <v>20</v>
      </c>
      <c r="E3973" s="25" t="s">
        <v>21</v>
      </c>
      <c r="F3973" s="25" t="s">
        <v>69</v>
      </c>
      <c r="G3973" s="25" t="s">
        <v>70</v>
      </c>
      <c r="H3973" s="25" t="s">
        <v>23</v>
      </c>
      <c r="I3973" s="25" t="s">
        <v>63</v>
      </c>
      <c r="J3973" s="25" t="s">
        <v>64</v>
      </c>
      <c r="K3973" s="26">
        <v>93320</v>
      </c>
      <c r="L3973" s="26">
        <v>0</v>
      </c>
      <c r="M3973" s="26">
        <v>93320</v>
      </c>
      <c r="N3973" s="26">
        <v>0</v>
      </c>
      <c r="O3973" s="26">
        <v>46659.42</v>
      </c>
      <c r="P3973" s="26">
        <v>46660.58</v>
      </c>
      <c r="Q3973" s="26">
        <v>7776.57</v>
      </c>
      <c r="R3973" s="25" t="s">
        <v>1591</v>
      </c>
    </row>
    <row r="3974" spans="1:18" ht="15" customHeight="1" x14ac:dyDescent="0.25">
      <c r="A3974" s="25" t="s">
        <v>17</v>
      </c>
      <c r="B3974" s="25" t="s">
        <v>18</v>
      </c>
      <c r="C3974" s="25" t="s">
        <v>68</v>
      </c>
      <c r="D3974" s="25" t="s">
        <v>20</v>
      </c>
      <c r="E3974" s="25" t="s">
        <v>21</v>
      </c>
      <c r="F3974" s="25" t="s">
        <v>69</v>
      </c>
      <c r="G3974" s="25" t="s">
        <v>70</v>
      </c>
      <c r="H3974" s="25" t="s">
        <v>23</v>
      </c>
      <c r="I3974" s="25" t="s">
        <v>79</v>
      </c>
      <c r="J3974" s="25" t="s">
        <v>80</v>
      </c>
      <c r="K3974" s="26">
        <v>0</v>
      </c>
      <c r="L3974" s="26">
        <v>0</v>
      </c>
      <c r="M3974" s="26">
        <v>0</v>
      </c>
      <c r="N3974" s="26">
        <v>0</v>
      </c>
      <c r="O3974" s="26">
        <v>47425.81</v>
      </c>
      <c r="P3974" s="26">
        <v>-47425.81</v>
      </c>
      <c r="Q3974" s="26">
        <v>1056.6300000000001</v>
      </c>
      <c r="R3974" s="25" t="s">
        <v>1591</v>
      </c>
    </row>
    <row r="3975" spans="1:18" ht="15" customHeight="1" x14ac:dyDescent="0.25">
      <c r="A3975" s="25" t="s">
        <v>17</v>
      </c>
      <c r="B3975" s="25" t="s">
        <v>18</v>
      </c>
      <c r="C3975" s="25" t="s">
        <v>171</v>
      </c>
      <c r="D3975" s="25" t="s">
        <v>20</v>
      </c>
      <c r="E3975" s="25" t="s">
        <v>21</v>
      </c>
      <c r="F3975" s="25" t="s">
        <v>69</v>
      </c>
      <c r="G3975" s="25" t="s">
        <v>172</v>
      </c>
      <c r="H3975" s="25" t="s">
        <v>23</v>
      </c>
      <c r="I3975" s="25" t="s">
        <v>216</v>
      </c>
      <c r="J3975" s="25" t="s">
        <v>217</v>
      </c>
      <c r="K3975" s="26">
        <v>10000</v>
      </c>
      <c r="L3975" s="26">
        <v>0</v>
      </c>
      <c r="M3975" s="26">
        <v>10000</v>
      </c>
      <c r="N3975" s="26">
        <v>0</v>
      </c>
      <c r="O3975" s="26">
        <v>4418</v>
      </c>
      <c r="P3975" s="26">
        <v>5582</v>
      </c>
      <c r="Q3975" s="26">
        <v>0</v>
      </c>
      <c r="R3975" s="25" t="s">
        <v>1592</v>
      </c>
    </row>
    <row r="3976" spans="1:18" ht="15" customHeight="1" x14ac:dyDescent="0.25">
      <c r="A3976" s="25" t="s">
        <v>17</v>
      </c>
      <c r="B3976" s="25" t="s">
        <v>18</v>
      </c>
      <c r="C3976" s="25" t="s">
        <v>171</v>
      </c>
      <c r="D3976" s="25" t="s">
        <v>20</v>
      </c>
      <c r="E3976" s="25" t="s">
        <v>21</v>
      </c>
      <c r="F3976" s="25" t="s">
        <v>69</v>
      </c>
      <c r="G3976" s="25" t="s">
        <v>172</v>
      </c>
      <c r="H3976" s="25" t="s">
        <v>23</v>
      </c>
      <c r="I3976" s="25" t="s">
        <v>98</v>
      </c>
      <c r="J3976" s="25" t="s">
        <v>99</v>
      </c>
      <c r="K3976" s="26">
        <v>1209450</v>
      </c>
      <c r="L3976" s="26">
        <v>0</v>
      </c>
      <c r="M3976" s="26">
        <v>1209450</v>
      </c>
      <c r="N3976" s="26">
        <v>0</v>
      </c>
      <c r="O3976" s="26">
        <v>476762.21</v>
      </c>
      <c r="P3976" s="26">
        <v>732687.79</v>
      </c>
      <c r="Q3976" s="26">
        <v>118040.48</v>
      </c>
      <c r="R3976" s="25" t="s">
        <v>1592</v>
      </c>
    </row>
    <row r="3977" spans="1:18" ht="15" customHeight="1" x14ac:dyDescent="0.25">
      <c r="A3977" s="25" t="s">
        <v>17</v>
      </c>
      <c r="B3977" s="25" t="s">
        <v>18</v>
      </c>
      <c r="C3977" s="25" t="s">
        <v>77</v>
      </c>
      <c r="D3977" s="25" t="s">
        <v>20</v>
      </c>
      <c r="E3977" s="25" t="s">
        <v>21</v>
      </c>
      <c r="F3977" s="25" t="s">
        <v>30</v>
      </c>
      <c r="G3977" s="25" t="s">
        <v>78</v>
      </c>
      <c r="H3977" s="25" t="s">
        <v>23</v>
      </c>
      <c r="I3977" s="25" t="s">
        <v>71</v>
      </c>
      <c r="J3977" s="25" t="s">
        <v>72</v>
      </c>
      <c r="K3977" s="26">
        <v>299150</v>
      </c>
      <c r="L3977" s="26">
        <v>0</v>
      </c>
      <c r="M3977" s="26">
        <v>299150</v>
      </c>
      <c r="N3977" s="26">
        <v>0</v>
      </c>
      <c r="O3977" s="26">
        <v>0</v>
      </c>
      <c r="P3977" s="26">
        <v>299150</v>
      </c>
      <c r="Q3977" s="26">
        <v>0</v>
      </c>
      <c r="R3977" s="25" t="s">
        <v>1593</v>
      </c>
    </row>
    <row r="3978" spans="1:18" ht="15" customHeight="1" x14ac:dyDescent="0.25">
      <c r="A3978" s="25" t="s">
        <v>17</v>
      </c>
      <c r="B3978" s="25" t="s">
        <v>18</v>
      </c>
      <c r="C3978" s="25" t="s">
        <v>77</v>
      </c>
      <c r="D3978" s="25" t="s">
        <v>20</v>
      </c>
      <c r="E3978" s="25" t="s">
        <v>21</v>
      </c>
      <c r="F3978" s="25" t="s">
        <v>30</v>
      </c>
      <c r="G3978" s="25" t="s">
        <v>78</v>
      </c>
      <c r="H3978" s="25" t="s">
        <v>23</v>
      </c>
      <c r="I3978" s="25" t="s">
        <v>37</v>
      </c>
      <c r="J3978" s="25" t="s">
        <v>38</v>
      </c>
      <c r="K3978" s="26">
        <v>7500</v>
      </c>
      <c r="L3978" s="26">
        <v>0</v>
      </c>
      <c r="M3978" s="26">
        <v>7500</v>
      </c>
      <c r="N3978" s="26">
        <v>0</v>
      </c>
      <c r="O3978" s="26">
        <v>0</v>
      </c>
      <c r="P3978" s="26">
        <v>7500</v>
      </c>
      <c r="Q3978" s="26">
        <v>0</v>
      </c>
      <c r="R3978" s="25" t="s">
        <v>1593</v>
      </c>
    </row>
    <row r="3979" spans="1:18" ht="15" customHeight="1" x14ac:dyDescent="0.25">
      <c r="A3979" s="25" t="s">
        <v>17</v>
      </c>
      <c r="B3979" s="25" t="s">
        <v>18</v>
      </c>
      <c r="C3979" s="25" t="s">
        <v>73</v>
      </c>
      <c r="D3979" s="25" t="s">
        <v>20</v>
      </c>
      <c r="E3979" s="25" t="s">
        <v>21</v>
      </c>
      <c r="F3979" s="25" t="s">
        <v>30</v>
      </c>
      <c r="G3979" s="25" t="s">
        <v>74</v>
      </c>
      <c r="H3979" s="25" t="s">
        <v>23</v>
      </c>
      <c r="I3979" s="25" t="s">
        <v>75</v>
      </c>
      <c r="J3979" s="25" t="s">
        <v>76</v>
      </c>
      <c r="K3979" s="26">
        <v>0</v>
      </c>
      <c r="L3979" s="26">
        <v>0</v>
      </c>
      <c r="M3979" s="26">
        <v>0</v>
      </c>
      <c r="N3979" s="26">
        <v>0</v>
      </c>
      <c r="O3979" s="26">
        <v>14134.71</v>
      </c>
      <c r="P3979" s="26">
        <v>-14134.71</v>
      </c>
      <c r="Q3979" s="26">
        <v>1500</v>
      </c>
      <c r="R3979" s="25" t="s">
        <v>1594</v>
      </c>
    </row>
    <row r="3980" spans="1:18" ht="15" customHeight="1" x14ac:dyDescent="0.25">
      <c r="A3980" s="25" t="s">
        <v>17</v>
      </c>
      <c r="B3980" s="25" t="s">
        <v>18</v>
      </c>
      <c r="C3980" s="25" t="s">
        <v>73</v>
      </c>
      <c r="D3980" s="25" t="s">
        <v>20</v>
      </c>
      <c r="E3980" s="25" t="s">
        <v>21</v>
      </c>
      <c r="F3980" s="25" t="s">
        <v>30</v>
      </c>
      <c r="G3980" s="25" t="s">
        <v>74</v>
      </c>
      <c r="H3980" s="25" t="s">
        <v>23</v>
      </c>
      <c r="I3980" s="25" t="s">
        <v>59</v>
      </c>
      <c r="J3980" s="25" t="s">
        <v>60</v>
      </c>
      <c r="K3980" s="26">
        <v>22500</v>
      </c>
      <c r="L3980" s="26">
        <v>0</v>
      </c>
      <c r="M3980" s="26">
        <v>22500</v>
      </c>
      <c r="N3980" s="26">
        <v>0</v>
      </c>
      <c r="O3980" s="26">
        <v>5879.11</v>
      </c>
      <c r="P3980" s="26">
        <v>16620.89</v>
      </c>
      <c r="Q3980" s="26">
        <v>792.5</v>
      </c>
      <c r="R3980" s="25" t="s">
        <v>1594</v>
      </c>
    </row>
    <row r="3981" spans="1:18" ht="15" customHeight="1" x14ac:dyDescent="0.25">
      <c r="A3981" s="25" t="s">
        <v>17</v>
      </c>
      <c r="B3981" s="25" t="s">
        <v>18</v>
      </c>
      <c r="C3981" s="25" t="s">
        <v>129</v>
      </c>
      <c r="D3981" s="25" t="s">
        <v>20</v>
      </c>
      <c r="E3981" s="25" t="s">
        <v>21</v>
      </c>
      <c r="F3981" s="25" t="s">
        <v>30</v>
      </c>
      <c r="G3981" s="25" t="s">
        <v>130</v>
      </c>
      <c r="H3981" s="25" t="s">
        <v>23</v>
      </c>
      <c r="I3981" s="25" t="s">
        <v>37</v>
      </c>
      <c r="J3981" s="25" t="s">
        <v>38</v>
      </c>
      <c r="K3981" s="26">
        <v>117000</v>
      </c>
      <c r="L3981" s="26">
        <v>0</v>
      </c>
      <c r="M3981" s="26">
        <v>117000</v>
      </c>
      <c r="N3981" s="26">
        <v>0</v>
      </c>
      <c r="O3981" s="26">
        <v>27987.05</v>
      </c>
      <c r="P3981" s="26">
        <v>89012.95</v>
      </c>
      <c r="Q3981" s="26">
        <v>0</v>
      </c>
      <c r="R3981" s="25" t="s">
        <v>1595</v>
      </c>
    </row>
    <row r="3982" spans="1:18" ht="15" customHeight="1" x14ac:dyDescent="0.25">
      <c r="A3982" s="25" t="s">
        <v>17</v>
      </c>
      <c r="B3982" s="25" t="s">
        <v>18</v>
      </c>
      <c r="C3982" s="25" t="s">
        <v>1468</v>
      </c>
      <c r="D3982" s="25" t="s">
        <v>20</v>
      </c>
      <c r="E3982" s="25" t="s">
        <v>21</v>
      </c>
      <c r="F3982" s="25" t="s">
        <v>30</v>
      </c>
      <c r="G3982" s="25" t="s">
        <v>1469</v>
      </c>
      <c r="H3982" s="25" t="s">
        <v>23</v>
      </c>
      <c r="I3982" s="25" t="s">
        <v>37</v>
      </c>
      <c r="J3982" s="25" t="s">
        <v>38</v>
      </c>
      <c r="K3982" s="26">
        <v>0</v>
      </c>
      <c r="L3982" s="26">
        <v>12500</v>
      </c>
      <c r="M3982" s="26">
        <v>12500</v>
      </c>
      <c r="N3982" s="26">
        <v>0</v>
      </c>
      <c r="O3982" s="26">
        <v>0</v>
      </c>
      <c r="P3982" s="26">
        <v>12500</v>
      </c>
      <c r="Q3982" s="26">
        <v>0</v>
      </c>
      <c r="R3982" s="25" t="s">
        <v>1596</v>
      </c>
    </row>
    <row r="3983" spans="1:18" ht="15" customHeight="1" x14ac:dyDescent="0.25">
      <c r="A3983" s="25" t="s">
        <v>17</v>
      </c>
      <c r="B3983" s="25" t="s">
        <v>18</v>
      </c>
      <c r="C3983" s="25" t="s">
        <v>207</v>
      </c>
      <c r="D3983" s="25" t="s">
        <v>20</v>
      </c>
      <c r="E3983" s="25" t="s">
        <v>21</v>
      </c>
      <c r="F3983" s="25" t="s">
        <v>30</v>
      </c>
      <c r="G3983" s="25" t="s">
        <v>208</v>
      </c>
      <c r="H3983" s="25" t="s">
        <v>23</v>
      </c>
      <c r="I3983" s="25" t="s">
        <v>37</v>
      </c>
      <c r="J3983" s="25" t="s">
        <v>38</v>
      </c>
      <c r="K3983" s="26">
        <v>22000</v>
      </c>
      <c r="L3983" s="26">
        <v>0</v>
      </c>
      <c r="M3983" s="26">
        <v>22000</v>
      </c>
      <c r="N3983" s="26">
        <v>0</v>
      </c>
      <c r="O3983" s="26">
        <v>0</v>
      </c>
      <c r="P3983" s="26">
        <v>22000</v>
      </c>
      <c r="Q3983" s="26">
        <v>0</v>
      </c>
      <c r="R3983" s="25" t="s">
        <v>1597</v>
      </c>
    </row>
    <row r="3984" spans="1:18" ht="15" customHeight="1" x14ac:dyDescent="0.25">
      <c r="A3984" s="25" t="s">
        <v>17</v>
      </c>
      <c r="B3984" s="25" t="s">
        <v>18</v>
      </c>
      <c r="C3984" s="25" t="s">
        <v>29</v>
      </c>
      <c r="D3984" s="25" t="s">
        <v>20</v>
      </c>
      <c r="E3984" s="25" t="s">
        <v>21</v>
      </c>
      <c r="F3984" s="25" t="s">
        <v>30</v>
      </c>
      <c r="G3984" s="25" t="s">
        <v>31</v>
      </c>
      <c r="H3984" s="25" t="s">
        <v>23</v>
      </c>
      <c r="I3984" s="25" t="s">
        <v>32</v>
      </c>
      <c r="J3984" s="25" t="s">
        <v>33</v>
      </c>
      <c r="K3984" s="26">
        <v>0</v>
      </c>
      <c r="L3984" s="26">
        <v>0</v>
      </c>
      <c r="M3984" s="26">
        <v>0</v>
      </c>
      <c r="N3984" s="26">
        <v>0</v>
      </c>
      <c r="O3984" s="26">
        <v>1147.8</v>
      </c>
      <c r="P3984" s="26">
        <v>-1147.8</v>
      </c>
      <c r="Q3984" s="26">
        <v>0</v>
      </c>
      <c r="R3984" s="25" t="s">
        <v>1598</v>
      </c>
    </row>
    <row r="3985" spans="1:18" ht="15" customHeight="1" x14ac:dyDescent="0.25">
      <c r="A3985" s="25" t="s">
        <v>17</v>
      </c>
      <c r="B3985" s="25" t="s">
        <v>18</v>
      </c>
      <c r="C3985" s="25" t="s">
        <v>29</v>
      </c>
      <c r="D3985" s="25" t="s">
        <v>20</v>
      </c>
      <c r="E3985" s="25" t="s">
        <v>21</v>
      </c>
      <c r="F3985" s="25" t="s">
        <v>30</v>
      </c>
      <c r="G3985" s="25" t="s">
        <v>31</v>
      </c>
      <c r="H3985" s="25" t="s">
        <v>23</v>
      </c>
      <c r="I3985" s="25" t="s">
        <v>79</v>
      </c>
      <c r="J3985" s="25" t="s">
        <v>80</v>
      </c>
      <c r="K3985" s="26">
        <v>35000</v>
      </c>
      <c r="L3985" s="26">
        <v>0</v>
      </c>
      <c r="M3985" s="26">
        <v>35000</v>
      </c>
      <c r="N3985" s="26">
        <v>0</v>
      </c>
      <c r="O3985" s="26">
        <v>0</v>
      </c>
      <c r="P3985" s="26">
        <v>35000</v>
      </c>
      <c r="Q3985" s="26">
        <v>0</v>
      </c>
      <c r="R3985" s="25" t="s">
        <v>1598</v>
      </c>
    </row>
    <row r="3986" spans="1:18" ht="15" customHeight="1" x14ac:dyDescent="0.25">
      <c r="A3986" s="25" t="s">
        <v>17</v>
      </c>
      <c r="B3986" s="25" t="s">
        <v>18</v>
      </c>
      <c r="C3986" s="25" t="s">
        <v>1746</v>
      </c>
      <c r="D3986" s="25" t="s">
        <v>20</v>
      </c>
      <c r="E3986" s="25" t="s">
        <v>21</v>
      </c>
      <c r="F3986" s="25" t="s">
        <v>30</v>
      </c>
      <c r="G3986" s="25" t="s">
        <v>97</v>
      </c>
      <c r="H3986" s="25" t="s">
        <v>23</v>
      </c>
      <c r="I3986" s="25" t="s">
        <v>37</v>
      </c>
      <c r="J3986" s="25" t="s">
        <v>38</v>
      </c>
      <c r="K3986" s="26">
        <v>0</v>
      </c>
      <c r="L3986" s="26">
        <v>56751</v>
      </c>
      <c r="M3986" s="26">
        <v>56751</v>
      </c>
      <c r="N3986" s="26">
        <v>0</v>
      </c>
      <c r="O3986" s="26">
        <v>0</v>
      </c>
      <c r="P3986" s="26">
        <v>56751</v>
      </c>
      <c r="Q3986" s="26">
        <v>0</v>
      </c>
      <c r="R3986" s="25" t="s">
        <v>1747</v>
      </c>
    </row>
    <row r="3987" spans="1:18" ht="15" customHeight="1" x14ac:dyDescent="0.25">
      <c r="A3987" s="25" t="s">
        <v>17</v>
      </c>
      <c r="B3987" s="25" t="s">
        <v>18</v>
      </c>
      <c r="C3987" s="25" t="s">
        <v>104</v>
      </c>
      <c r="D3987" s="25" t="s">
        <v>20</v>
      </c>
      <c r="E3987" s="25" t="s">
        <v>21</v>
      </c>
      <c r="F3987" s="25" t="s">
        <v>30</v>
      </c>
      <c r="G3987" s="25" t="s">
        <v>97</v>
      </c>
      <c r="H3987" s="25" t="s">
        <v>105</v>
      </c>
      <c r="I3987" s="25" t="s">
        <v>98</v>
      </c>
      <c r="J3987" s="25" t="s">
        <v>99</v>
      </c>
      <c r="K3987" s="26">
        <v>0</v>
      </c>
      <c r="L3987" s="26">
        <v>0</v>
      </c>
      <c r="M3987" s="26">
        <v>0</v>
      </c>
      <c r="N3987" s="26">
        <v>0</v>
      </c>
      <c r="O3987" s="26">
        <v>0</v>
      </c>
      <c r="P3987" s="26">
        <v>0</v>
      </c>
      <c r="Q3987" s="26">
        <v>0</v>
      </c>
      <c r="R3987" s="25" t="s">
        <v>1599</v>
      </c>
    </row>
    <row r="3988" spans="1:18" ht="15" customHeight="1" x14ac:dyDescent="0.25">
      <c r="A3988" s="25" t="s">
        <v>17</v>
      </c>
      <c r="B3988" s="25" t="s">
        <v>18</v>
      </c>
      <c r="C3988" s="25" t="s">
        <v>102</v>
      </c>
      <c r="D3988" s="25" t="s">
        <v>20</v>
      </c>
      <c r="E3988" s="25" t="s">
        <v>21</v>
      </c>
      <c r="F3988" s="25" t="s">
        <v>30</v>
      </c>
      <c r="G3988" s="25" t="s">
        <v>97</v>
      </c>
      <c r="H3988" s="25" t="s">
        <v>103</v>
      </c>
      <c r="I3988" s="25" t="s">
        <v>98</v>
      </c>
      <c r="J3988" s="25" t="s">
        <v>99</v>
      </c>
      <c r="K3988" s="26">
        <v>0</v>
      </c>
      <c r="L3988" s="26">
        <v>5019</v>
      </c>
      <c r="M3988" s="26">
        <v>5019</v>
      </c>
      <c r="N3988" s="26">
        <v>0</v>
      </c>
      <c r="O3988" s="26">
        <v>0</v>
      </c>
      <c r="P3988" s="26">
        <v>5019</v>
      </c>
      <c r="Q3988" s="26">
        <v>0</v>
      </c>
      <c r="R3988" s="25" t="s">
        <v>1600</v>
      </c>
    </row>
    <row r="3989" spans="1:18" ht="15" customHeight="1" x14ac:dyDescent="0.25">
      <c r="A3989" s="25" t="s">
        <v>17</v>
      </c>
      <c r="B3989" s="25" t="s">
        <v>18</v>
      </c>
      <c r="C3989" s="25" t="s">
        <v>100</v>
      </c>
      <c r="D3989" s="25" t="s">
        <v>20</v>
      </c>
      <c r="E3989" s="25" t="s">
        <v>21</v>
      </c>
      <c r="F3989" s="25" t="s">
        <v>30</v>
      </c>
      <c r="G3989" s="25" t="s">
        <v>97</v>
      </c>
      <c r="H3989" s="25" t="s">
        <v>101</v>
      </c>
      <c r="I3989" s="25" t="s">
        <v>98</v>
      </c>
      <c r="J3989" s="25" t="s">
        <v>99</v>
      </c>
      <c r="K3989" s="26">
        <v>0</v>
      </c>
      <c r="L3989" s="26">
        <v>0</v>
      </c>
      <c r="M3989" s="26">
        <v>0</v>
      </c>
      <c r="N3989" s="26">
        <v>0</v>
      </c>
      <c r="O3989" s="26">
        <v>0</v>
      </c>
      <c r="P3989" s="26">
        <v>0</v>
      </c>
      <c r="Q3989" s="26">
        <v>0</v>
      </c>
      <c r="R3989" s="25" t="s">
        <v>1601</v>
      </c>
    </row>
    <row r="3990" spans="1:18" ht="15" customHeight="1" x14ac:dyDescent="0.25">
      <c r="A3990" s="25" t="s">
        <v>17</v>
      </c>
      <c r="B3990" s="25" t="s">
        <v>18</v>
      </c>
      <c r="C3990" s="25" t="s">
        <v>96</v>
      </c>
      <c r="D3990" s="25" t="s">
        <v>20</v>
      </c>
      <c r="E3990" s="25" t="s">
        <v>21</v>
      </c>
      <c r="F3990" s="25" t="s">
        <v>30</v>
      </c>
      <c r="G3990" s="25" t="s">
        <v>97</v>
      </c>
      <c r="H3990" s="25" t="s">
        <v>40</v>
      </c>
      <c r="I3990" s="25" t="s">
        <v>98</v>
      </c>
      <c r="J3990" s="25" t="s">
        <v>99</v>
      </c>
      <c r="K3990" s="26">
        <v>9145</v>
      </c>
      <c r="L3990" s="26">
        <v>32963</v>
      </c>
      <c r="M3990" s="26">
        <v>42108</v>
      </c>
      <c r="N3990" s="26">
        <v>0</v>
      </c>
      <c r="O3990" s="26">
        <v>0</v>
      </c>
      <c r="P3990" s="26">
        <v>42108</v>
      </c>
      <c r="Q3990" s="26">
        <v>0</v>
      </c>
      <c r="R3990" s="25" t="s">
        <v>1602</v>
      </c>
    </row>
    <row r="3991" spans="1:18" ht="15" customHeight="1" x14ac:dyDescent="0.25">
      <c r="A3991" s="25" t="s">
        <v>17</v>
      </c>
      <c r="B3991" s="25" t="s">
        <v>18</v>
      </c>
      <c r="C3991" s="25" t="s">
        <v>1748</v>
      </c>
      <c r="D3991" s="25" t="s">
        <v>20</v>
      </c>
      <c r="E3991" s="25" t="s">
        <v>21</v>
      </c>
      <c r="F3991" s="25" t="s">
        <v>94</v>
      </c>
      <c r="G3991" s="25" t="s">
        <v>23</v>
      </c>
      <c r="H3991" s="25" t="s">
        <v>23</v>
      </c>
      <c r="I3991" s="25" t="s">
        <v>79</v>
      </c>
      <c r="J3991" s="25" t="s">
        <v>80</v>
      </c>
      <c r="K3991" s="26">
        <v>0</v>
      </c>
      <c r="L3991" s="26">
        <v>0</v>
      </c>
      <c r="M3991" s="26">
        <v>0</v>
      </c>
      <c r="N3991" s="26">
        <v>0</v>
      </c>
      <c r="O3991" s="26">
        <v>8750</v>
      </c>
      <c r="P3991" s="26">
        <v>-8750</v>
      </c>
      <c r="Q3991" s="26">
        <v>0</v>
      </c>
      <c r="R3991" s="25" t="s">
        <v>1749</v>
      </c>
    </row>
    <row r="3992" spans="1:18" ht="15" customHeight="1" x14ac:dyDescent="0.25">
      <c r="A3992" s="25" t="s">
        <v>17</v>
      </c>
      <c r="B3992" s="25" t="s">
        <v>18</v>
      </c>
      <c r="C3992" s="25" t="s">
        <v>93</v>
      </c>
      <c r="D3992" s="25" t="s">
        <v>20</v>
      </c>
      <c r="E3992" s="25" t="s">
        <v>21</v>
      </c>
      <c r="F3992" s="25" t="s">
        <v>94</v>
      </c>
      <c r="G3992" s="25" t="s">
        <v>95</v>
      </c>
      <c r="H3992" s="25" t="s">
        <v>23</v>
      </c>
      <c r="I3992" s="25" t="s">
        <v>49</v>
      </c>
      <c r="J3992" s="25" t="s">
        <v>50</v>
      </c>
      <c r="K3992" s="26">
        <v>0</v>
      </c>
      <c r="L3992" s="26">
        <v>39407</v>
      </c>
      <c r="M3992" s="26">
        <v>39407</v>
      </c>
      <c r="N3992" s="26">
        <v>0</v>
      </c>
      <c r="O3992" s="26">
        <v>39407</v>
      </c>
      <c r="P3992" s="26">
        <v>0</v>
      </c>
      <c r="Q3992" s="26">
        <v>15000</v>
      </c>
      <c r="R3992" s="25" t="s">
        <v>1604</v>
      </c>
    </row>
    <row r="3993" spans="1:18" ht="15" customHeight="1" x14ac:dyDescent="0.25">
      <c r="A3993" s="25" t="s">
        <v>17</v>
      </c>
      <c r="B3993" s="25" t="s">
        <v>18</v>
      </c>
      <c r="C3993" s="25" t="s">
        <v>93</v>
      </c>
      <c r="D3993" s="25" t="s">
        <v>20</v>
      </c>
      <c r="E3993" s="25" t="s">
        <v>21</v>
      </c>
      <c r="F3993" s="25" t="s">
        <v>94</v>
      </c>
      <c r="G3993" s="25" t="s">
        <v>95</v>
      </c>
      <c r="H3993" s="25" t="s">
        <v>23</v>
      </c>
      <c r="I3993" s="25" t="s">
        <v>59</v>
      </c>
      <c r="J3993" s="25" t="s">
        <v>60</v>
      </c>
      <c r="K3993" s="26">
        <v>0</v>
      </c>
      <c r="L3993" s="26">
        <v>6750</v>
      </c>
      <c r="M3993" s="26">
        <v>6750</v>
      </c>
      <c r="N3993" s="26">
        <v>0</v>
      </c>
      <c r="O3993" s="26">
        <v>6750</v>
      </c>
      <c r="P3993" s="26">
        <v>0</v>
      </c>
      <c r="Q3993" s="26">
        <v>0</v>
      </c>
      <c r="R3993" s="25" t="s">
        <v>1604</v>
      </c>
    </row>
    <row r="3994" spans="1:18" ht="15" customHeight="1" x14ac:dyDescent="0.25">
      <c r="A3994" s="25" t="s">
        <v>17</v>
      </c>
      <c r="B3994" s="25" t="s">
        <v>18</v>
      </c>
      <c r="C3994" s="25" t="s">
        <v>93</v>
      </c>
      <c r="D3994" s="25" t="s">
        <v>20</v>
      </c>
      <c r="E3994" s="25" t="s">
        <v>21</v>
      </c>
      <c r="F3994" s="25" t="s">
        <v>94</v>
      </c>
      <c r="G3994" s="25" t="s">
        <v>95</v>
      </c>
      <c r="H3994" s="25" t="s">
        <v>23</v>
      </c>
      <c r="I3994" s="25" t="s">
        <v>79</v>
      </c>
      <c r="J3994" s="25" t="s">
        <v>80</v>
      </c>
      <c r="K3994" s="26">
        <v>0</v>
      </c>
      <c r="L3994" s="26">
        <v>39603</v>
      </c>
      <c r="M3994" s="26">
        <v>39603</v>
      </c>
      <c r="N3994" s="26">
        <v>0</v>
      </c>
      <c r="O3994" s="26">
        <v>0</v>
      </c>
      <c r="P3994" s="26">
        <v>39603</v>
      </c>
      <c r="Q3994" s="26">
        <v>0</v>
      </c>
      <c r="R3994" s="25" t="s">
        <v>1604</v>
      </c>
    </row>
    <row r="3995" spans="1:18" ht="15" customHeight="1" x14ac:dyDescent="0.25">
      <c r="A3995" s="25" t="s">
        <v>17</v>
      </c>
      <c r="B3995" s="25" t="s">
        <v>18</v>
      </c>
      <c r="C3995" s="25" t="s">
        <v>203</v>
      </c>
      <c r="D3995" s="25" t="s">
        <v>20</v>
      </c>
      <c r="E3995" s="25" t="s">
        <v>21</v>
      </c>
      <c r="F3995" s="25" t="s">
        <v>94</v>
      </c>
      <c r="G3995" s="25" t="s">
        <v>204</v>
      </c>
      <c r="H3995" s="25" t="s">
        <v>23</v>
      </c>
      <c r="I3995" s="25" t="s">
        <v>205</v>
      </c>
      <c r="J3995" s="25" t="s">
        <v>206</v>
      </c>
      <c r="K3995" s="26">
        <v>100000</v>
      </c>
      <c r="L3995" s="26">
        <v>0</v>
      </c>
      <c r="M3995" s="26">
        <v>100000</v>
      </c>
      <c r="N3995" s="26">
        <v>0</v>
      </c>
      <c r="O3995" s="26">
        <v>0</v>
      </c>
      <c r="P3995" s="26">
        <v>100000</v>
      </c>
      <c r="Q3995" s="26">
        <v>0</v>
      </c>
      <c r="R3995" s="25" t="s">
        <v>1605</v>
      </c>
    </row>
    <row r="3996" spans="1:18" ht="15" customHeight="1" x14ac:dyDescent="0.25">
      <c r="A3996" s="25" t="s">
        <v>17</v>
      </c>
      <c r="B3996" s="25" t="s">
        <v>18</v>
      </c>
      <c r="C3996" s="25" t="s">
        <v>366</v>
      </c>
      <c r="D3996" s="25" t="s">
        <v>20</v>
      </c>
      <c r="E3996" s="25" t="s">
        <v>21</v>
      </c>
      <c r="F3996" s="25" t="s">
        <v>94</v>
      </c>
      <c r="G3996" s="25" t="s">
        <v>367</v>
      </c>
      <c r="H3996" s="25" t="s">
        <v>23</v>
      </c>
      <c r="I3996" s="25" t="s">
        <v>49</v>
      </c>
      <c r="J3996" s="25" t="s">
        <v>50</v>
      </c>
      <c r="K3996" s="26">
        <v>5316</v>
      </c>
      <c r="L3996" s="26">
        <v>31549</v>
      </c>
      <c r="M3996" s="26">
        <v>36865</v>
      </c>
      <c r="N3996" s="26">
        <v>0</v>
      </c>
      <c r="O3996" s="26">
        <v>2351.27</v>
      </c>
      <c r="P3996" s="26">
        <v>34513.730000000003</v>
      </c>
      <c r="Q3996" s="26">
        <v>0</v>
      </c>
      <c r="R3996" s="25" t="s">
        <v>1606</v>
      </c>
    </row>
    <row r="3997" spans="1:18" ht="15" customHeight="1" x14ac:dyDescent="0.25">
      <c r="A3997" s="25" t="s">
        <v>17</v>
      </c>
      <c r="B3997" s="25" t="s">
        <v>18</v>
      </c>
      <c r="C3997" s="25" t="s">
        <v>364</v>
      </c>
      <c r="D3997" s="25" t="s">
        <v>20</v>
      </c>
      <c r="E3997" s="25" t="s">
        <v>21</v>
      </c>
      <c r="F3997" s="25" t="s">
        <v>94</v>
      </c>
      <c r="G3997" s="25" t="s">
        <v>365</v>
      </c>
      <c r="H3997" s="25" t="s">
        <v>23</v>
      </c>
      <c r="I3997" s="25" t="s">
        <v>41</v>
      </c>
      <c r="J3997" s="25" t="s">
        <v>42</v>
      </c>
      <c r="K3997" s="26">
        <v>0</v>
      </c>
      <c r="L3997" s="26">
        <v>0</v>
      </c>
      <c r="M3997" s="26">
        <v>0</v>
      </c>
      <c r="N3997" s="26">
        <v>0</v>
      </c>
      <c r="O3997" s="26">
        <v>47.08</v>
      </c>
      <c r="P3997" s="26">
        <v>-47.08</v>
      </c>
      <c r="Q3997" s="26">
        <v>7.46</v>
      </c>
      <c r="R3997" s="25" t="s">
        <v>1607</v>
      </c>
    </row>
    <row r="3998" spans="1:18" ht="15" customHeight="1" x14ac:dyDescent="0.25">
      <c r="A3998" s="25" t="s">
        <v>17</v>
      </c>
      <c r="B3998" s="25" t="s">
        <v>18</v>
      </c>
      <c r="C3998" s="25" t="s">
        <v>364</v>
      </c>
      <c r="D3998" s="25" t="s">
        <v>20</v>
      </c>
      <c r="E3998" s="25" t="s">
        <v>21</v>
      </c>
      <c r="F3998" s="25" t="s">
        <v>94</v>
      </c>
      <c r="G3998" s="25" t="s">
        <v>365</v>
      </c>
      <c r="H3998" s="25" t="s">
        <v>23</v>
      </c>
      <c r="I3998" s="25" t="s">
        <v>212</v>
      </c>
      <c r="J3998" s="25" t="s">
        <v>213</v>
      </c>
      <c r="K3998" s="26">
        <v>0</v>
      </c>
      <c r="L3998" s="26">
        <v>0</v>
      </c>
      <c r="M3998" s="26">
        <v>0</v>
      </c>
      <c r="N3998" s="26">
        <v>0</v>
      </c>
      <c r="O3998" s="26">
        <v>0</v>
      </c>
      <c r="P3998" s="26">
        <v>0</v>
      </c>
      <c r="Q3998" s="26">
        <v>0</v>
      </c>
      <c r="R3998" s="25" t="s">
        <v>1607</v>
      </c>
    </row>
    <row r="3999" spans="1:18" ht="15" customHeight="1" x14ac:dyDescent="0.25">
      <c r="A3999" s="25" t="s">
        <v>17</v>
      </c>
      <c r="B3999" s="25" t="s">
        <v>18</v>
      </c>
      <c r="C3999" s="25" t="s">
        <v>362</v>
      </c>
      <c r="D3999" s="25" t="s">
        <v>20</v>
      </c>
      <c r="E3999" s="25" t="s">
        <v>21</v>
      </c>
      <c r="F3999" s="25" t="s">
        <v>94</v>
      </c>
      <c r="G3999" s="25" t="s">
        <v>363</v>
      </c>
      <c r="H3999" s="25" t="s">
        <v>23</v>
      </c>
      <c r="I3999" s="25" t="s">
        <v>37</v>
      </c>
      <c r="J3999" s="25" t="s">
        <v>38</v>
      </c>
      <c r="K3999" s="26">
        <v>0</v>
      </c>
      <c r="L3999" s="26">
        <v>5635</v>
      </c>
      <c r="M3999" s="26">
        <v>5635</v>
      </c>
      <c r="N3999" s="26">
        <v>0</v>
      </c>
      <c r="O3999" s="26">
        <v>0</v>
      </c>
      <c r="P3999" s="26">
        <v>5635</v>
      </c>
      <c r="Q3999" s="26">
        <v>0</v>
      </c>
      <c r="R3999" s="25" t="s">
        <v>1608</v>
      </c>
    </row>
    <row r="4000" spans="1:18" ht="15" customHeight="1" x14ac:dyDescent="0.25">
      <c r="A4000" s="25" t="s">
        <v>17</v>
      </c>
      <c r="B4000" s="25" t="s">
        <v>18</v>
      </c>
      <c r="C4000" s="25" t="s">
        <v>251</v>
      </c>
      <c r="D4000" s="25" t="s">
        <v>88</v>
      </c>
      <c r="E4000" s="25" t="s">
        <v>247</v>
      </c>
      <c r="F4000" s="25" t="s">
        <v>22</v>
      </c>
      <c r="G4000" s="25" t="s">
        <v>23</v>
      </c>
      <c r="H4000" s="25" t="s">
        <v>23</v>
      </c>
      <c r="I4000" s="25" t="s">
        <v>331</v>
      </c>
      <c r="J4000" s="25" t="s">
        <v>332</v>
      </c>
      <c r="K4000" s="26">
        <v>104800</v>
      </c>
      <c r="L4000" s="26">
        <v>0</v>
      </c>
      <c r="M4000" s="26">
        <v>104800</v>
      </c>
      <c r="N4000" s="26">
        <v>0</v>
      </c>
      <c r="O4000" s="26">
        <v>31110</v>
      </c>
      <c r="P4000" s="26">
        <v>73690</v>
      </c>
      <c r="Q4000" s="26">
        <v>2650</v>
      </c>
      <c r="R4000" s="25" t="s">
        <v>1499</v>
      </c>
    </row>
    <row r="4001" spans="1:18" ht="15" customHeight="1" x14ac:dyDescent="0.25">
      <c r="A4001" s="25" t="s">
        <v>17</v>
      </c>
      <c r="B4001" s="25" t="s">
        <v>18</v>
      </c>
      <c r="C4001" s="25" t="s">
        <v>251</v>
      </c>
      <c r="D4001" s="25" t="s">
        <v>88</v>
      </c>
      <c r="E4001" s="25" t="s">
        <v>247</v>
      </c>
      <c r="F4001" s="25" t="s">
        <v>22</v>
      </c>
      <c r="G4001" s="25" t="s">
        <v>23</v>
      </c>
      <c r="H4001" s="25" t="s">
        <v>23</v>
      </c>
      <c r="I4001" s="25" t="s">
        <v>256</v>
      </c>
      <c r="J4001" s="25" t="s">
        <v>257</v>
      </c>
      <c r="K4001" s="26">
        <v>54000</v>
      </c>
      <c r="L4001" s="26">
        <v>0</v>
      </c>
      <c r="M4001" s="26">
        <v>54000</v>
      </c>
      <c r="N4001" s="26">
        <v>0</v>
      </c>
      <c r="O4001" s="26">
        <v>0</v>
      </c>
      <c r="P4001" s="26">
        <v>54000</v>
      </c>
      <c r="Q4001" s="26">
        <v>0</v>
      </c>
      <c r="R4001" s="25" t="s">
        <v>1499</v>
      </c>
    </row>
    <row r="4002" spans="1:18" ht="15" customHeight="1" x14ac:dyDescent="0.25">
      <c r="A4002" s="25" t="s">
        <v>17</v>
      </c>
      <c r="B4002" s="25" t="s">
        <v>18</v>
      </c>
      <c r="C4002" s="25" t="s">
        <v>251</v>
      </c>
      <c r="D4002" s="25" t="s">
        <v>88</v>
      </c>
      <c r="E4002" s="25" t="s">
        <v>247</v>
      </c>
      <c r="F4002" s="25" t="s">
        <v>22</v>
      </c>
      <c r="G4002" s="25" t="s">
        <v>23</v>
      </c>
      <c r="H4002" s="25" t="s">
        <v>23</v>
      </c>
      <c r="I4002" s="25" t="s">
        <v>272</v>
      </c>
      <c r="J4002" s="25" t="s">
        <v>273</v>
      </c>
      <c r="K4002" s="26">
        <v>2397178</v>
      </c>
      <c r="L4002" s="26">
        <v>0</v>
      </c>
      <c r="M4002" s="26">
        <v>2397178</v>
      </c>
      <c r="N4002" s="26">
        <v>0</v>
      </c>
      <c r="O4002" s="26">
        <v>1165246.54</v>
      </c>
      <c r="P4002" s="26">
        <v>1231931.46</v>
      </c>
      <c r="Q4002" s="26">
        <v>150497.88</v>
      </c>
      <c r="R4002" s="25" t="s">
        <v>1499</v>
      </c>
    </row>
    <row r="4003" spans="1:18" ht="15" customHeight="1" x14ac:dyDescent="0.25">
      <c r="A4003" s="25" t="s">
        <v>17</v>
      </c>
      <c r="B4003" s="25" t="s">
        <v>18</v>
      </c>
      <c r="C4003" s="25" t="s">
        <v>251</v>
      </c>
      <c r="D4003" s="25" t="s">
        <v>88</v>
      </c>
      <c r="E4003" s="25" t="s">
        <v>247</v>
      </c>
      <c r="F4003" s="25" t="s">
        <v>22</v>
      </c>
      <c r="G4003" s="25" t="s">
        <v>23</v>
      </c>
      <c r="H4003" s="25" t="s">
        <v>23</v>
      </c>
      <c r="I4003" s="25" t="s">
        <v>119</v>
      </c>
      <c r="J4003" s="25" t="s">
        <v>120</v>
      </c>
      <c r="K4003" s="26">
        <v>2500</v>
      </c>
      <c r="L4003" s="26">
        <v>0</v>
      </c>
      <c r="M4003" s="26">
        <v>2500</v>
      </c>
      <c r="N4003" s="26">
        <v>0</v>
      </c>
      <c r="O4003" s="26">
        <v>1349.75</v>
      </c>
      <c r="P4003" s="26">
        <v>1150.25</v>
      </c>
      <c r="Q4003" s="26">
        <v>200</v>
      </c>
      <c r="R4003" s="25" t="s">
        <v>1499</v>
      </c>
    </row>
    <row r="4004" spans="1:18" ht="15" customHeight="1" x14ac:dyDescent="0.25">
      <c r="A4004" s="25" t="s">
        <v>17</v>
      </c>
      <c r="B4004" s="25" t="s">
        <v>18</v>
      </c>
      <c r="C4004" s="25" t="s">
        <v>251</v>
      </c>
      <c r="D4004" s="25" t="s">
        <v>88</v>
      </c>
      <c r="E4004" s="25" t="s">
        <v>247</v>
      </c>
      <c r="F4004" s="25" t="s">
        <v>22</v>
      </c>
      <c r="G4004" s="25" t="s">
        <v>23</v>
      </c>
      <c r="H4004" s="25" t="s">
        <v>23</v>
      </c>
      <c r="I4004" s="25" t="s">
        <v>41</v>
      </c>
      <c r="J4004" s="25" t="s">
        <v>42</v>
      </c>
      <c r="K4004" s="26">
        <v>6000</v>
      </c>
      <c r="L4004" s="26">
        <v>0</v>
      </c>
      <c r="M4004" s="26">
        <v>6000</v>
      </c>
      <c r="N4004" s="26">
        <v>0</v>
      </c>
      <c r="O4004" s="26">
        <v>5094.25</v>
      </c>
      <c r="P4004" s="26">
        <v>905.75</v>
      </c>
      <c r="Q4004" s="26">
        <v>852.53</v>
      </c>
      <c r="R4004" s="25" t="s">
        <v>1499</v>
      </c>
    </row>
    <row r="4005" spans="1:18" ht="15" customHeight="1" x14ac:dyDescent="0.25">
      <c r="A4005" s="25" t="s">
        <v>17</v>
      </c>
      <c r="B4005" s="25" t="s">
        <v>18</v>
      </c>
      <c r="C4005" s="25" t="s">
        <v>251</v>
      </c>
      <c r="D4005" s="25" t="s">
        <v>88</v>
      </c>
      <c r="E4005" s="25" t="s">
        <v>247</v>
      </c>
      <c r="F4005" s="25" t="s">
        <v>22</v>
      </c>
      <c r="G4005" s="25" t="s">
        <v>23</v>
      </c>
      <c r="H4005" s="25" t="s">
        <v>23</v>
      </c>
      <c r="I4005" s="25" t="s">
        <v>252</v>
      </c>
      <c r="J4005" s="25" t="s">
        <v>253</v>
      </c>
      <c r="K4005" s="26">
        <v>5000</v>
      </c>
      <c r="L4005" s="26">
        <v>0</v>
      </c>
      <c r="M4005" s="26">
        <v>5000</v>
      </c>
      <c r="N4005" s="26">
        <v>0</v>
      </c>
      <c r="O4005" s="26">
        <v>2180.1999999999998</v>
      </c>
      <c r="P4005" s="26">
        <v>2819.8</v>
      </c>
      <c r="Q4005" s="26">
        <v>340.23</v>
      </c>
      <c r="R4005" s="25" t="s">
        <v>1499</v>
      </c>
    </row>
    <row r="4006" spans="1:18" ht="15" customHeight="1" x14ac:dyDescent="0.25">
      <c r="A4006" s="25" t="s">
        <v>17</v>
      </c>
      <c r="B4006" s="25" t="s">
        <v>18</v>
      </c>
      <c r="C4006" s="25" t="s">
        <v>251</v>
      </c>
      <c r="D4006" s="25" t="s">
        <v>88</v>
      </c>
      <c r="E4006" s="25" t="s">
        <v>247</v>
      </c>
      <c r="F4006" s="25" t="s">
        <v>22</v>
      </c>
      <c r="G4006" s="25" t="s">
        <v>23</v>
      </c>
      <c r="H4006" s="25" t="s">
        <v>23</v>
      </c>
      <c r="I4006" s="25" t="s">
        <v>111</v>
      </c>
      <c r="J4006" s="25" t="s">
        <v>112</v>
      </c>
      <c r="K4006" s="26">
        <v>0</v>
      </c>
      <c r="L4006" s="26">
        <v>0</v>
      </c>
      <c r="M4006" s="26">
        <v>0</v>
      </c>
      <c r="N4006" s="26">
        <v>0</v>
      </c>
      <c r="O4006" s="26">
        <v>265.02999999999997</v>
      </c>
      <c r="P4006" s="26">
        <v>-265.02999999999997</v>
      </c>
      <c r="Q4006" s="26">
        <v>42.76</v>
      </c>
      <c r="R4006" s="25" t="s">
        <v>1499</v>
      </c>
    </row>
    <row r="4007" spans="1:18" ht="15" customHeight="1" x14ac:dyDescent="0.25">
      <c r="A4007" s="25" t="s">
        <v>17</v>
      </c>
      <c r="B4007" s="25" t="s">
        <v>18</v>
      </c>
      <c r="C4007" s="25" t="s">
        <v>254</v>
      </c>
      <c r="D4007" s="25" t="s">
        <v>88</v>
      </c>
      <c r="E4007" s="25" t="s">
        <v>247</v>
      </c>
      <c r="F4007" s="25" t="s">
        <v>255</v>
      </c>
      <c r="G4007" s="25" t="s">
        <v>23</v>
      </c>
      <c r="H4007" s="25" t="s">
        <v>23</v>
      </c>
      <c r="I4007" s="25" t="s">
        <v>256</v>
      </c>
      <c r="J4007" s="25" t="s">
        <v>257</v>
      </c>
      <c r="K4007" s="26">
        <v>0</v>
      </c>
      <c r="L4007" s="26">
        <v>0</v>
      </c>
      <c r="M4007" s="26">
        <v>0</v>
      </c>
      <c r="N4007" s="26">
        <v>0</v>
      </c>
      <c r="O4007" s="26">
        <v>81325</v>
      </c>
      <c r="P4007" s="26">
        <v>-81325</v>
      </c>
      <c r="Q4007" s="26">
        <v>2385</v>
      </c>
      <c r="R4007" s="25" t="s">
        <v>1501</v>
      </c>
    </row>
    <row r="4008" spans="1:18" ht="15" customHeight="1" x14ac:dyDescent="0.25">
      <c r="A4008" s="25" t="s">
        <v>17</v>
      </c>
      <c r="B4008" s="25" t="s">
        <v>18</v>
      </c>
      <c r="C4008" s="25" t="s">
        <v>254</v>
      </c>
      <c r="D4008" s="25" t="s">
        <v>88</v>
      </c>
      <c r="E4008" s="25" t="s">
        <v>247</v>
      </c>
      <c r="F4008" s="25" t="s">
        <v>255</v>
      </c>
      <c r="G4008" s="25" t="s">
        <v>23</v>
      </c>
      <c r="H4008" s="25" t="s">
        <v>23</v>
      </c>
      <c r="I4008" s="25" t="s">
        <v>258</v>
      </c>
      <c r="J4008" s="25" t="s">
        <v>259</v>
      </c>
      <c r="K4008" s="26">
        <v>1009020</v>
      </c>
      <c r="L4008" s="26">
        <v>0</v>
      </c>
      <c r="M4008" s="26">
        <v>1009020</v>
      </c>
      <c r="N4008" s="26">
        <v>0</v>
      </c>
      <c r="O4008" s="26">
        <v>545659.98</v>
      </c>
      <c r="P4008" s="26">
        <v>463360.02</v>
      </c>
      <c r="Q4008" s="26">
        <v>73883.33</v>
      </c>
      <c r="R4008" s="25" t="s">
        <v>1501</v>
      </c>
    </row>
    <row r="4009" spans="1:18" ht="15" customHeight="1" x14ac:dyDescent="0.25">
      <c r="A4009" s="25" t="s">
        <v>17</v>
      </c>
      <c r="B4009" s="25" t="s">
        <v>18</v>
      </c>
      <c r="C4009" s="25" t="s">
        <v>254</v>
      </c>
      <c r="D4009" s="25" t="s">
        <v>88</v>
      </c>
      <c r="E4009" s="25" t="s">
        <v>247</v>
      </c>
      <c r="F4009" s="25" t="s">
        <v>255</v>
      </c>
      <c r="G4009" s="25" t="s">
        <v>23</v>
      </c>
      <c r="H4009" s="25" t="s">
        <v>23</v>
      </c>
      <c r="I4009" s="25" t="s">
        <v>278</v>
      </c>
      <c r="J4009" s="25" t="s">
        <v>279</v>
      </c>
      <c r="K4009" s="26">
        <v>1369752</v>
      </c>
      <c r="L4009" s="26">
        <v>0</v>
      </c>
      <c r="M4009" s="26">
        <v>1369752</v>
      </c>
      <c r="N4009" s="26">
        <v>0</v>
      </c>
      <c r="O4009" s="26">
        <v>626897.57999999996</v>
      </c>
      <c r="P4009" s="26">
        <v>742854.42</v>
      </c>
      <c r="Q4009" s="26">
        <v>104852</v>
      </c>
      <c r="R4009" s="25" t="s">
        <v>1501</v>
      </c>
    </row>
    <row r="4010" spans="1:18" ht="15" customHeight="1" x14ac:dyDescent="0.25">
      <c r="A4010" s="25" t="s">
        <v>17</v>
      </c>
      <c r="B4010" s="25" t="s">
        <v>18</v>
      </c>
      <c r="C4010" s="25" t="s">
        <v>254</v>
      </c>
      <c r="D4010" s="25" t="s">
        <v>88</v>
      </c>
      <c r="E4010" s="25" t="s">
        <v>247</v>
      </c>
      <c r="F4010" s="25" t="s">
        <v>255</v>
      </c>
      <c r="G4010" s="25" t="s">
        <v>23</v>
      </c>
      <c r="H4010" s="25" t="s">
        <v>23</v>
      </c>
      <c r="I4010" s="25" t="s">
        <v>264</v>
      </c>
      <c r="J4010" s="25" t="s">
        <v>265</v>
      </c>
      <c r="K4010" s="26">
        <v>500049</v>
      </c>
      <c r="L4010" s="26">
        <v>0</v>
      </c>
      <c r="M4010" s="26">
        <v>500049</v>
      </c>
      <c r="N4010" s="26">
        <v>0</v>
      </c>
      <c r="O4010" s="26">
        <v>301539.21999999997</v>
      </c>
      <c r="P4010" s="26">
        <v>198509.78</v>
      </c>
      <c r="Q4010" s="26">
        <v>48660.68</v>
      </c>
      <c r="R4010" s="25" t="s">
        <v>1501</v>
      </c>
    </row>
    <row r="4011" spans="1:18" ht="15" customHeight="1" x14ac:dyDescent="0.25">
      <c r="A4011" s="25" t="s">
        <v>17</v>
      </c>
      <c r="B4011" s="25" t="s">
        <v>18</v>
      </c>
      <c r="C4011" s="25" t="s">
        <v>254</v>
      </c>
      <c r="D4011" s="25" t="s">
        <v>88</v>
      </c>
      <c r="E4011" s="25" t="s">
        <v>247</v>
      </c>
      <c r="F4011" s="25" t="s">
        <v>255</v>
      </c>
      <c r="G4011" s="25" t="s">
        <v>23</v>
      </c>
      <c r="H4011" s="25" t="s">
        <v>23</v>
      </c>
      <c r="I4011" s="25" t="s">
        <v>327</v>
      </c>
      <c r="J4011" s="25" t="s">
        <v>328</v>
      </c>
      <c r="K4011" s="26">
        <v>1744573</v>
      </c>
      <c r="L4011" s="26">
        <v>0</v>
      </c>
      <c r="M4011" s="26">
        <v>1744573</v>
      </c>
      <c r="N4011" s="26">
        <v>0</v>
      </c>
      <c r="O4011" s="26">
        <v>1220193.52</v>
      </c>
      <c r="P4011" s="26">
        <v>524379.48</v>
      </c>
      <c r="Q4011" s="26">
        <v>146155.41</v>
      </c>
      <c r="R4011" s="25" t="s">
        <v>1501</v>
      </c>
    </row>
    <row r="4012" spans="1:18" ht="15" customHeight="1" x14ac:dyDescent="0.25">
      <c r="A4012" s="25" t="s">
        <v>17</v>
      </c>
      <c r="B4012" s="25" t="s">
        <v>18</v>
      </c>
      <c r="C4012" s="25" t="s">
        <v>254</v>
      </c>
      <c r="D4012" s="25" t="s">
        <v>88</v>
      </c>
      <c r="E4012" s="25" t="s">
        <v>247</v>
      </c>
      <c r="F4012" s="25" t="s">
        <v>255</v>
      </c>
      <c r="G4012" s="25" t="s">
        <v>23</v>
      </c>
      <c r="H4012" s="25" t="s">
        <v>23</v>
      </c>
      <c r="I4012" s="25" t="s">
        <v>266</v>
      </c>
      <c r="J4012" s="25" t="s">
        <v>267</v>
      </c>
      <c r="K4012" s="26">
        <v>550370</v>
      </c>
      <c r="L4012" s="26">
        <v>0</v>
      </c>
      <c r="M4012" s="26">
        <v>550370</v>
      </c>
      <c r="N4012" s="26">
        <v>0</v>
      </c>
      <c r="O4012" s="26">
        <v>274329.19</v>
      </c>
      <c r="P4012" s="26">
        <v>276040.81</v>
      </c>
      <c r="Q4012" s="26">
        <v>42561.94</v>
      </c>
      <c r="R4012" s="25" t="s">
        <v>1501</v>
      </c>
    </row>
    <row r="4013" spans="1:18" ht="15" customHeight="1" x14ac:dyDescent="0.25">
      <c r="A4013" s="25" t="s">
        <v>17</v>
      </c>
      <c r="B4013" s="25" t="s">
        <v>18</v>
      </c>
      <c r="C4013" s="25" t="s">
        <v>254</v>
      </c>
      <c r="D4013" s="25" t="s">
        <v>88</v>
      </c>
      <c r="E4013" s="25" t="s">
        <v>247</v>
      </c>
      <c r="F4013" s="25" t="s">
        <v>255</v>
      </c>
      <c r="G4013" s="25" t="s">
        <v>23</v>
      </c>
      <c r="H4013" s="25" t="s">
        <v>23</v>
      </c>
      <c r="I4013" s="25" t="s">
        <v>1752</v>
      </c>
      <c r="J4013" s="25" t="s">
        <v>1753</v>
      </c>
      <c r="K4013" s="26">
        <v>0</v>
      </c>
      <c r="L4013" s="26">
        <v>0</v>
      </c>
      <c r="M4013" s="26">
        <v>0</v>
      </c>
      <c r="N4013" s="26">
        <v>0</v>
      </c>
      <c r="O4013" s="26">
        <v>6251.9</v>
      </c>
      <c r="P4013" s="26">
        <v>-6251.9</v>
      </c>
      <c r="Q4013" s="26">
        <v>2518.19</v>
      </c>
      <c r="R4013" s="25" t="s">
        <v>1501</v>
      </c>
    </row>
    <row r="4014" spans="1:18" ht="15" customHeight="1" x14ac:dyDescent="0.25">
      <c r="A4014" s="25" t="s">
        <v>17</v>
      </c>
      <c r="B4014" s="25" t="s">
        <v>18</v>
      </c>
      <c r="C4014" s="25" t="s">
        <v>254</v>
      </c>
      <c r="D4014" s="25" t="s">
        <v>88</v>
      </c>
      <c r="E4014" s="25" t="s">
        <v>247</v>
      </c>
      <c r="F4014" s="25" t="s">
        <v>255</v>
      </c>
      <c r="G4014" s="25" t="s">
        <v>23</v>
      </c>
      <c r="H4014" s="25" t="s">
        <v>23</v>
      </c>
      <c r="I4014" s="25" t="s">
        <v>522</v>
      </c>
      <c r="J4014" s="25" t="s">
        <v>523</v>
      </c>
      <c r="K4014" s="26">
        <v>0</v>
      </c>
      <c r="L4014" s="26">
        <v>0</v>
      </c>
      <c r="M4014" s="26">
        <v>0</v>
      </c>
      <c r="N4014" s="26">
        <v>0</v>
      </c>
      <c r="O4014" s="26">
        <v>-21158.37</v>
      </c>
      <c r="P4014" s="26">
        <v>21158.37</v>
      </c>
      <c r="Q4014" s="26">
        <v>-17120</v>
      </c>
      <c r="R4014" s="25" t="s">
        <v>1501</v>
      </c>
    </row>
    <row r="4015" spans="1:18" ht="15" customHeight="1" x14ac:dyDescent="0.25">
      <c r="A4015" s="25" t="s">
        <v>17</v>
      </c>
      <c r="B4015" s="25" t="s">
        <v>18</v>
      </c>
      <c r="C4015" s="25" t="s">
        <v>254</v>
      </c>
      <c r="D4015" s="25" t="s">
        <v>88</v>
      </c>
      <c r="E4015" s="25" t="s">
        <v>247</v>
      </c>
      <c r="F4015" s="25" t="s">
        <v>255</v>
      </c>
      <c r="G4015" s="25" t="s">
        <v>23</v>
      </c>
      <c r="H4015" s="25" t="s">
        <v>23</v>
      </c>
      <c r="I4015" s="25" t="s">
        <v>234</v>
      </c>
      <c r="J4015" s="25" t="s">
        <v>235</v>
      </c>
      <c r="K4015" s="26">
        <v>164250</v>
      </c>
      <c r="L4015" s="26">
        <v>0</v>
      </c>
      <c r="M4015" s="26">
        <v>164250</v>
      </c>
      <c r="N4015" s="26">
        <v>0</v>
      </c>
      <c r="O4015" s="26">
        <v>82125</v>
      </c>
      <c r="P4015" s="26">
        <v>82125</v>
      </c>
      <c r="Q4015" s="26">
        <v>13687.5</v>
      </c>
      <c r="R4015" s="25" t="s">
        <v>1501</v>
      </c>
    </row>
    <row r="4016" spans="1:18" ht="15" customHeight="1" x14ac:dyDescent="0.25">
      <c r="A4016" s="25" t="s">
        <v>17</v>
      </c>
      <c r="B4016" s="25" t="s">
        <v>18</v>
      </c>
      <c r="C4016" s="25" t="s">
        <v>246</v>
      </c>
      <c r="D4016" s="25" t="s">
        <v>88</v>
      </c>
      <c r="E4016" s="25" t="s">
        <v>247</v>
      </c>
      <c r="F4016" s="25" t="s">
        <v>248</v>
      </c>
      <c r="G4016" s="25" t="s">
        <v>23</v>
      </c>
      <c r="H4016" s="25" t="s">
        <v>23</v>
      </c>
      <c r="I4016" s="25" t="s">
        <v>270</v>
      </c>
      <c r="J4016" s="25" t="s">
        <v>271</v>
      </c>
      <c r="K4016" s="26">
        <v>0</v>
      </c>
      <c r="L4016" s="26">
        <v>0</v>
      </c>
      <c r="M4016" s="26">
        <v>0</v>
      </c>
      <c r="N4016" s="26">
        <v>0</v>
      </c>
      <c r="O4016" s="26">
        <v>110165.4</v>
      </c>
      <c r="P4016" s="26">
        <v>-110165.4</v>
      </c>
      <c r="Q4016" s="26">
        <v>18210.03</v>
      </c>
      <c r="R4016" s="25" t="s">
        <v>1502</v>
      </c>
    </row>
    <row r="4017" spans="1:18" ht="15" customHeight="1" x14ac:dyDescent="0.25">
      <c r="A4017" s="25" t="s">
        <v>17</v>
      </c>
      <c r="B4017" s="25" t="s">
        <v>18</v>
      </c>
      <c r="C4017" s="25" t="s">
        <v>246</v>
      </c>
      <c r="D4017" s="25" t="s">
        <v>88</v>
      </c>
      <c r="E4017" s="25" t="s">
        <v>247</v>
      </c>
      <c r="F4017" s="25" t="s">
        <v>248</v>
      </c>
      <c r="G4017" s="25" t="s">
        <v>23</v>
      </c>
      <c r="H4017" s="25" t="s">
        <v>23</v>
      </c>
      <c r="I4017" s="25" t="s">
        <v>296</v>
      </c>
      <c r="J4017" s="25" t="s">
        <v>297</v>
      </c>
      <c r="K4017" s="26">
        <v>168389</v>
      </c>
      <c r="L4017" s="26">
        <v>0</v>
      </c>
      <c r="M4017" s="26">
        <v>168389</v>
      </c>
      <c r="N4017" s="26">
        <v>0</v>
      </c>
      <c r="O4017" s="26">
        <v>55096.12</v>
      </c>
      <c r="P4017" s="26">
        <v>113292.88</v>
      </c>
      <c r="Q4017" s="26">
        <v>9024.74</v>
      </c>
      <c r="R4017" s="25" t="s">
        <v>1502</v>
      </c>
    </row>
    <row r="4018" spans="1:18" ht="15" customHeight="1" x14ac:dyDescent="0.25">
      <c r="A4018" s="25" t="s">
        <v>17</v>
      </c>
      <c r="B4018" s="25" t="s">
        <v>18</v>
      </c>
      <c r="C4018" s="25" t="s">
        <v>246</v>
      </c>
      <c r="D4018" s="25" t="s">
        <v>88</v>
      </c>
      <c r="E4018" s="25" t="s">
        <v>247</v>
      </c>
      <c r="F4018" s="25" t="s">
        <v>248</v>
      </c>
      <c r="G4018" s="25" t="s">
        <v>23</v>
      </c>
      <c r="H4018" s="25" t="s">
        <v>23</v>
      </c>
      <c r="I4018" s="25" t="s">
        <v>262</v>
      </c>
      <c r="J4018" s="25" t="s">
        <v>263</v>
      </c>
      <c r="K4018" s="26">
        <v>8030</v>
      </c>
      <c r="L4018" s="26">
        <v>0</v>
      </c>
      <c r="M4018" s="26">
        <v>8030</v>
      </c>
      <c r="N4018" s="26">
        <v>0</v>
      </c>
      <c r="O4018" s="26">
        <v>17425.87</v>
      </c>
      <c r="P4018" s="26">
        <v>-9395.8700000000008</v>
      </c>
      <c r="Q4018" s="26">
        <v>2489.41</v>
      </c>
      <c r="R4018" s="25" t="s">
        <v>1502</v>
      </c>
    </row>
    <row r="4019" spans="1:18" ht="15" customHeight="1" x14ac:dyDescent="0.25">
      <c r="A4019" s="25" t="s">
        <v>17</v>
      </c>
      <c r="B4019" s="25" t="s">
        <v>18</v>
      </c>
      <c r="C4019" s="25" t="s">
        <v>246</v>
      </c>
      <c r="D4019" s="25" t="s">
        <v>88</v>
      </c>
      <c r="E4019" s="25" t="s">
        <v>247</v>
      </c>
      <c r="F4019" s="25" t="s">
        <v>248</v>
      </c>
      <c r="G4019" s="25" t="s">
        <v>23</v>
      </c>
      <c r="H4019" s="25" t="s">
        <v>23</v>
      </c>
      <c r="I4019" s="25" t="s">
        <v>249</v>
      </c>
      <c r="J4019" s="25" t="s">
        <v>250</v>
      </c>
      <c r="K4019" s="26">
        <v>1261750</v>
      </c>
      <c r="L4019" s="26">
        <v>0</v>
      </c>
      <c r="M4019" s="26">
        <v>1261750</v>
      </c>
      <c r="N4019" s="26">
        <v>0</v>
      </c>
      <c r="O4019" s="26">
        <v>675433.69</v>
      </c>
      <c r="P4019" s="26">
        <v>586316.31000000006</v>
      </c>
      <c r="Q4019" s="26">
        <v>101527.49</v>
      </c>
      <c r="R4019" s="25" t="s">
        <v>1502</v>
      </c>
    </row>
    <row r="4020" spans="1:18" ht="15" customHeight="1" x14ac:dyDescent="0.25">
      <c r="A4020" s="25" t="s">
        <v>17</v>
      </c>
      <c r="B4020" s="25" t="s">
        <v>18</v>
      </c>
      <c r="C4020" s="25" t="s">
        <v>246</v>
      </c>
      <c r="D4020" s="25" t="s">
        <v>88</v>
      </c>
      <c r="E4020" s="25" t="s">
        <v>247</v>
      </c>
      <c r="F4020" s="25" t="s">
        <v>248</v>
      </c>
      <c r="G4020" s="25" t="s">
        <v>23</v>
      </c>
      <c r="H4020" s="25" t="s">
        <v>23</v>
      </c>
      <c r="I4020" s="25" t="s">
        <v>274</v>
      </c>
      <c r="J4020" s="25" t="s">
        <v>275</v>
      </c>
      <c r="K4020" s="26">
        <v>238000</v>
      </c>
      <c r="L4020" s="26">
        <v>0</v>
      </c>
      <c r="M4020" s="26">
        <v>238000</v>
      </c>
      <c r="N4020" s="26">
        <v>0</v>
      </c>
      <c r="O4020" s="26">
        <v>124307.62</v>
      </c>
      <c r="P4020" s="26">
        <v>113692.38</v>
      </c>
      <c r="Q4020" s="26">
        <v>18644.8</v>
      </c>
      <c r="R4020" s="25" t="s">
        <v>1502</v>
      </c>
    </row>
    <row r="4021" spans="1:18" ht="15" customHeight="1" x14ac:dyDescent="0.25">
      <c r="A4021" s="25" t="s">
        <v>17</v>
      </c>
      <c r="B4021" s="25" t="s">
        <v>18</v>
      </c>
      <c r="C4021" s="25" t="s">
        <v>246</v>
      </c>
      <c r="D4021" s="25" t="s">
        <v>88</v>
      </c>
      <c r="E4021" s="25" t="s">
        <v>247</v>
      </c>
      <c r="F4021" s="25" t="s">
        <v>248</v>
      </c>
      <c r="G4021" s="25" t="s">
        <v>23</v>
      </c>
      <c r="H4021" s="25" t="s">
        <v>23</v>
      </c>
      <c r="I4021" s="25" t="s">
        <v>234</v>
      </c>
      <c r="J4021" s="25" t="s">
        <v>235</v>
      </c>
      <c r="K4021" s="26">
        <v>0</v>
      </c>
      <c r="L4021" s="26">
        <v>0</v>
      </c>
      <c r="M4021" s="26">
        <v>0</v>
      </c>
      <c r="N4021" s="26">
        <v>0</v>
      </c>
      <c r="O4021" s="26">
        <v>0</v>
      </c>
      <c r="P4021" s="26">
        <v>0</v>
      </c>
      <c r="Q4021" s="26">
        <v>0</v>
      </c>
      <c r="R4021" s="25" t="s">
        <v>1502</v>
      </c>
    </row>
    <row r="4022" spans="1:18" ht="15" customHeight="1" x14ac:dyDescent="0.25">
      <c r="A4022" s="25" t="s">
        <v>17</v>
      </c>
      <c r="B4022" s="25" t="s">
        <v>18</v>
      </c>
      <c r="C4022" s="25" t="s">
        <v>246</v>
      </c>
      <c r="D4022" s="25" t="s">
        <v>88</v>
      </c>
      <c r="E4022" s="25" t="s">
        <v>247</v>
      </c>
      <c r="F4022" s="25" t="s">
        <v>248</v>
      </c>
      <c r="G4022" s="25" t="s">
        <v>23</v>
      </c>
      <c r="H4022" s="25" t="s">
        <v>23</v>
      </c>
      <c r="I4022" s="25" t="s">
        <v>230</v>
      </c>
      <c r="J4022" s="25" t="s">
        <v>231</v>
      </c>
      <c r="K4022" s="26">
        <v>0</v>
      </c>
      <c r="L4022" s="26">
        <v>0</v>
      </c>
      <c r="M4022" s="26">
        <v>0</v>
      </c>
      <c r="N4022" s="26">
        <v>0</v>
      </c>
      <c r="O4022" s="26">
        <v>0</v>
      </c>
      <c r="P4022" s="26">
        <v>0</v>
      </c>
      <c r="Q4022" s="26">
        <v>0</v>
      </c>
      <c r="R4022" s="25" t="s">
        <v>1502</v>
      </c>
    </row>
    <row r="4023" spans="1:18" ht="15" customHeight="1" x14ac:dyDescent="0.25">
      <c r="A4023" s="25" t="s">
        <v>17</v>
      </c>
      <c r="B4023" s="25" t="s">
        <v>18</v>
      </c>
      <c r="C4023" s="25" t="s">
        <v>246</v>
      </c>
      <c r="D4023" s="25" t="s">
        <v>88</v>
      </c>
      <c r="E4023" s="25" t="s">
        <v>247</v>
      </c>
      <c r="F4023" s="25" t="s">
        <v>248</v>
      </c>
      <c r="G4023" s="25" t="s">
        <v>23</v>
      </c>
      <c r="H4023" s="25" t="s">
        <v>23</v>
      </c>
      <c r="I4023" s="25" t="s">
        <v>268</v>
      </c>
      <c r="J4023" s="25" t="s">
        <v>269</v>
      </c>
      <c r="K4023" s="26">
        <v>0</v>
      </c>
      <c r="L4023" s="26">
        <v>0</v>
      </c>
      <c r="M4023" s="26">
        <v>0</v>
      </c>
      <c r="N4023" s="26">
        <v>0</v>
      </c>
      <c r="O4023" s="26">
        <v>0.01</v>
      </c>
      <c r="P4023" s="26">
        <v>-0.01</v>
      </c>
      <c r="Q4023" s="26">
        <v>0</v>
      </c>
      <c r="R4023" s="25" t="s">
        <v>1502</v>
      </c>
    </row>
    <row r="4024" spans="1:18" ht="15" customHeight="1" x14ac:dyDescent="0.25">
      <c r="A4024" s="25" t="s">
        <v>17</v>
      </c>
      <c r="B4024" s="25" t="s">
        <v>18</v>
      </c>
      <c r="C4024" s="25" t="s">
        <v>246</v>
      </c>
      <c r="D4024" s="25" t="s">
        <v>88</v>
      </c>
      <c r="E4024" s="25" t="s">
        <v>247</v>
      </c>
      <c r="F4024" s="25" t="s">
        <v>248</v>
      </c>
      <c r="G4024" s="25" t="s">
        <v>23</v>
      </c>
      <c r="H4024" s="25" t="s">
        <v>23</v>
      </c>
      <c r="I4024" s="25" t="s">
        <v>276</v>
      </c>
      <c r="J4024" s="25" t="s">
        <v>277</v>
      </c>
      <c r="K4024" s="26">
        <v>48891</v>
      </c>
      <c r="L4024" s="26">
        <v>0</v>
      </c>
      <c r="M4024" s="26">
        <v>48891</v>
      </c>
      <c r="N4024" s="26">
        <v>0</v>
      </c>
      <c r="O4024" s="26">
        <v>13358.24</v>
      </c>
      <c r="P4024" s="26">
        <v>35532.76</v>
      </c>
      <c r="Q4024" s="26">
        <v>0</v>
      </c>
      <c r="R4024" s="25" t="s">
        <v>1502</v>
      </c>
    </row>
    <row r="4025" spans="1:18" ht="15" customHeight="1" x14ac:dyDescent="0.25">
      <c r="A4025" s="25" t="s">
        <v>17</v>
      </c>
      <c r="B4025" s="25" t="s">
        <v>18</v>
      </c>
      <c r="C4025" s="25" t="s">
        <v>260</v>
      </c>
      <c r="D4025" s="25" t="s">
        <v>88</v>
      </c>
      <c r="E4025" s="25" t="s">
        <v>247</v>
      </c>
      <c r="F4025" s="25" t="s">
        <v>261</v>
      </c>
      <c r="G4025" s="25" t="s">
        <v>23</v>
      </c>
      <c r="H4025" s="25" t="s">
        <v>23</v>
      </c>
      <c r="I4025" s="25" t="s">
        <v>329</v>
      </c>
      <c r="J4025" s="25" t="s">
        <v>330</v>
      </c>
      <c r="K4025" s="26">
        <v>150000</v>
      </c>
      <c r="L4025" s="26">
        <v>0</v>
      </c>
      <c r="M4025" s="26">
        <v>150000</v>
      </c>
      <c r="N4025" s="26">
        <v>0</v>
      </c>
      <c r="O4025" s="26">
        <v>0</v>
      </c>
      <c r="P4025" s="26">
        <v>150000</v>
      </c>
      <c r="Q4025" s="26">
        <v>0</v>
      </c>
      <c r="R4025" s="25" t="s">
        <v>1503</v>
      </c>
    </row>
    <row r="4026" spans="1:18" ht="15" customHeight="1" x14ac:dyDescent="0.25">
      <c r="A4026" s="25" t="s">
        <v>17</v>
      </c>
      <c r="B4026" s="25" t="s">
        <v>18</v>
      </c>
      <c r="C4026" s="25" t="s">
        <v>260</v>
      </c>
      <c r="D4026" s="25" t="s">
        <v>88</v>
      </c>
      <c r="E4026" s="25" t="s">
        <v>247</v>
      </c>
      <c r="F4026" s="25" t="s">
        <v>261</v>
      </c>
      <c r="G4026" s="25" t="s">
        <v>23</v>
      </c>
      <c r="H4026" s="25" t="s">
        <v>23</v>
      </c>
      <c r="I4026" s="25" t="s">
        <v>296</v>
      </c>
      <c r="J4026" s="25" t="s">
        <v>297</v>
      </c>
      <c r="K4026" s="26">
        <v>242781</v>
      </c>
      <c r="L4026" s="26">
        <v>0</v>
      </c>
      <c r="M4026" s="26">
        <v>242781</v>
      </c>
      <c r="N4026" s="26">
        <v>0</v>
      </c>
      <c r="O4026" s="26">
        <v>70047.63</v>
      </c>
      <c r="P4026" s="26">
        <v>172733.37</v>
      </c>
      <c r="Q4026" s="26">
        <v>11714.19</v>
      </c>
      <c r="R4026" s="25" t="s">
        <v>1503</v>
      </c>
    </row>
    <row r="4027" spans="1:18" ht="15" customHeight="1" x14ac:dyDescent="0.25">
      <c r="A4027" s="25" t="s">
        <v>17</v>
      </c>
      <c r="B4027" s="25" t="s">
        <v>18</v>
      </c>
      <c r="C4027" s="25" t="s">
        <v>260</v>
      </c>
      <c r="D4027" s="25" t="s">
        <v>88</v>
      </c>
      <c r="E4027" s="25" t="s">
        <v>247</v>
      </c>
      <c r="F4027" s="25" t="s">
        <v>261</v>
      </c>
      <c r="G4027" s="25" t="s">
        <v>23</v>
      </c>
      <c r="H4027" s="25" t="s">
        <v>23</v>
      </c>
      <c r="I4027" s="25" t="s">
        <v>262</v>
      </c>
      <c r="J4027" s="25" t="s">
        <v>263</v>
      </c>
      <c r="K4027" s="26">
        <v>897946</v>
      </c>
      <c r="L4027" s="26">
        <v>0</v>
      </c>
      <c r="M4027" s="26">
        <v>897946</v>
      </c>
      <c r="N4027" s="26">
        <v>0</v>
      </c>
      <c r="O4027" s="26">
        <v>483498</v>
      </c>
      <c r="P4027" s="26">
        <v>414448</v>
      </c>
      <c r="Q4027" s="26">
        <v>80333</v>
      </c>
      <c r="R4027" s="25" t="s">
        <v>1503</v>
      </c>
    </row>
    <row r="4028" spans="1:18" ht="15" customHeight="1" x14ac:dyDescent="0.25">
      <c r="A4028" s="25" t="s">
        <v>17</v>
      </c>
      <c r="B4028" s="25" t="s">
        <v>18</v>
      </c>
      <c r="C4028" s="25" t="s">
        <v>260</v>
      </c>
      <c r="D4028" s="25" t="s">
        <v>88</v>
      </c>
      <c r="E4028" s="25" t="s">
        <v>247</v>
      </c>
      <c r="F4028" s="25" t="s">
        <v>261</v>
      </c>
      <c r="G4028" s="25" t="s">
        <v>23</v>
      </c>
      <c r="H4028" s="25" t="s">
        <v>23</v>
      </c>
      <c r="I4028" s="25" t="s">
        <v>41</v>
      </c>
      <c r="J4028" s="25" t="s">
        <v>42</v>
      </c>
      <c r="K4028" s="26">
        <v>0</v>
      </c>
      <c r="L4028" s="26">
        <v>0</v>
      </c>
      <c r="M4028" s="26">
        <v>0</v>
      </c>
      <c r="N4028" s="26">
        <v>0</v>
      </c>
      <c r="O4028" s="26">
        <v>14831.45</v>
      </c>
      <c r="P4028" s="26">
        <v>-14831.45</v>
      </c>
      <c r="Q4028" s="26">
        <v>2438.8200000000002</v>
      </c>
      <c r="R4028" s="25" t="s">
        <v>1503</v>
      </c>
    </row>
    <row r="4029" spans="1:18" ht="15" customHeight="1" x14ac:dyDescent="0.25">
      <c r="A4029" s="25" t="s">
        <v>17</v>
      </c>
      <c r="B4029" s="25" t="s">
        <v>18</v>
      </c>
      <c r="C4029" s="25" t="s">
        <v>260</v>
      </c>
      <c r="D4029" s="25" t="s">
        <v>88</v>
      </c>
      <c r="E4029" s="25" t="s">
        <v>247</v>
      </c>
      <c r="F4029" s="25" t="s">
        <v>261</v>
      </c>
      <c r="G4029" s="25" t="s">
        <v>23</v>
      </c>
      <c r="H4029" s="25" t="s">
        <v>23</v>
      </c>
      <c r="I4029" s="25" t="s">
        <v>276</v>
      </c>
      <c r="J4029" s="25" t="s">
        <v>277</v>
      </c>
      <c r="K4029" s="26">
        <v>314077</v>
      </c>
      <c r="L4029" s="26">
        <v>0</v>
      </c>
      <c r="M4029" s="26">
        <v>314077</v>
      </c>
      <c r="N4029" s="26">
        <v>0</v>
      </c>
      <c r="O4029" s="26">
        <v>241736.04</v>
      </c>
      <c r="P4029" s="26">
        <v>72340.960000000006</v>
      </c>
      <c r="Q4029" s="26">
        <v>0</v>
      </c>
      <c r="R4029" s="25" t="s">
        <v>1503</v>
      </c>
    </row>
    <row r="4030" spans="1:18" ht="15" customHeight="1" x14ac:dyDescent="0.25">
      <c r="A4030" s="25" t="s">
        <v>17</v>
      </c>
      <c r="B4030" s="25" t="s">
        <v>18</v>
      </c>
      <c r="C4030" s="25" t="s">
        <v>318</v>
      </c>
      <c r="D4030" s="25" t="s">
        <v>88</v>
      </c>
      <c r="E4030" s="25" t="s">
        <v>247</v>
      </c>
      <c r="F4030" s="25" t="s">
        <v>319</v>
      </c>
      <c r="G4030" s="25" t="s">
        <v>320</v>
      </c>
      <c r="H4030" s="25" t="s">
        <v>23</v>
      </c>
      <c r="I4030" s="25" t="s">
        <v>321</v>
      </c>
      <c r="J4030" s="25" t="s">
        <v>322</v>
      </c>
      <c r="K4030" s="26">
        <v>7100000</v>
      </c>
      <c r="L4030" s="26">
        <v>0</v>
      </c>
      <c r="M4030" s="26">
        <v>7100000</v>
      </c>
      <c r="N4030" s="26">
        <v>0</v>
      </c>
      <c r="O4030" s="26">
        <v>3444391.65</v>
      </c>
      <c r="P4030" s="26">
        <v>3655608.35</v>
      </c>
      <c r="Q4030" s="26">
        <v>518214.91</v>
      </c>
      <c r="R4030" s="25" t="s">
        <v>1504</v>
      </c>
    </row>
    <row r="4031" spans="1:18" ht="15" customHeight="1" x14ac:dyDescent="0.25">
      <c r="A4031" s="25" t="s">
        <v>17</v>
      </c>
      <c r="B4031" s="25" t="s">
        <v>18</v>
      </c>
      <c r="C4031" s="25" t="s">
        <v>318</v>
      </c>
      <c r="D4031" s="25" t="s">
        <v>88</v>
      </c>
      <c r="E4031" s="25" t="s">
        <v>247</v>
      </c>
      <c r="F4031" s="25" t="s">
        <v>319</v>
      </c>
      <c r="G4031" s="25" t="s">
        <v>320</v>
      </c>
      <c r="H4031" s="25" t="s">
        <v>23</v>
      </c>
      <c r="I4031" s="25" t="s">
        <v>1752</v>
      </c>
      <c r="J4031" s="25" t="s">
        <v>1753</v>
      </c>
      <c r="K4031" s="26">
        <v>0</v>
      </c>
      <c r="L4031" s="26">
        <v>0</v>
      </c>
      <c r="M4031" s="26">
        <v>0</v>
      </c>
      <c r="N4031" s="26">
        <v>0</v>
      </c>
      <c r="O4031" s="26">
        <v>0</v>
      </c>
      <c r="P4031" s="26">
        <v>0</v>
      </c>
      <c r="Q4031" s="26">
        <v>0</v>
      </c>
      <c r="R4031" s="25" t="s">
        <v>1504</v>
      </c>
    </row>
    <row r="4032" spans="1:18" ht="15" customHeight="1" x14ac:dyDescent="0.25">
      <c r="A4032" s="25" t="s">
        <v>17</v>
      </c>
      <c r="B4032" s="25" t="s">
        <v>18</v>
      </c>
      <c r="C4032" s="25" t="s">
        <v>323</v>
      </c>
      <c r="D4032" s="25" t="s">
        <v>88</v>
      </c>
      <c r="E4032" s="25" t="s">
        <v>247</v>
      </c>
      <c r="F4032" s="25" t="s">
        <v>319</v>
      </c>
      <c r="G4032" s="25" t="s">
        <v>324</v>
      </c>
      <c r="H4032" s="25" t="s">
        <v>23</v>
      </c>
      <c r="I4032" s="25" t="s">
        <v>321</v>
      </c>
      <c r="J4032" s="25" t="s">
        <v>322</v>
      </c>
      <c r="K4032" s="26">
        <v>0</v>
      </c>
      <c r="L4032" s="26">
        <v>0</v>
      </c>
      <c r="M4032" s="26">
        <v>0</v>
      </c>
      <c r="N4032" s="26">
        <v>0</v>
      </c>
      <c r="O4032" s="26">
        <v>0</v>
      </c>
      <c r="P4032" s="26">
        <v>0</v>
      </c>
      <c r="Q4032" s="26">
        <v>0</v>
      </c>
      <c r="R4032" s="25" t="s">
        <v>1505</v>
      </c>
    </row>
    <row r="4033" spans="1:18" ht="15" customHeight="1" x14ac:dyDescent="0.25">
      <c r="A4033" s="25" t="s">
        <v>17</v>
      </c>
      <c r="B4033" s="25" t="s">
        <v>18</v>
      </c>
      <c r="C4033" s="25" t="s">
        <v>325</v>
      </c>
      <c r="D4033" s="25" t="s">
        <v>88</v>
      </c>
      <c r="E4033" s="25" t="s">
        <v>247</v>
      </c>
      <c r="F4033" s="25" t="s">
        <v>326</v>
      </c>
      <c r="G4033" s="25" t="s">
        <v>23</v>
      </c>
      <c r="H4033" s="25" t="s">
        <v>23</v>
      </c>
      <c r="I4033" s="25" t="s">
        <v>65</v>
      </c>
      <c r="J4033" s="25" t="s">
        <v>66</v>
      </c>
      <c r="K4033" s="26">
        <v>0</v>
      </c>
      <c r="L4033" s="26">
        <v>0</v>
      </c>
      <c r="M4033" s="26">
        <v>0</v>
      </c>
      <c r="N4033" s="26">
        <v>0</v>
      </c>
      <c r="O4033" s="26">
        <v>0</v>
      </c>
      <c r="P4033" s="26">
        <v>0</v>
      </c>
      <c r="Q4033" s="26">
        <v>0</v>
      </c>
      <c r="R4033" s="25" t="s">
        <v>1506</v>
      </c>
    </row>
    <row r="4034" spans="1:18" ht="15" customHeight="1" x14ac:dyDescent="0.25">
      <c r="A4034" s="25" t="s">
        <v>17</v>
      </c>
      <c r="B4034" s="25" t="s">
        <v>18</v>
      </c>
      <c r="C4034" s="25" t="s">
        <v>325</v>
      </c>
      <c r="D4034" s="25" t="s">
        <v>88</v>
      </c>
      <c r="E4034" s="25" t="s">
        <v>247</v>
      </c>
      <c r="F4034" s="25" t="s">
        <v>326</v>
      </c>
      <c r="G4034" s="25" t="s">
        <v>23</v>
      </c>
      <c r="H4034" s="25" t="s">
        <v>23</v>
      </c>
      <c r="I4034" s="25" t="s">
        <v>327</v>
      </c>
      <c r="J4034" s="25" t="s">
        <v>328</v>
      </c>
      <c r="K4034" s="26">
        <v>70193</v>
      </c>
      <c r="L4034" s="26">
        <v>0</v>
      </c>
      <c r="M4034" s="26">
        <v>70193</v>
      </c>
      <c r="N4034" s="26">
        <v>0</v>
      </c>
      <c r="O4034" s="26">
        <v>0</v>
      </c>
      <c r="P4034" s="26">
        <v>70193</v>
      </c>
      <c r="Q4034" s="26">
        <v>0</v>
      </c>
      <c r="R4034" s="25" t="s">
        <v>1506</v>
      </c>
    </row>
    <row r="4035" spans="1:18" ht="15" customHeight="1" x14ac:dyDescent="0.25">
      <c r="A4035" s="25" t="s">
        <v>17</v>
      </c>
      <c r="B4035" s="25" t="s">
        <v>18</v>
      </c>
      <c r="C4035" s="25" t="s">
        <v>325</v>
      </c>
      <c r="D4035" s="25" t="s">
        <v>88</v>
      </c>
      <c r="E4035" s="25" t="s">
        <v>247</v>
      </c>
      <c r="F4035" s="25" t="s">
        <v>326</v>
      </c>
      <c r="G4035" s="25" t="s">
        <v>23</v>
      </c>
      <c r="H4035" s="25" t="s">
        <v>23</v>
      </c>
      <c r="I4035" s="25" t="s">
        <v>296</v>
      </c>
      <c r="J4035" s="25" t="s">
        <v>297</v>
      </c>
      <c r="K4035" s="26">
        <v>0</v>
      </c>
      <c r="L4035" s="26">
        <v>0</v>
      </c>
      <c r="M4035" s="26">
        <v>0</v>
      </c>
      <c r="N4035" s="26">
        <v>0</v>
      </c>
      <c r="O4035" s="26">
        <v>13200</v>
      </c>
      <c r="P4035" s="26">
        <v>-13200</v>
      </c>
      <c r="Q4035" s="26">
        <v>0</v>
      </c>
      <c r="R4035" s="25" t="s">
        <v>1506</v>
      </c>
    </row>
    <row r="4036" spans="1:18" ht="15" customHeight="1" x14ac:dyDescent="0.25">
      <c r="A4036" s="25" t="s">
        <v>17</v>
      </c>
      <c r="B4036" s="25" t="s">
        <v>18</v>
      </c>
      <c r="C4036" s="25" t="s">
        <v>325</v>
      </c>
      <c r="D4036" s="25" t="s">
        <v>88</v>
      </c>
      <c r="E4036" s="25" t="s">
        <v>247</v>
      </c>
      <c r="F4036" s="25" t="s">
        <v>326</v>
      </c>
      <c r="G4036" s="25" t="s">
        <v>23</v>
      </c>
      <c r="H4036" s="25" t="s">
        <v>23</v>
      </c>
      <c r="I4036" s="25" t="s">
        <v>262</v>
      </c>
      <c r="J4036" s="25" t="s">
        <v>263</v>
      </c>
      <c r="K4036" s="26">
        <v>191400</v>
      </c>
      <c r="L4036" s="26">
        <v>0</v>
      </c>
      <c r="M4036" s="26">
        <v>191400</v>
      </c>
      <c r="N4036" s="26">
        <v>0</v>
      </c>
      <c r="O4036" s="26">
        <v>115638.92</v>
      </c>
      <c r="P4036" s="26">
        <v>75761.08</v>
      </c>
      <c r="Q4036" s="26">
        <v>19328.72</v>
      </c>
      <c r="R4036" s="25" t="s">
        <v>1506</v>
      </c>
    </row>
    <row r="4037" spans="1:18" ht="15" customHeight="1" x14ac:dyDescent="0.25">
      <c r="A4037" s="25" t="s">
        <v>17</v>
      </c>
      <c r="B4037" s="25" t="s">
        <v>18</v>
      </c>
      <c r="C4037" s="25" t="s">
        <v>325</v>
      </c>
      <c r="D4037" s="25" t="s">
        <v>88</v>
      </c>
      <c r="E4037" s="25" t="s">
        <v>247</v>
      </c>
      <c r="F4037" s="25" t="s">
        <v>326</v>
      </c>
      <c r="G4037" s="25" t="s">
        <v>23</v>
      </c>
      <c r="H4037" s="25" t="s">
        <v>23</v>
      </c>
      <c r="I4037" s="25" t="s">
        <v>723</v>
      </c>
      <c r="J4037" s="25" t="s">
        <v>724</v>
      </c>
      <c r="K4037" s="26">
        <v>0</v>
      </c>
      <c r="L4037" s="26">
        <v>0</v>
      </c>
      <c r="M4037" s="26">
        <v>0</v>
      </c>
      <c r="N4037" s="26">
        <v>0</v>
      </c>
      <c r="O4037" s="26">
        <v>0</v>
      </c>
      <c r="P4037" s="26">
        <v>0</v>
      </c>
      <c r="Q4037" s="26">
        <v>0</v>
      </c>
      <c r="R4037" s="25" t="s">
        <v>1506</v>
      </c>
    </row>
    <row r="4038" spans="1:18" ht="15" customHeight="1" x14ac:dyDescent="0.25">
      <c r="A4038" s="25" t="s">
        <v>17</v>
      </c>
      <c r="B4038" s="25" t="s">
        <v>18</v>
      </c>
      <c r="C4038" s="25" t="s">
        <v>325</v>
      </c>
      <c r="D4038" s="25" t="s">
        <v>88</v>
      </c>
      <c r="E4038" s="25" t="s">
        <v>247</v>
      </c>
      <c r="F4038" s="25" t="s">
        <v>326</v>
      </c>
      <c r="G4038" s="25" t="s">
        <v>23</v>
      </c>
      <c r="H4038" s="25" t="s">
        <v>23</v>
      </c>
      <c r="I4038" s="25" t="s">
        <v>230</v>
      </c>
      <c r="J4038" s="25" t="s">
        <v>231</v>
      </c>
      <c r="K4038" s="26">
        <v>0</v>
      </c>
      <c r="L4038" s="26">
        <v>0</v>
      </c>
      <c r="M4038" s="26">
        <v>0</v>
      </c>
      <c r="N4038" s="26">
        <v>0</v>
      </c>
      <c r="O4038" s="26">
        <v>0</v>
      </c>
      <c r="P4038" s="26">
        <v>0</v>
      </c>
      <c r="Q4038" s="26">
        <v>0</v>
      </c>
      <c r="R4038" s="25" t="s">
        <v>1506</v>
      </c>
    </row>
    <row r="4039" spans="1:18" ht="15" customHeight="1" x14ac:dyDescent="0.25">
      <c r="A4039" s="25" t="s">
        <v>17</v>
      </c>
      <c r="B4039" s="25" t="s">
        <v>18</v>
      </c>
      <c r="C4039" s="25" t="s">
        <v>1246</v>
      </c>
      <c r="D4039" s="25" t="s">
        <v>1247</v>
      </c>
      <c r="E4039" s="25" t="s">
        <v>247</v>
      </c>
      <c r="F4039" s="25" t="s">
        <v>687</v>
      </c>
      <c r="G4039" s="25" t="s">
        <v>23</v>
      </c>
      <c r="H4039" s="25" t="s">
        <v>23</v>
      </c>
      <c r="I4039" s="25" t="s">
        <v>1734</v>
      </c>
      <c r="J4039" s="25" t="s">
        <v>1735</v>
      </c>
      <c r="K4039" s="26">
        <v>697558</v>
      </c>
      <c r="L4039" s="26">
        <v>0</v>
      </c>
      <c r="M4039" s="26">
        <v>697558</v>
      </c>
      <c r="N4039" s="26">
        <v>0</v>
      </c>
      <c r="O4039" s="26">
        <v>0</v>
      </c>
      <c r="P4039" s="26">
        <v>697558</v>
      </c>
      <c r="Q4039" s="26">
        <v>0</v>
      </c>
      <c r="R4039" s="25" t="s">
        <v>1545</v>
      </c>
    </row>
    <row r="4040" spans="1:18" ht="15" customHeight="1" x14ac:dyDescent="0.25">
      <c r="A4040" s="25" t="s">
        <v>17</v>
      </c>
      <c r="B4040" s="25" t="s">
        <v>18</v>
      </c>
      <c r="C4040" s="25" t="s">
        <v>1246</v>
      </c>
      <c r="D4040" s="25" t="s">
        <v>1247</v>
      </c>
      <c r="E4040" s="25" t="s">
        <v>247</v>
      </c>
      <c r="F4040" s="25" t="s">
        <v>687</v>
      </c>
      <c r="G4040" s="25" t="s">
        <v>23</v>
      </c>
      <c r="H4040" s="25" t="s">
        <v>23</v>
      </c>
      <c r="I4040" s="25" t="s">
        <v>723</v>
      </c>
      <c r="J4040" s="25" t="s">
        <v>724</v>
      </c>
      <c r="K4040" s="26">
        <v>0</v>
      </c>
      <c r="L4040" s="26">
        <v>0</v>
      </c>
      <c r="M4040" s="26">
        <v>0</v>
      </c>
      <c r="N4040" s="26">
        <v>0</v>
      </c>
      <c r="O4040" s="26">
        <v>0</v>
      </c>
      <c r="P4040" s="26">
        <v>0</v>
      </c>
      <c r="Q4040" s="26">
        <v>0</v>
      </c>
      <c r="R4040" s="25" t="s">
        <v>1545</v>
      </c>
    </row>
    <row r="4041" spans="1:18" ht="15" customHeight="1" x14ac:dyDescent="0.25">
      <c r="A4041" s="25" t="s">
        <v>17</v>
      </c>
      <c r="B4041" s="25" t="s">
        <v>18</v>
      </c>
      <c r="C4041" s="25" t="s">
        <v>1246</v>
      </c>
      <c r="D4041" s="25" t="s">
        <v>1247</v>
      </c>
      <c r="E4041" s="25" t="s">
        <v>247</v>
      </c>
      <c r="F4041" s="25" t="s">
        <v>687</v>
      </c>
      <c r="G4041" s="25" t="s">
        <v>23</v>
      </c>
      <c r="H4041" s="25" t="s">
        <v>23</v>
      </c>
      <c r="I4041" s="25" t="s">
        <v>230</v>
      </c>
      <c r="J4041" s="25" t="s">
        <v>231</v>
      </c>
      <c r="K4041" s="26">
        <v>0</v>
      </c>
      <c r="L4041" s="26">
        <v>0</v>
      </c>
      <c r="M4041" s="26">
        <v>0</v>
      </c>
      <c r="N4041" s="26">
        <v>0</v>
      </c>
      <c r="O4041" s="26">
        <v>0</v>
      </c>
      <c r="P4041" s="26">
        <v>0</v>
      </c>
      <c r="Q4041" s="26">
        <v>0</v>
      </c>
      <c r="R4041" s="25" t="s">
        <v>1545</v>
      </c>
    </row>
    <row r="4042" spans="1:18" ht="15" customHeight="1" x14ac:dyDescent="0.25">
      <c r="A4042" s="25" t="s">
        <v>17</v>
      </c>
      <c r="B4042" s="25" t="s">
        <v>18</v>
      </c>
      <c r="C4042" s="25" t="s">
        <v>1244</v>
      </c>
      <c r="D4042" s="25" t="s">
        <v>1245</v>
      </c>
      <c r="E4042" s="25" t="s">
        <v>247</v>
      </c>
      <c r="F4042" s="25" t="s">
        <v>687</v>
      </c>
      <c r="G4042" s="25" t="s">
        <v>23</v>
      </c>
      <c r="H4042" s="25" t="s">
        <v>23</v>
      </c>
      <c r="I4042" s="25" t="s">
        <v>1734</v>
      </c>
      <c r="J4042" s="25" t="s">
        <v>1735</v>
      </c>
      <c r="K4042" s="26">
        <v>582372</v>
      </c>
      <c r="L4042" s="26">
        <v>0</v>
      </c>
      <c r="M4042" s="26">
        <v>582372</v>
      </c>
      <c r="N4042" s="26">
        <v>0</v>
      </c>
      <c r="O4042" s="26">
        <v>0</v>
      </c>
      <c r="P4042" s="26">
        <v>582372</v>
      </c>
      <c r="Q4042" s="26">
        <v>0</v>
      </c>
      <c r="R4042" s="25" t="s">
        <v>1545</v>
      </c>
    </row>
    <row r="4043" spans="1:18" ht="15" customHeight="1" x14ac:dyDescent="0.25">
      <c r="A4043" s="25" t="s">
        <v>17</v>
      </c>
      <c r="B4043" s="25" t="s">
        <v>18</v>
      </c>
      <c r="C4043" s="25" t="s">
        <v>1244</v>
      </c>
      <c r="D4043" s="25" t="s">
        <v>1245</v>
      </c>
      <c r="E4043" s="25" t="s">
        <v>247</v>
      </c>
      <c r="F4043" s="25" t="s">
        <v>687</v>
      </c>
      <c r="G4043" s="25" t="s">
        <v>23</v>
      </c>
      <c r="H4043" s="25" t="s">
        <v>23</v>
      </c>
      <c r="I4043" s="25" t="s">
        <v>723</v>
      </c>
      <c r="J4043" s="25" t="s">
        <v>724</v>
      </c>
      <c r="K4043" s="26">
        <v>0</v>
      </c>
      <c r="L4043" s="26">
        <v>0</v>
      </c>
      <c r="M4043" s="26">
        <v>0</v>
      </c>
      <c r="N4043" s="26">
        <v>0</v>
      </c>
      <c r="O4043" s="26">
        <v>0</v>
      </c>
      <c r="P4043" s="26">
        <v>0</v>
      </c>
      <c r="Q4043" s="26">
        <v>0</v>
      </c>
      <c r="R4043" s="25" t="s">
        <v>1545</v>
      </c>
    </row>
    <row r="4044" spans="1:18" ht="15" customHeight="1" x14ac:dyDescent="0.25">
      <c r="A4044" s="25" t="s">
        <v>17</v>
      </c>
      <c r="B4044" s="25" t="s">
        <v>18</v>
      </c>
      <c r="C4044" s="25" t="s">
        <v>1244</v>
      </c>
      <c r="D4044" s="25" t="s">
        <v>1245</v>
      </c>
      <c r="E4044" s="25" t="s">
        <v>247</v>
      </c>
      <c r="F4044" s="25" t="s">
        <v>687</v>
      </c>
      <c r="G4044" s="25" t="s">
        <v>23</v>
      </c>
      <c r="H4044" s="25" t="s">
        <v>23</v>
      </c>
      <c r="I4044" s="25" t="s">
        <v>230</v>
      </c>
      <c r="J4044" s="25" t="s">
        <v>231</v>
      </c>
      <c r="K4044" s="26">
        <v>0</v>
      </c>
      <c r="L4044" s="26">
        <v>0</v>
      </c>
      <c r="M4044" s="26">
        <v>0</v>
      </c>
      <c r="N4044" s="26">
        <v>0</v>
      </c>
      <c r="O4044" s="26">
        <v>0</v>
      </c>
      <c r="P4044" s="26">
        <v>0</v>
      </c>
      <c r="Q4044" s="26">
        <v>0</v>
      </c>
      <c r="R4044" s="25" t="s">
        <v>1545</v>
      </c>
    </row>
    <row r="4045" spans="1:18" ht="15" customHeight="1" x14ac:dyDescent="0.25">
      <c r="A4045" s="25" t="s">
        <v>17</v>
      </c>
      <c r="B4045" s="25" t="s">
        <v>18</v>
      </c>
      <c r="C4045" s="25" t="s">
        <v>1242</v>
      </c>
      <c r="D4045" s="25" t="s">
        <v>1243</v>
      </c>
      <c r="E4045" s="25" t="s">
        <v>247</v>
      </c>
      <c r="F4045" s="25" t="s">
        <v>687</v>
      </c>
      <c r="G4045" s="25" t="s">
        <v>23</v>
      </c>
      <c r="H4045" s="25" t="s">
        <v>23</v>
      </c>
      <c r="I4045" s="25" t="s">
        <v>1734</v>
      </c>
      <c r="J4045" s="25" t="s">
        <v>1735</v>
      </c>
      <c r="K4045" s="26">
        <v>4000</v>
      </c>
      <c r="L4045" s="26">
        <v>0</v>
      </c>
      <c r="M4045" s="26">
        <v>4000</v>
      </c>
      <c r="N4045" s="26">
        <v>0</v>
      </c>
      <c r="O4045" s="26">
        <v>0</v>
      </c>
      <c r="P4045" s="26">
        <v>4000</v>
      </c>
      <c r="Q4045" s="26">
        <v>0</v>
      </c>
      <c r="R4045" s="25" t="s">
        <v>1545</v>
      </c>
    </row>
    <row r="4046" spans="1:18" ht="15" customHeight="1" x14ac:dyDescent="0.25">
      <c r="A4046" s="25" t="s">
        <v>17</v>
      </c>
      <c r="B4046" s="25" t="s">
        <v>18</v>
      </c>
      <c r="C4046" s="25" t="s">
        <v>1242</v>
      </c>
      <c r="D4046" s="25" t="s">
        <v>1243</v>
      </c>
      <c r="E4046" s="25" t="s">
        <v>247</v>
      </c>
      <c r="F4046" s="25" t="s">
        <v>687</v>
      </c>
      <c r="G4046" s="25" t="s">
        <v>23</v>
      </c>
      <c r="H4046" s="25" t="s">
        <v>23</v>
      </c>
      <c r="I4046" s="25" t="s">
        <v>723</v>
      </c>
      <c r="J4046" s="25" t="s">
        <v>724</v>
      </c>
      <c r="K4046" s="26">
        <v>0</v>
      </c>
      <c r="L4046" s="26">
        <v>0</v>
      </c>
      <c r="M4046" s="26">
        <v>0</v>
      </c>
      <c r="N4046" s="26">
        <v>0</v>
      </c>
      <c r="O4046" s="26">
        <v>0</v>
      </c>
      <c r="P4046" s="26">
        <v>0</v>
      </c>
      <c r="Q4046" s="26">
        <v>0</v>
      </c>
      <c r="R4046" s="25" t="s">
        <v>1545</v>
      </c>
    </row>
    <row r="4047" spans="1:18" ht="15" customHeight="1" x14ac:dyDescent="0.25">
      <c r="A4047" s="25" t="s">
        <v>17</v>
      </c>
      <c r="B4047" s="25" t="s">
        <v>18</v>
      </c>
      <c r="C4047" s="25" t="s">
        <v>1242</v>
      </c>
      <c r="D4047" s="25" t="s">
        <v>1243</v>
      </c>
      <c r="E4047" s="25" t="s">
        <v>247</v>
      </c>
      <c r="F4047" s="25" t="s">
        <v>687</v>
      </c>
      <c r="G4047" s="25" t="s">
        <v>23</v>
      </c>
      <c r="H4047" s="25" t="s">
        <v>23</v>
      </c>
      <c r="I4047" s="25" t="s">
        <v>230</v>
      </c>
      <c r="J4047" s="25" t="s">
        <v>231</v>
      </c>
      <c r="K4047" s="26">
        <v>0</v>
      </c>
      <c r="L4047" s="26">
        <v>0</v>
      </c>
      <c r="M4047" s="26">
        <v>0</v>
      </c>
      <c r="N4047" s="26">
        <v>0</v>
      </c>
      <c r="O4047" s="26">
        <v>0</v>
      </c>
      <c r="P4047" s="26">
        <v>0</v>
      </c>
      <c r="Q4047" s="26">
        <v>0</v>
      </c>
      <c r="R4047" s="25" t="s">
        <v>1545</v>
      </c>
    </row>
    <row r="4048" spans="1:18" ht="15" customHeight="1" x14ac:dyDescent="0.25">
      <c r="A4048" s="25" t="s">
        <v>17</v>
      </c>
      <c r="B4048" s="25" t="s">
        <v>18</v>
      </c>
      <c r="C4048" s="25" t="s">
        <v>1272</v>
      </c>
      <c r="D4048" s="25" t="s">
        <v>1273</v>
      </c>
      <c r="E4048" s="25" t="s">
        <v>247</v>
      </c>
      <c r="F4048" s="25" t="s">
        <v>687</v>
      </c>
      <c r="G4048" s="25" t="s">
        <v>23</v>
      </c>
      <c r="H4048" s="25" t="s">
        <v>23</v>
      </c>
      <c r="I4048" s="25" t="s">
        <v>1734</v>
      </c>
      <c r="J4048" s="25" t="s">
        <v>1735</v>
      </c>
      <c r="K4048" s="26">
        <v>729261</v>
      </c>
      <c r="L4048" s="26">
        <v>0</v>
      </c>
      <c r="M4048" s="26">
        <v>729261</v>
      </c>
      <c r="N4048" s="26">
        <v>0</v>
      </c>
      <c r="O4048" s="26">
        <v>0</v>
      </c>
      <c r="P4048" s="26">
        <v>729261</v>
      </c>
      <c r="Q4048" s="26">
        <v>0</v>
      </c>
      <c r="R4048" s="25" t="s">
        <v>1545</v>
      </c>
    </row>
    <row r="4049" spans="1:18" ht="15" customHeight="1" x14ac:dyDescent="0.25">
      <c r="A4049" s="25" t="s">
        <v>17</v>
      </c>
      <c r="B4049" s="25" t="s">
        <v>18</v>
      </c>
      <c r="C4049" s="25" t="s">
        <v>1272</v>
      </c>
      <c r="D4049" s="25" t="s">
        <v>1273</v>
      </c>
      <c r="E4049" s="25" t="s">
        <v>247</v>
      </c>
      <c r="F4049" s="25" t="s">
        <v>687</v>
      </c>
      <c r="G4049" s="25" t="s">
        <v>23</v>
      </c>
      <c r="H4049" s="25" t="s">
        <v>23</v>
      </c>
      <c r="I4049" s="25" t="s">
        <v>723</v>
      </c>
      <c r="J4049" s="25" t="s">
        <v>724</v>
      </c>
      <c r="K4049" s="26">
        <v>0</v>
      </c>
      <c r="L4049" s="26">
        <v>0</v>
      </c>
      <c r="M4049" s="26">
        <v>0</v>
      </c>
      <c r="N4049" s="26">
        <v>0</v>
      </c>
      <c r="O4049" s="26">
        <v>0</v>
      </c>
      <c r="P4049" s="26">
        <v>0</v>
      </c>
      <c r="Q4049" s="26">
        <v>0</v>
      </c>
      <c r="R4049" s="25" t="s">
        <v>1545</v>
      </c>
    </row>
    <row r="4050" spans="1:18" ht="15" customHeight="1" x14ac:dyDescent="0.25">
      <c r="A4050" s="25" t="s">
        <v>17</v>
      </c>
      <c r="B4050" s="25" t="s">
        <v>18</v>
      </c>
      <c r="C4050" s="25" t="s">
        <v>1272</v>
      </c>
      <c r="D4050" s="25" t="s">
        <v>1273</v>
      </c>
      <c r="E4050" s="25" t="s">
        <v>247</v>
      </c>
      <c r="F4050" s="25" t="s">
        <v>687</v>
      </c>
      <c r="G4050" s="25" t="s">
        <v>23</v>
      </c>
      <c r="H4050" s="25" t="s">
        <v>23</v>
      </c>
      <c r="I4050" s="25" t="s">
        <v>230</v>
      </c>
      <c r="J4050" s="25" t="s">
        <v>231</v>
      </c>
      <c r="K4050" s="26">
        <v>0</v>
      </c>
      <c r="L4050" s="26">
        <v>0</v>
      </c>
      <c r="M4050" s="26">
        <v>0</v>
      </c>
      <c r="N4050" s="26">
        <v>0</v>
      </c>
      <c r="O4050" s="26">
        <v>0</v>
      </c>
      <c r="P4050" s="26">
        <v>0</v>
      </c>
      <c r="Q4050" s="26">
        <v>0</v>
      </c>
      <c r="R4050" s="25" t="s">
        <v>1545</v>
      </c>
    </row>
    <row r="4051" spans="1:18" ht="15" customHeight="1" x14ac:dyDescent="0.25">
      <c r="A4051" s="25" t="s">
        <v>17</v>
      </c>
      <c r="B4051" s="25" t="s">
        <v>18</v>
      </c>
      <c r="C4051" s="25" t="s">
        <v>1264</v>
      </c>
      <c r="D4051" s="25" t="s">
        <v>1265</v>
      </c>
      <c r="E4051" s="25" t="s">
        <v>247</v>
      </c>
      <c r="F4051" s="25" t="s">
        <v>687</v>
      </c>
      <c r="G4051" s="25" t="s">
        <v>23</v>
      </c>
      <c r="H4051" s="25" t="s">
        <v>23</v>
      </c>
      <c r="I4051" s="25" t="s">
        <v>1734</v>
      </c>
      <c r="J4051" s="25" t="s">
        <v>1735</v>
      </c>
      <c r="K4051" s="26">
        <v>918852</v>
      </c>
      <c r="L4051" s="26">
        <v>0</v>
      </c>
      <c r="M4051" s="26">
        <v>918852</v>
      </c>
      <c r="N4051" s="26">
        <v>0</v>
      </c>
      <c r="O4051" s="26">
        <v>0</v>
      </c>
      <c r="P4051" s="26">
        <v>918852</v>
      </c>
      <c r="Q4051" s="26">
        <v>0</v>
      </c>
      <c r="R4051" s="25" t="s">
        <v>1545</v>
      </c>
    </row>
    <row r="4052" spans="1:18" ht="15" customHeight="1" x14ac:dyDescent="0.25">
      <c r="A4052" s="25" t="s">
        <v>17</v>
      </c>
      <c r="B4052" s="25" t="s">
        <v>18</v>
      </c>
      <c r="C4052" s="25" t="s">
        <v>1264</v>
      </c>
      <c r="D4052" s="25" t="s">
        <v>1265</v>
      </c>
      <c r="E4052" s="25" t="s">
        <v>247</v>
      </c>
      <c r="F4052" s="25" t="s">
        <v>687</v>
      </c>
      <c r="G4052" s="25" t="s">
        <v>23</v>
      </c>
      <c r="H4052" s="25" t="s">
        <v>23</v>
      </c>
      <c r="I4052" s="25" t="s">
        <v>723</v>
      </c>
      <c r="J4052" s="25" t="s">
        <v>724</v>
      </c>
      <c r="K4052" s="26">
        <v>0</v>
      </c>
      <c r="L4052" s="26">
        <v>0</v>
      </c>
      <c r="M4052" s="26">
        <v>0</v>
      </c>
      <c r="N4052" s="26">
        <v>0</v>
      </c>
      <c r="O4052" s="26">
        <v>0</v>
      </c>
      <c r="P4052" s="26">
        <v>0</v>
      </c>
      <c r="Q4052" s="26">
        <v>0</v>
      </c>
      <c r="R4052" s="25" t="s">
        <v>1545</v>
      </c>
    </row>
    <row r="4053" spans="1:18" ht="15" customHeight="1" x14ac:dyDescent="0.25">
      <c r="A4053" s="25" t="s">
        <v>17</v>
      </c>
      <c r="B4053" s="25" t="s">
        <v>18</v>
      </c>
      <c r="C4053" s="25" t="s">
        <v>1264</v>
      </c>
      <c r="D4053" s="25" t="s">
        <v>1265</v>
      </c>
      <c r="E4053" s="25" t="s">
        <v>247</v>
      </c>
      <c r="F4053" s="25" t="s">
        <v>687</v>
      </c>
      <c r="G4053" s="25" t="s">
        <v>23</v>
      </c>
      <c r="H4053" s="25" t="s">
        <v>23</v>
      </c>
      <c r="I4053" s="25" t="s">
        <v>230</v>
      </c>
      <c r="J4053" s="25" t="s">
        <v>231</v>
      </c>
      <c r="K4053" s="26">
        <v>0</v>
      </c>
      <c r="L4053" s="26">
        <v>0</v>
      </c>
      <c r="M4053" s="26">
        <v>0</v>
      </c>
      <c r="N4053" s="26">
        <v>0</v>
      </c>
      <c r="O4053" s="26">
        <v>0</v>
      </c>
      <c r="P4053" s="26">
        <v>0</v>
      </c>
      <c r="Q4053" s="26">
        <v>0</v>
      </c>
      <c r="R4053" s="25" t="s">
        <v>1545</v>
      </c>
    </row>
    <row r="4054" spans="1:18" ht="15" customHeight="1" x14ac:dyDescent="0.25">
      <c r="A4054" s="25" t="s">
        <v>17</v>
      </c>
      <c r="B4054" s="25" t="s">
        <v>18</v>
      </c>
      <c r="C4054" s="25" t="s">
        <v>1300</v>
      </c>
      <c r="D4054" s="25" t="s">
        <v>299</v>
      </c>
      <c r="E4054" s="25" t="s">
        <v>247</v>
      </c>
      <c r="F4054" s="25" t="s">
        <v>687</v>
      </c>
      <c r="G4054" s="25" t="s">
        <v>23</v>
      </c>
      <c r="H4054" s="25" t="s">
        <v>23</v>
      </c>
      <c r="I4054" s="25" t="s">
        <v>723</v>
      </c>
      <c r="J4054" s="25" t="s">
        <v>724</v>
      </c>
      <c r="K4054" s="26">
        <v>0</v>
      </c>
      <c r="L4054" s="26">
        <v>0</v>
      </c>
      <c r="M4054" s="26">
        <v>0</v>
      </c>
      <c r="N4054" s="26">
        <v>0</v>
      </c>
      <c r="O4054" s="26">
        <v>0</v>
      </c>
      <c r="P4054" s="26">
        <v>0</v>
      </c>
      <c r="Q4054" s="26">
        <v>0</v>
      </c>
      <c r="R4054" s="25" t="s">
        <v>1545</v>
      </c>
    </row>
    <row r="4055" spans="1:18" ht="15" customHeight="1" x14ac:dyDescent="0.25">
      <c r="A4055" s="25" t="s">
        <v>17</v>
      </c>
      <c r="B4055" s="25" t="s">
        <v>18</v>
      </c>
      <c r="C4055" s="25" t="s">
        <v>1300</v>
      </c>
      <c r="D4055" s="25" t="s">
        <v>299</v>
      </c>
      <c r="E4055" s="25" t="s">
        <v>247</v>
      </c>
      <c r="F4055" s="25" t="s">
        <v>687</v>
      </c>
      <c r="G4055" s="25" t="s">
        <v>23</v>
      </c>
      <c r="H4055" s="25" t="s">
        <v>23</v>
      </c>
      <c r="I4055" s="25" t="s">
        <v>230</v>
      </c>
      <c r="J4055" s="25" t="s">
        <v>231</v>
      </c>
      <c r="K4055" s="26">
        <v>0</v>
      </c>
      <c r="L4055" s="26">
        <v>0</v>
      </c>
      <c r="M4055" s="26">
        <v>0</v>
      </c>
      <c r="N4055" s="26">
        <v>0</v>
      </c>
      <c r="O4055" s="26">
        <v>0</v>
      </c>
      <c r="P4055" s="26">
        <v>0</v>
      </c>
      <c r="Q4055" s="26">
        <v>0</v>
      </c>
      <c r="R4055" s="25" t="s">
        <v>1545</v>
      </c>
    </row>
    <row r="4056" spans="1:18" ht="15" customHeight="1" x14ac:dyDescent="0.25">
      <c r="A4056" s="25" t="s">
        <v>17</v>
      </c>
      <c r="B4056" s="25" t="s">
        <v>18</v>
      </c>
      <c r="C4056" s="25" t="s">
        <v>1298</v>
      </c>
      <c r="D4056" s="25" t="s">
        <v>1299</v>
      </c>
      <c r="E4056" s="25" t="s">
        <v>247</v>
      </c>
      <c r="F4056" s="25" t="s">
        <v>687</v>
      </c>
      <c r="G4056" s="25" t="s">
        <v>23</v>
      </c>
      <c r="H4056" s="25" t="s">
        <v>23</v>
      </c>
      <c r="I4056" s="25" t="s">
        <v>1734</v>
      </c>
      <c r="J4056" s="25" t="s">
        <v>1735</v>
      </c>
      <c r="K4056" s="26">
        <v>468395</v>
      </c>
      <c r="L4056" s="26">
        <v>0</v>
      </c>
      <c r="M4056" s="26">
        <v>468395</v>
      </c>
      <c r="N4056" s="26">
        <v>0</v>
      </c>
      <c r="O4056" s="26">
        <v>0</v>
      </c>
      <c r="P4056" s="26">
        <v>468395</v>
      </c>
      <c r="Q4056" s="26">
        <v>0</v>
      </c>
      <c r="R4056" s="25" t="s">
        <v>1545</v>
      </c>
    </row>
    <row r="4057" spans="1:18" ht="15" customHeight="1" x14ac:dyDescent="0.25">
      <c r="A4057" s="25" t="s">
        <v>17</v>
      </c>
      <c r="B4057" s="25" t="s">
        <v>18</v>
      </c>
      <c r="C4057" s="25" t="s">
        <v>1298</v>
      </c>
      <c r="D4057" s="25" t="s">
        <v>1299</v>
      </c>
      <c r="E4057" s="25" t="s">
        <v>247</v>
      </c>
      <c r="F4057" s="25" t="s">
        <v>687</v>
      </c>
      <c r="G4057" s="25" t="s">
        <v>23</v>
      </c>
      <c r="H4057" s="25" t="s">
        <v>23</v>
      </c>
      <c r="I4057" s="25" t="s">
        <v>723</v>
      </c>
      <c r="J4057" s="25" t="s">
        <v>724</v>
      </c>
      <c r="K4057" s="26">
        <v>0</v>
      </c>
      <c r="L4057" s="26">
        <v>0</v>
      </c>
      <c r="M4057" s="26">
        <v>0</v>
      </c>
      <c r="N4057" s="26">
        <v>0</v>
      </c>
      <c r="O4057" s="26">
        <v>0</v>
      </c>
      <c r="P4057" s="26">
        <v>0</v>
      </c>
      <c r="Q4057" s="26">
        <v>0</v>
      </c>
      <c r="R4057" s="25" t="s">
        <v>1545</v>
      </c>
    </row>
    <row r="4058" spans="1:18" ht="15" customHeight="1" x14ac:dyDescent="0.25">
      <c r="A4058" s="25" t="s">
        <v>17</v>
      </c>
      <c r="B4058" s="25" t="s">
        <v>18</v>
      </c>
      <c r="C4058" s="25" t="s">
        <v>1298</v>
      </c>
      <c r="D4058" s="25" t="s">
        <v>1299</v>
      </c>
      <c r="E4058" s="25" t="s">
        <v>247</v>
      </c>
      <c r="F4058" s="25" t="s">
        <v>687</v>
      </c>
      <c r="G4058" s="25" t="s">
        <v>23</v>
      </c>
      <c r="H4058" s="25" t="s">
        <v>23</v>
      </c>
      <c r="I4058" s="25" t="s">
        <v>230</v>
      </c>
      <c r="J4058" s="25" t="s">
        <v>231</v>
      </c>
      <c r="K4058" s="26">
        <v>0</v>
      </c>
      <c r="L4058" s="26">
        <v>0</v>
      </c>
      <c r="M4058" s="26">
        <v>0</v>
      </c>
      <c r="N4058" s="26">
        <v>0</v>
      </c>
      <c r="O4058" s="26">
        <v>0</v>
      </c>
      <c r="P4058" s="26">
        <v>0</v>
      </c>
      <c r="Q4058" s="26">
        <v>0</v>
      </c>
      <c r="R4058" s="25" t="s">
        <v>1545</v>
      </c>
    </row>
    <row r="4059" spans="1:18" ht="15" customHeight="1" x14ac:dyDescent="0.25">
      <c r="A4059" s="25" t="s">
        <v>17</v>
      </c>
      <c r="B4059" s="25" t="s">
        <v>18</v>
      </c>
      <c r="C4059" s="25" t="s">
        <v>1296</v>
      </c>
      <c r="D4059" s="25" t="s">
        <v>1297</v>
      </c>
      <c r="E4059" s="25" t="s">
        <v>247</v>
      </c>
      <c r="F4059" s="25" t="s">
        <v>687</v>
      </c>
      <c r="G4059" s="25" t="s">
        <v>23</v>
      </c>
      <c r="H4059" s="25" t="s">
        <v>23</v>
      </c>
      <c r="I4059" s="25" t="s">
        <v>1734</v>
      </c>
      <c r="J4059" s="25" t="s">
        <v>1735</v>
      </c>
      <c r="K4059" s="26">
        <v>304326</v>
      </c>
      <c r="L4059" s="26">
        <v>0</v>
      </c>
      <c r="M4059" s="26">
        <v>304326</v>
      </c>
      <c r="N4059" s="26">
        <v>0</v>
      </c>
      <c r="O4059" s="26">
        <v>0</v>
      </c>
      <c r="P4059" s="26">
        <v>304326</v>
      </c>
      <c r="Q4059" s="26">
        <v>0</v>
      </c>
      <c r="R4059" s="25" t="s">
        <v>1545</v>
      </c>
    </row>
    <row r="4060" spans="1:18" ht="15" customHeight="1" x14ac:dyDescent="0.25">
      <c r="A4060" s="25" t="s">
        <v>17</v>
      </c>
      <c r="B4060" s="25" t="s">
        <v>18</v>
      </c>
      <c r="C4060" s="25" t="s">
        <v>1296</v>
      </c>
      <c r="D4060" s="25" t="s">
        <v>1297</v>
      </c>
      <c r="E4060" s="25" t="s">
        <v>247</v>
      </c>
      <c r="F4060" s="25" t="s">
        <v>687</v>
      </c>
      <c r="G4060" s="25" t="s">
        <v>23</v>
      </c>
      <c r="H4060" s="25" t="s">
        <v>23</v>
      </c>
      <c r="I4060" s="25" t="s">
        <v>723</v>
      </c>
      <c r="J4060" s="25" t="s">
        <v>724</v>
      </c>
      <c r="K4060" s="26">
        <v>0</v>
      </c>
      <c r="L4060" s="26">
        <v>0</v>
      </c>
      <c r="M4060" s="26">
        <v>0</v>
      </c>
      <c r="N4060" s="26">
        <v>0</v>
      </c>
      <c r="O4060" s="26">
        <v>0</v>
      </c>
      <c r="P4060" s="26">
        <v>0</v>
      </c>
      <c r="Q4060" s="26">
        <v>0</v>
      </c>
      <c r="R4060" s="25" t="s">
        <v>1545</v>
      </c>
    </row>
    <row r="4061" spans="1:18" ht="15" customHeight="1" x14ac:dyDescent="0.25">
      <c r="A4061" s="25" t="s">
        <v>17</v>
      </c>
      <c r="B4061" s="25" t="s">
        <v>18</v>
      </c>
      <c r="C4061" s="25" t="s">
        <v>1296</v>
      </c>
      <c r="D4061" s="25" t="s">
        <v>1297</v>
      </c>
      <c r="E4061" s="25" t="s">
        <v>247</v>
      </c>
      <c r="F4061" s="25" t="s">
        <v>687</v>
      </c>
      <c r="G4061" s="25" t="s">
        <v>23</v>
      </c>
      <c r="H4061" s="25" t="s">
        <v>23</v>
      </c>
      <c r="I4061" s="25" t="s">
        <v>230</v>
      </c>
      <c r="J4061" s="25" t="s">
        <v>231</v>
      </c>
      <c r="K4061" s="26">
        <v>0</v>
      </c>
      <c r="L4061" s="26">
        <v>0</v>
      </c>
      <c r="M4061" s="26">
        <v>0</v>
      </c>
      <c r="N4061" s="26">
        <v>0</v>
      </c>
      <c r="O4061" s="26">
        <v>0</v>
      </c>
      <c r="P4061" s="26">
        <v>0</v>
      </c>
      <c r="Q4061" s="26">
        <v>0</v>
      </c>
      <c r="R4061" s="25" t="s">
        <v>1545</v>
      </c>
    </row>
    <row r="4062" spans="1:18" ht="15" customHeight="1" x14ac:dyDescent="0.25">
      <c r="A4062" s="25" t="s">
        <v>17</v>
      </c>
      <c r="B4062" s="25" t="s">
        <v>18</v>
      </c>
      <c r="C4062" s="25" t="s">
        <v>1294</v>
      </c>
      <c r="D4062" s="25" t="s">
        <v>1295</v>
      </c>
      <c r="E4062" s="25" t="s">
        <v>247</v>
      </c>
      <c r="F4062" s="25" t="s">
        <v>687</v>
      </c>
      <c r="G4062" s="25" t="s">
        <v>23</v>
      </c>
      <c r="H4062" s="25" t="s">
        <v>23</v>
      </c>
      <c r="I4062" s="25" t="s">
        <v>1734</v>
      </c>
      <c r="J4062" s="25" t="s">
        <v>1735</v>
      </c>
      <c r="K4062" s="26">
        <v>109653</v>
      </c>
      <c r="L4062" s="26">
        <v>0</v>
      </c>
      <c r="M4062" s="26">
        <v>109653</v>
      </c>
      <c r="N4062" s="26">
        <v>0</v>
      </c>
      <c r="O4062" s="26">
        <v>0</v>
      </c>
      <c r="P4062" s="26">
        <v>109653</v>
      </c>
      <c r="Q4062" s="26">
        <v>0</v>
      </c>
      <c r="R4062" s="25" t="s">
        <v>1545</v>
      </c>
    </row>
    <row r="4063" spans="1:18" ht="15" customHeight="1" x14ac:dyDescent="0.25">
      <c r="A4063" s="25" t="s">
        <v>17</v>
      </c>
      <c r="B4063" s="25" t="s">
        <v>18</v>
      </c>
      <c r="C4063" s="25" t="s">
        <v>1294</v>
      </c>
      <c r="D4063" s="25" t="s">
        <v>1295</v>
      </c>
      <c r="E4063" s="25" t="s">
        <v>247</v>
      </c>
      <c r="F4063" s="25" t="s">
        <v>687</v>
      </c>
      <c r="G4063" s="25" t="s">
        <v>23</v>
      </c>
      <c r="H4063" s="25" t="s">
        <v>23</v>
      </c>
      <c r="I4063" s="25" t="s">
        <v>723</v>
      </c>
      <c r="J4063" s="25" t="s">
        <v>724</v>
      </c>
      <c r="K4063" s="26">
        <v>0</v>
      </c>
      <c r="L4063" s="26">
        <v>0</v>
      </c>
      <c r="M4063" s="26">
        <v>0</v>
      </c>
      <c r="N4063" s="26">
        <v>0</v>
      </c>
      <c r="O4063" s="26">
        <v>0</v>
      </c>
      <c r="P4063" s="26">
        <v>0</v>
      </c>
      <c r="Q4063" s="26">
        <v>0</v>
      </c>
      <c r="R4063" s="25" t="s">
        <v>1545</v>
      </c>
    </row>
    <row r="4064" spans="1:18" ht="15" customHeight="1" x14ac:dyDescent="0.25">
      <c r="A4064" s="25" t="s">
        <v>17</v>
      </c>
      <c r="B4064" s="25" t="s">
        <v>18</v>
      </c>
      <c r="C4064" s="25" t="s">
        <v>1294</v>
      </c>
      <c r="D4064" s="25" t="s">
        <v>1295</v>
      </c>
      <c r="E4064" s="25" t="s">
        <v>247</v>
      </c>
      <c r="F4064" s="25" t="s">
        <v>687</v>
      </c>
      <c r="G4064" s="25" t="s">
        <v>23</v>
      </c>
      <c r="H4064" s="25" t="s">
        <v>23</v>
      </c>
      <c r="I4064" s="25" t="s">
        <v>230</v>
      </c>
      <c r="J4064" s="25" t="s">
        <v>231</v>
      </c>
      <c r="K4064" s="26">
        <v>0</v>
      </c>
      <c r="L4064" s="26">
        <v>0</v>
      </c>
      <c r="M4064" s="26">
        <v>0</v>
      </c>
      <c r="N4064" s="26">
        <v>0</v>
      </c>
      <c r="O4064" s="26">
        <v>0</v>
      </c>
      <c r="P4064" s="26">
        <v>0</v>
      </c>
      <c r="Q4064" s="26">
        <v>0</v>
      </c>
      <c r="R4064" s="25" t="s">
        <v>1545</v>
      </c>
    </row>
    <row r="4065" spans="1:18" ht="15" customHeight="1" x14ac:dyDescent="0.25">
      <c r="A4065" s="25" t="s">
        <v>17</v>
      </c>
      <c r="B4065" s="25" t="s">
        <v>18</v>
      </c>
      <c r="C4065" s="25" t="s">
        <v>1293</v>
      </c>
      <c r="D4065" s="25" t="s">
        <v>255</v>
      </c>
      <c r="E4065" s="25" t="s">
        <v>247</v>
      </c>
      <c r="F4065" s="25" t="s">
        <v>687</v>
      </c>
      <c r="G4065" s="25" t="s">
        <v>23</v>
      </c>
      <c r="H4065" s="25" t="s">
        <v>23</v>
      </c>
      <c r="I4065" s="25" t="s">
        <v>1734</v>
      </c>
      <c r="J4065" s="25" t="s">
        <v>1735</v>
      </c>
      <c r="K4065" s="26">
        <v>146755</v>
      </c>
      <c r="L4065" s="26">
        <v>0</v>
      </c>
      <c r="M4065" s="26">
        <v>146755</v>
      </c>
      <c r="N4065" s="26">
        <v>0</v>
      </c>
      <c r="O4065" s="26">
        <v>0</v>
      </c>
      <c r="P4065" s="26">
        <v>146755</v>
      </c>
      <c r="Q4065" s="26">
        <v>0</v>
      </c>
      <c r="R4065" s="25" t="s">
        <v>1545</v>
      </c>
    </row>
    <row r="4066" spans="1:18" ht="15" customHeight="1" x14ac:dyDescent="0.25">
      <c r="A4066" s="25" t="s">
        <v>17</v>
      </c>
      <c r="B4066" s="25" t="s">
        <v>18</v>
      </c>
      <c r="C4066" s="25" t="s">
        <v>1293</v>
      </c>
      <c r="D4066" s="25" t="s">
        <v>255</v>
      </c>
      <c r="E4066" s="25" t="s">
        <v>247</v>
      </c>
      <c r="F4066" s="25" t="s">
        <v>687</v>
      </c>
      <c r="G4066" s="25" t="s">
        <v>23</v>
      </c>
      <c r="H4066" s="25" t="s">
        <v>23</v>
      </c>
      <c r="I4066" s="25" t="s">
        <v>723</v>
      </c>
      <c r="J4066" s="25" t="s">
        <v>724</v>
      </c>
      <c r="K4066" s="26">
        <v>0</v>
      </c>
      <c r="L4066" s="26">
        <v>0</v>
      </c>
      <c r="M4066" s="26">
        <v>0</v>
      </c>
      <c r="N4066" s="26">
        <v>0</v>
      </c>
      <c r="O4066" s="26">
        <v>0</v>
      </c>
      <c r="P4066" s="26">
        <v>0</v>
      </c>
      <c r="Q4066" s="26">
        <v>0</v>
      </c>
      <c r="R4066" s="25" t="s">
        <v>1545</v>
      </c>
    </row>
    <row r="4067" spans="1:18" ht="15" customHeight="1" x14ac:dyDescent="0.25">
      <c r="A4067" s="25" t="s">
        <v>17</v>
      </c>
      <c r="B4067" s="25" t="s">
        <v>18</v>
      </c>
      <c r="C4067" s="25" t="s">
        <v>1293</v>
      </c>
      <c r="D4067" s="25" t="s">
        <v>255</v>
      </c>
      <c r="E4067" s="25" t="s">
        <v>247</v>
      </c>
      <c r="F4067" s="25" t="s">
        <v>687</v>
      </c>
      <c r="G4067" s="25" t="s">
        <v>23</v>
      </c>
      <c r="H4067" s="25" t="s">
        <v>23</v>
      </c>
      <c r="I4067" s="25" t="s">
        <v>230</v>
      </c>
      <c r="J4067" s="25" t="s">
        <v>231</v>
      </c>
      <c r="K4067" s="26">
        <v>0</v>
      </c>
      <c r="L4067" s="26">
        <v>0</v>
      </c>
      <c r="M4067" s="26">
        <v>0</v>
      </c>
      <c r="N4067" s="26">
        <v>0</v>
      </c>
      <c r="O4067" s="26">
        <v>0</v>
      </c>
      <c r="P4067" s="26">
        <v>0</v>
      </c>
      <c r="Q4067" s="26">
        <v>0</v>
      </c>
      <c r="R4067" s="25" t="s">
        <v>1545</v>
      </c>
    </row>
    <row r="4068" spans="1:18" ht="15" customHeight="1" x14ac:dyDescent="0.25">
      <c r="A4068" s="25" t="s">
        <v>17</v>
      </c>
      <c r="B4068" s="25" t="s">
        <v>18</v>
      </c>
      <c r="C4068" s="25" t="s">
        <v>1292</v>
      </c>
      <c r="D4068" s="25" t="s">
        <v>248</v>
      </c>
      <c r="E4068" s="25" t="s">
        <v>247</v>
      </c>
      <c r="F4068" s="25" t="s">
        <v>687</v>
      </c>
      <c r="G4068" s="25" t="s">
        <v>23</v>
      </c>
      <c r="H4068" s="25" t="s">
        <v>23</v>
      </c>
      <c r="I4068" s="25" t="s">
        <v>1734</v>
      </c>
      <c r="J4068" s="25" t="s">
        <v>1735</v>
      </c>
      <c r="K4068" s="26">
        <v>64142</v>
      </c>
      <c r="L4068" s="26">
        <v>0</v>
      </c>
      <c r="M4068" s="26">
        <v>64142</v>
      </c>
      <c r="N4068" s="26">
        <v>0</v>
      </c>
      <c r="O4068" s="26">
        <v>0</v>
      </c>
      <c r="P4068" s="26">
        <v>64142</v>
      </c>
      <c r="Q4068" s="26">
        <v>0</v>
      </c>
      <c r="R4068" s="25" t="s">
        <v>1545</v>
      </c>
    </row>
    <row r="4069" spans="1:18" ht="15" customHeight="1" x14ac:dyDescent="0.25">
      <c r="A4069" s="25" t="s">
        <v>17</v>
      </c>
      <c r="B4069" s="25" t="s">
        <v>18</v>
      </c>
      <c r="C4069" s="25" t="s">
        <v>1292</v>
      </c>
      <c r="D4069" s="25" t="s">
        <v>248</v>
      </c>
      <c r="E4069" s="25" t="s">
        <v>247</v>
      </c>
      <c r="F4069" s="25" t="s">
        <v>687</v>
      </c>
      <c r="G4069" s="25" t="s">
        <v>23</v>
      </c>
      <c r="H4069" s="25" t="s">
        <v>23</v>
      </c>
      <c r="I4069" s="25" t="s">
        <v>723</v>
      </c>
      <c r="J4069" s="25" t="s">
        <v>724</v>
      </c>
      <c r="K4069" s="26">
        <v>0</v>
      </c>
      <c r="L4069" s="26">
        <v>0</v>
      </c>
      <c r="M4069" s="26">
        <v>0</v>
      </c>
      <c r="N4069" s="26">
        <v>0</v>
      </c>
      <c r="O4069" s="26">
        <v>0</v>
      </c>
      <c r="P4069" s="26">
        <v>0</v>
      </c>
      <c r="Q4069" s="26">
        <v>0</v>
      </c>
      <c r="R4069" s="25" t="s">
        <v>1545</v>
      </c>
    </row>
    <row r="4070" spans="1:18" ht="15" customHeight="1" x14ac:dyDescent="0.25">
      <c r="A4070" s="25" t="s">
        <v>17</v>
      </c>
      <c r="B4070" s="25" t="s">
        <v>18</v>
      </c>
      <c r="C4070" s="25" t="s">
        <v>1292</v>
      </c>
      <c r="D4070" s="25" t="s">
        <v>248</v>
      </c>
      <c r="E4070" s="25" t="s">
        <v>247</v>
      </c>
      <c r="F4070" s="25" t="s">
        <v>687</v>
      </c>
      <c r="G4070" s="25" t="s">
        <v>23</v>
      </c>
      <c r="H4070" s="25" t="s">
        <v>23</v>
      </c>
      <c r="I4070" s="25" t="s">
        <v>230</v>
      </c>
      <c r="J4070" s="25" t="s">
        <v>231</v>
      </c>
      <c r="K4070" s="26">
        <v>0</v>
      </c>
      <c r="L4070" s="26">
        <v>0</v>
      </c>
      <c r="M4070" s="26">
        <v>0</v>
      </c>
      <c r="N4070" s="26">
        <v>0</v>
      </c>
      <c r="O4070" s="26">
        <v>0</v>
      </c>
      <c r="P4070" s="26">
        <v>0</v>
      </c>
      <c r="Q4070" s="26">
        <v>0</v>
      </c>
      <c r="R4070" s="25" t="s">
        <v>1545</v>
      </c>
    </row>
    <row r="4071" spans="1:18" ht="15" customHeight="1" x14ac:dyDescent="0.25">
      <c r="A4071" s="25" t="s">
        <v>17</v>
      </c>
      <c r="B4071" s="25" t="s">
        <v>18</v>
      </c>
      <c r="C4071" s="25" t="s">
        <v>1291</v>
      </c>
      <c r="D4071" s="25" t="s">
        <v>261</v>
      </c>
      <c r="E4071" s="25" t="s">
        <v>247</v>
      </c>
      <c r="F4071" s="25" t="s">
        <v>687</v>
      </c>
      <c r="G4071" s="25" t="s">
        <v>23</v>
      </c>
      <c r="H4071" s="25" t="s">
        <v>23</v>
      </c>
      <c r="I4071" s="25" t="s">
        <v>1734</v>
      </c>
      <c r="J4071" s="25" t="s">
        <v>1735</v>
      </c>
      <c r="K4071" s="26">
        <v>2096789</v>
      </c>
      <c r="L4071" s="26">
        <v>0</v>
      </c>
      <c r="M4071" s="26">
        <v>2096789</v>
      </c>
      <c r="N4071" s="26">
        <v>0</v>
      </c>
      <c r="O4071" s="26">
        <v>0</v>
      </c>
      <c r="P4071" s="26">
        <v>2096789</v>
      </c>
      <c r="Q4071" s="26">
        <v>0</v>
      </c>
      <c r="R4071" s="25" t="s">
        <v>1545</v>
      </c>
    </row>
    <row r="4072" spans="1:18" ht="15" customHeight="1" x14ac:dyDescent="0.25">
      <c r="A4072" s="25" t="s">
        <v>17</v>
      </c>
      <c r="B4072" s="25" t="s">
        <v>18</v>
      </c>
      <c r="C4072" s="25" t="s">
        <v>1291</v>
      </c>
      <c r="D4072" s="25" t="s">
        <v>261</v>
      </c>
      <c r="E4072" s="25" t="s">
        <v>247</v>
      </c>
      <c r="F4072" s="25" t="s">
        <v>687</v>
      </c>
      <c r="G4072" s="25" t="s">
        <v>23</v>
      </c>
      <c r="H4072" s="25" t="s">
        <v>23</v>
      </c>
      <c r="I4072" s="25" t="s">
        <v>723</v>
      </c>
      <c r="J4072" s="25" t="s">
        <v>724</v>
      </c>
      <c r="K4072" s="26">
        <v>0</v>
      </c>
      <c r="L4072" s="26">
        <v>0</v>
      </c>
      <c r="M4072" s="26">
        <v>0</v>
      </c>
      <c r="N4072" s="26">
        <v>0</v>
      </c>
      <c r="O4072" s="26">
        <v>0</v>
      </c>
      <c r="P4072" s="26">
        <v>0</v>
      </c>
      <c r="Q4072" s="26">
        <v>0</v>
      </c>
      <c r="R4072" s="25" t="s">
        <v>1545</v>
      </c>
    </row>
    <row r="4073" spans="1:18" ht="15" customHeight="1" x14ac:dyDescent="0.25">
      <c r="A4073" s="25" t="s">
        <v>17</v>
      </c>
      <c r="B4073" s="25" t="s">
        <v>18</v>
      </c>
      <c r="C4073" s="25" t="s">
        <v>1291</v>
      </c>
      <c r="D4073" s="25" t="s">
        <v>261</v>
      </c>
      <c r="E4073" s="25" t="s">
        <v>247</v>
      </c>
      <c r="F4073" s="25" t="s">
        <v>687</v>
      </c>
      <c r="G4073" s="25" t="s">
        <v>23</v>
      </c>
      <c r="H4073" s="25" t="s">
        <v>23</v>
      </c>
      <c r="I4073" s="25" t="s">
        <v>230</v>
      </c>
      <c r="J4073" s="25" t="s">
        <v>231</v>
      </c>
      <c r="K4073" s="26">
        <v>0</v>
      </c>
      <c r="L4073" s="26">
        <v>0</v>
      </c>
      <c r="M4073" s="26">
        <v>0</v>
      </c>
      <c r="N4073" s="26">
        <v>0</v>
      </c>
      <c r="O4073" s="26">
        <v>0</v>
      </c>
      <c r="P4073" s="26">
        <v>0</v>
      </c>
      <c r="Q4073" s="26">
        <v>0</v>
      </c>
      <c r="R4073" s="25" t="s">
        <v>1545</v>
      </c>
    </row>
    <row r="4074" spans="1:18" ht="15" customHeight="1" x14ac:dyDescent="0.25">
      <c r="A4074" s="25" t="s">
        <v>17</v>
      </c>
      <c r="B4074" s="25" t="s">
        <v>18</v>
      </c>
      <c r="C4074" s="25" t="s">
        <v>1290</v>
      </c>
      <c r="D4074" s="25" t="s">
        <v>319</v>
      </c>
      <c r="E4074" s="25" t="s">
        <v>247</v>
      </c>
      <c r="F4074" s="25" t="s">
        <v>687</v>
      </c>
      <c r="G4074" s="25" t="s">
        <v>23</v>
      </c>
      <c r="H4074" s="25" t="s">
        <v>23</v>
      </c>
      <c r="I4074" s="25" t="s">
        <v>1734</v>
      </c>
      <c r="J4074" s="25" t="s">
        <v>1735</v>
      </c>
      <c r="K4074" s="26">
        <v>5554976</v>
      </c>
      <c r="L4074" s="26">
        <v>0</v>
      </c>
      <c r="M4074" s="26">
        <v>5554976</v>
      </c>
      <c r="N4074" s="26">
        <v>0</v>
      </c>
      <c r="O4074" s="26">
        <v>0</v>
      </c>
      <c r="P4074" s="26">
        <v>5554976</v>
      </c>
      <c r="Q4074" s="26">
        <v>0</v>
      </c>
      <c r="R4074" s="25" t="s">
        <v>1545</v>
      </c>
    </row>
    <row r="4075" spans="1:18" ht="15" customHeight="1" x14ac:dyDescent="0.25">
      <c r="A4075" s="25" t="s">
        <v>17</v>
      </c>
      <c r="B4075" s="25" t="s">
        <v>18</v>
      </c>
      <c r="C4075" s="25" t="s">
        <v>1290</v>
      </c>
      <c r="D4075" s="25" t="s">
        <v>319</v>
      </c>
      <c r="E4075" s="25" t="s">
        <v>247</v>
      </c>
      <c r="F4075" s="25" t="s">
        <v>687</v>
      </c>
      <c r="G4075" s="25" t="s">
        <v>23</v>
      </c>
      <c r="H4075" s="25" t="s">
        <v>23</v>
      </c>
      <c r="I4075" s="25" t="s">
        <v>723</v>
      </c>
      <c r="J4075" s="25" t="s">
        <v>724</v>
      </c>
      <c r="K4075" s="26">
        <v>0</v>
      </c>
      <c r="L4075" s="26">
        <v>0</v>
      </c>
      <c r="M4075" s="26">
        <v>0</v>
      </c>
      <c r="N4075" s="26">
        <v>0</v>
      </c>
      <c r="O4075" s="26">
        <v>0</v>
      </c>
      <c r="P4075" s="26">
        <v>0</v>
      </c>
      <c r="Q4075" s="26">
        <v>0</v>
      </c>
      <c r="R4075" s="25" t="s">
        <v>1545</v>
      </c>
    </row>
    <row r="4076" spans="1:18" ht="15" customHeight="1" x14ac:dyDescent="0.25">
      <c r="A4076" s="25" t="s">
        <v>17</v>
      </c>
      <c r="B4076" s="25" t="s">
        <v>18</v>
      </c>
      <c r="C4076" s="25" t="s">
        <v>1290</v>
      </c>
      <c r="D4076" s="25" t="s">
        <v>319</v>
      </c>
      <c r="E4076" s="25" t="s">
        <v>247</v>
      </c>
      <c r="F4076" s="25" t="s">
        <v>687</v>
      </c>
      <c r="G4076" s="25" t="s">
        <v>23</v>
      </c>
      <c r="H4076" s="25" t="s">
        <v>23</v>
      </c>
      <c r="I4076" s="25" t="s">
        <v>230</v>
      </c>
      <c r="J4076" s="25" t="s">
        <v>231</v>
      </c>
      <c r="K4076" s="26">
        <v>0</v>
      </c>
      <c r="L4076" s="26">
        <v>0</v>
      </c>
      <c r="M4076" s="26">
        <v>0</v>
      </c>
      <c r="N4076" s="26">
        <v>0</v>
      </c>
      <c r="O4076" s="26">
        <v>0</v>
      </c>
      <c r="P4076" s="26">
        <v>0</v>
      </c>
      <c r="Q4076" s="26">
        <v>0</v>
      </c>
      <c r="R4076" s="25" t="s">
        <v>1545</v>
      </c>
    </row>
    <row r="4077" spans="1:18" ht="15" customHeight="1" x14ac:dyDescent="0.25">
      <c r="A4077" s="25" t="s">
        <v>17</v>
      </c>
      <c r="B4077" s="25" t="s">
        <v>18</v>
      </c>
      <c r="C4077" s="25" t="s">
        <v>1289</v>
      </c>
      <c r="D4077" s="25" t="s">
        <v>326</v>
      </c>
      <c r="E4077" s="25" t="s">
        <v>247</v>
      </c>
      <c r="F4077" s="25" t="s">
        <v>687</v>
      </c>
      <c r="G4077" s="25" t="s">
        <v>23</v>
      </c>
      <c r="H4077" s="25" t="s">
        <v>23</v>
      </c>
      <c r="I4077" s="25" t="s">
        <v>1734</v>
      </c>
      <c r="J4077" s="25" t="s">
        <v>1735</v>
      </c>
      <c r="K4077" s="26">
        <v>2785685</v>
      </c>
      <c r="L4077" s="26">
        <v>0</v>
      </c>
      <c r="M4077" s="26">
        <v>2785685</v>
      </c>
      <c r="N4077" s="26">
        <v>0</v>
      </c>
      <c r="O4077" s="26">
        <v>0</v>
      </c>
      <c r="P4077" s="26">
        <v>2785685</v>
      </c>
      <c r="Q4077" s="26">
        <v>0</v>
      </c>
      <c r="R4077" s="25" t="s">
        <v>1545</v>
      </c>
    </row>
    <row r="4078" spans="1:18" ht="15" customHeight="1" x14ac:dyDescent="0.25">
      <c r="A4078" s="25" t="s">
        <v>17</v>
      </c>
      <c r="B4078" s="25" t="s">
        <v>18</v>
      </c>
      <c r="C4078" s="25" t="s">
        <v>1289</v>
      </c>
      <c r="D4078" s="25" t="s">
        <v>326</v>
      </c>
      <c r="E4078" s="25" t="s">
        <v>247</v>
      </c>
      <c r="F4078" s="25" t="s">
        <v>687</v>
      </c>
      <c r="G4078" s="25" t="s">
        <v>23</v>
      </c>
      <c r="H4078" s="25" t="s">
        <v>23</v>
      </c>
      <c r="I4078" s="25" t="s">
        <v>723</v>
      </c>
      <c r="J4078" s="25" t="s">
        <v>724</v>
      </c>
      <c r="K4078" s="26">
        <v>0</v>
      </c>
      <c r="L4078" s="26">
        <v>0</v>
      </c>
      <c r="M4078" s="26">
        <v>0</v>
      </c>
      <c r="N4078" s="26">
        <v>0</v>
      </c>
      <c r="O4078" s="26">
        <v>0</v>
      </c>
      <c r="P4078" s="26">
        <v>0</v>
      </c>
      <c r="Q4078" s="26">
        <v>0</v>
      </c>
      <c r="R4078" s="25" t="s">
        <v>1545</v>
      </c>
    </row>
    <row r="4079" spans="1:18" ht="15" customHeight="1" x14ac:dyDescent="0.25">
      <c r="A4079" s="25" t="s">
        <v>17</v>
      </c>
      <c r="B4079" s="25" t="s">
        <v>18</v>
      </c>
      <c r="C4079" s="25" t="s">
        <v>1289</v>
      </c>
      <c r="D4079" s="25" t="s">
        <v>326</v>
      </c>
      <c r="E4079" s="25" t="s">
        <v>247</v>
      </c>
      <c r="F4079" s="25" t="s">
        <v>687</v>
      </c>
      <c r="G4079" s="25" t="s">
        <v>23</v>
      </c>
      <c r="H4079" s="25" t="s">
        <v>23</v>
      </c>
      <c r="I4079" s="25" t="s">
        <v>230</v>
      </c>
      <c r="J4079" s="25" t="s">
        <v>231</v>
      </c>
      <c r="K4079" s="26">
        <v>0</v>
      </c>
      <c r="L4079" s="26">
        <v>0</v>
      </c>
      <c r="M4079" s="26">
        <v>0</v>
      </c>
      <c r="N4079" s="26">
        <v>0</v>
      </c>
      <c r="O4079" s="26">
        <v>0</v>
      </c>
      <c r="P4079" s="26">
        <v>0</v>
      </c>
      <c r="Q4079" s="26">
        <v>0</v>
      </c>
      <c r="R4079" s="25" t="s">
        <v>1545</v>
      </c>
    </row>
    <row r="4080" spans="1:18" ht="15" customHeight="1" x14ac:dyDescent="0.25">
      <c r="A4080" s="25" t="s">
        <v>17</v>
      </c>
      <c r="B4080" s="25" t="s">
        <v>18</v>
      </c>
      <c r="C4080" s="25" t="s">
        <v>1287</v>
      </c>
      <c r="D4080" s="25" t="s">
        <v>1288</v>
      </c>
      <c r="E4080" s="25" t="s">
        <v>247</v>
      </c>
      <c r="F4080" s="25" t="s">
        <v>687</v>
      </c>
      <c r="G4080" s="25" t="s">
        <v>23</v>
      </c>
      <c r="H4080" s="25" t="s">
        <v>23</v>
      </c>
      <c r="I4080" s="25" t="s">
        <v>1734</v>
      </c>
      <c r="J4080" s="25" t="s">
        <v>1735</v>
      </c>
      <c r="K4080" s="26">
        <v>1190000</v>
      </c>
      <c r="L4080" s="26">
        <v>0</v>
      </c>
      <c r="M4080" s="26">
        <v>1190000</v>
      </c>
      <c r="N4080" s="26">
        <v>0</v>
      </c>
      <c r="O4080" s="26">
        <v>0</v>
      </c>
      <c r="P4080" s="26">
        <v>1190000</v>
      </c>
      <c r="Q4080" s="26">
        <v>0</v>
      </c>
      <c r="R4080" s="25" t="s">
        <v>1545</v>
      </c>
    </row>
    <row r="4081" spans="1:18" ht="15" customHeight="1" x14ac:dyDescent="0.25">
      <c r="A4081" s="25" t="s">
        <v>17</v>
      </c>
      <c r="B4081" s="25" t="s">
        <v>18</v>
      </c>
      <c r="C4081" s="25" t="s">
        <v>1287</v>
      </c>
      <c r="D4081" s="25" t="s">
        <v>1288</v>
      </c>
      <c r="E4081" s="25" t="s">
        <v>247</v>
      </c>
      <c r="F4081" s="25" t="s">
        <v>687</v>
      </c>
      <c r="G4081" s="25" t="s">
        <v>23</v>
      </c>
      <c r="H4081" s="25" t="s">
        <v>23</v>
      </c>
      <c r="I4081" s="25" t="s">
        <v>723</v>
      </c>
      <c r="J4081" s="25" t="s">
        <v>724</v>
      </c>
      <c r="K4081" s="26">
        <v>0</v>
      </c>
      <c r="L4081" s="26">
        <v>0</v>
      </c>
      <c r="M4081" s="26">
        <v>0</v>
      </c>
      <c r="N4081" s="26">
        <v>0</v>
      </c>
      <c r="O4081" s="26">
        <v>0</v>
      </c>
      <c r="P4081" s="26">
        <v>0</v>
      </c>
      <c r="Q4081" s="26">
        <v>0</v>
      </c>
      <c r="R4081" s="25" t="s">
        <v>1545</v>
      </c>
    </row>
    <row r="4082" spans="1:18" ht="15" customHeight="1" x14ac:dyDescent="0.25">
      <c r="A4082" s="25" t="s">
        <v>17</v>
      </c>
      <c r="B4082" s="25" t="s">
        <v>18</v>
      </c>
      <c r="C4082" s="25" t="s">
        <v>1287</v>
      </c>
      <c r="D4082" s="25" t="s">
        <v>1288</v>
      </c>
      <c r="E4082" s="25" t="s">
        <v>247</v>
      </c>
      <c r="F4082" s="25" t="s">
        <v>687</v>
      </c>
      <c r="G4082" s="25" t="s">
        <v>23</v>
      </c>
      <c r="H4082" s="25" t="s">
        <v>23</v>
      </c>
      <c r="I4082" s="25" t="s">
        <v>230</v>
      </c>
      <c r="J4082" s="25" t="s">
        <v>231</v>
      </c>
      <c r="K4082" s="26">
        <v>0</v>
      </c>
      <c r="L4082" s="26">
        <v>0</v>
      </c>
      <c r="M4082" s="26">
        <v>0</v>
      </c>
      <c r="N4082" s="26">
        <v>0</v>
      </c>
      <c r="O4082" s="26">
        <v>0</v>
      </c>
      <c r="P4082" s="26">
        <v>0</v>
      </c>
      <c r="Q4082" s="26">
        <v>0</v>
      </c>
      <c r="R4082" s="25" t="s">
        <v>1545</v>
      </c>
    </row>
    <row r="4083" spans="1:18" ht="15" customHeight="1" x14ac:dyDescent="0.25">
      <c r="A4083" s="25" t="s">
        <v>17</v>
      </c>
      <c r="B4083" s="25" t="s">
        <v>18</v>
      </c>
      <c r="C4083" s="25" t="s">
        <v>1285</v>
      </c>
      <c r="D4083" s="25" t="s">
        <v>1286</v>
      </c>
      <c r="E4083" s="25" t="s">
        <v>247</v>
      </c>
      <c r="F4083" s="25" t="s">
        <v>687</v>
      </c>
      <c r="G4083" s="25" t="s">
        <v>23</v>
      </c>
      <c r="H4083" s="25" t="s">
        <v>23</v>
      </c>
      <c r="I4083" s="25" t="s">
        <v>1734</v>
      </c>
      <c r="J4083" s="25" t="s">
        <v>1735</v>
      </c>
      <c r="K4083" s="26">
        <v>203000</v>
      </c>
      <c r="L4083" s="26">
        <v>0</v>
      </c>
      <c r="M4083" s="26">
        <v>203000</v>
      </c>
      <c r="N4083" s="26">
        <v>0</v>
      </c>
      <c r="O4083" s="26">
        <v>0</v>
      </c>
      <c r="P4083" s="26">
        <v>203000</v>
      </c>
      <c r="Q4083" s="26">
        <v>0</v>
      </c>
      <c r="R4083" s="25" t="s">
        <v>1545</v>
      </c>
    </row>
    <row r="4084" spans="1:18" ht="15" customHeight="1" x14ac:dyDescent="0.25">
      <c r="A4084" s="25" t="s">
        <v>17</v>
      </c>
      <c r="B4084" s="25" t="s">
        <v>18</v>
      </c>
      <c r="C4084" s="25" t="s">
        <v>1285</v>
      </c>
      <c r="D4084" s="25" t="s">
        <v>1286</v>
      </c>
      <c r="E4084" s="25" t="s">
        <v>247</v>
      </c>
      <c r="F4084" s="25" t="s">
        <v>687</v>
      </c>
      <c r="G4084" s="25" t="s">
        <v>23</v>
      </c>
      <c r="H4084" s="25" t="s">
        <v>23</v>
      </c>
      <c r="I4084" s="25" t="s">
        <v>723</v>
      </c>
      <c r="J4084" s="25" t="s">
        <v>724</v>
      </c>
      <c r="K4084" s="26">
        <v>0</v>
      </c>
      <c r="L4084" s="26">
        <v>0</v>
      </c>
      <c r="M4084" s="26">
        <v>0</v>
      </c>
      <c r="N4084" s="26">
        <v>0</v>
      </c>
      <c r="O4084" s="26">
        <v>0</v>
      </c>
      <c r="P4084" s="26">
        <v>0</v>
      </c>
      <c r="Q4084" s="26">
        <v>0</v>
      </c>
      <c r="R4084" s="25" t="s">
        <v>1545</v>
      </c>
    </row>
    <row r="4085" spans="1:18" ht="15" customHeight="1" x14ac:dyDescent="0.25">
      <c r="A4085" s="25" t="s">
        <v>17</v>
      </c>
      <c r="B4085" s="25" t="s">
        <v>18</v>
      </c>
      <c r="C4085" s="25" t="s">
        <v>1285</v>
      </c>
      <c r="D4085" s="25" t="s">
        <v>1286</v>
      </c>
      <c r="E4085" s="25" t="s">
        <v>247</v>
      </c>
      <c r="F4085" s="25" t="s">
        <v>687</v>
      </c>
      <c r="G4085" s="25" t="s">
        <v>23</v>
      </c>
      <c r="H4085" s="25" t="s">
        <v>23</v>
      </c>
      <c r="I4085" s="25" t="s">
        <v>230</v>
      </c>
      <c r="J4085" s="25" t="s">
        <v>231</v>
      </c>
      <c r="K4085" s="26">
        <v>0</v>
      </c>
      <c r="L4085" s="26">
        <v>0</v>
      </c>
      <c r="M4085" s="26">
        <v>0</v>
      </c>
      <c r="N4085" s="26">
        <v>0</v>
      </c>
      <c r="O4085" s="26">
        <v>0</v>
      </c>
      <c r="P4085" s="26">
        <v>0</v>
      </c>
      <c r="Q4085" s="26">
        <v>0</v>
      </c>
      <c r="R4085" s="25" t="s">
        <v>1545</v>
      </c>
    </row>
    <row r="4086" spans="1:18" ht="15" customHeight="1" x14ac:dyDescent="0.25">
      <c r="A4086" s="25" t="s">
        <v>17</v>
      </c>
      <c r="B4086" s="25" t="s">
        <v>18</v>
      </c>
      <c r="C4086" s="25" t="s">
        <v>1278</v>
      </c>
      <c r="D4086" s="25" t="s">
        <v>1279</v>
      </c>
      <c r="E4086" s="25" t="s">
        <v>247</v>
      </c>
      <c r="F4086" s="25" t="s">
        <v>687</v>
      </c>
      <c r="G4086" s="25" t="s">
        <v>23</v>
      </c>
      <c r="H4086" s="25" t="s">
        <v>23</v>
      </c>
      <c r="I4086" s="25" t="s">
        <v>1734</v>
      </c>
      <c r="J4086" s="25" t="s">
        <v>1735</v>
      </c>
      <c r="K4086" s="26">
        <v>1309835</v>
      </c>
      <c r="L4086" s="26">
        <v>0</v>
      </c>
      <c r="M4086" s="26">
        <v>1309835</v>
      </c>
      <c r="N4086" s="26">
        <v>0</v>
      </c>
      <c r="O4086" s="26">
        <v>0</v>
      </c>
      <c r="P4086" s="26">
        <v>1309835</v>
      </c>
      <c r="Q4086" s="26">
        <v>0</v>
      </c>
      <c r="R4086" s="25" t="s">
        <v>1545</v>
      </c>
    </row>
    <row r="4087" spans="1:18" ht="15" customHeight="1" x14ac:dyDescent="0.25">
      <c r="A4087" s="25" t="s">
        <v>17</v>
      </c>
      <c r="B4087" s="25" t="s">
        <v>18</v>
      </c>
      <c r="C4087" s="25" t="s">
        <v>1278</v>
      </c>
      <c r="D4087" s="25" t="s">
        <v>1279</v>
      </c>
      <c r="E4087" s="25" t="s">
        <v>247</v>
      </c>
      <c r="F4087" s="25" t="s">
        <v>687</v>
      </c>
      <c r="G4087" s="25" t="s">
        <v>23</v>
      </c>
      <c r="H4087" s="25" t="s">
        <v>23</v>
      </c>
      <c r="I4087" s="25" t="s">
        <v>723</v>
      </c>
      <c r="J4087" s="25" t="s">
        <v>724</v>
      </c>
      <c r="K4087" s="26">
        <v>0</v>
      </c>
      <c r="L4087" s="26">
        <v>0</v>
      </c>
      <c r="M4087" s="26">
        <v>0</v>
      </c>
      <c r="N4087" s="26">
        <v>0</v>
      </c>
      <c r="O4087" s="26">
        <v>0</v>
      </c>
      <c r="P4087" s="26">
        <v>0</v>
      </c>
      <c r="Q4087" s="26">
        <v>0</v>
      </c>
      <c r="R4087" s="25" t="s">
        <v>1545</v>
      </c>
    </row>
    <row r="4088" spans="1:18" ht="15" customHeight="1" x14ac:dyDescent="0.25">
      <c r="A4088" s="25" t="s">
        <v>17</v>
      </c>
      <c r="B4088" s="25" t="s">
        <v>18</v>
      </c>
      <c r="C4088" s="25" t="s">
        <v>1278</v>
      </c>
      <c r="D4088" s="25" t="s">
        <v>1279</v>
      </c>
      <c r="E4088" s="25" t="s">
        <v>247</v>
      </c>
      <c r="F4088" s="25" t="s">
        <v>687</v>
      </c>
      <c r="G4088" s="25" t="s">
        <v>23</v>
      </c>
      <c r="H4088" s="25" t="s">
        <v>23</v>
      </c>
      <c r="I4088" s="25" t="s">
        <v>230</v>
      </c>
      <c r="J4088" s="25" t="s">
        <v>231</v>
      </c>
      <c r="K4088" s="26">
        <v>0</v>
      </c>
      <c r="L4088" s="26">
        <v>0</v>
      </c>
      <c r="M4088" s="26">
        <v>0</v>
      </c>
      <c r="N4088" s="26">
        <v>0</v>
      </c>
      <c r="O4088" s="26">
        <v>0</v>
      </c>
      <c r="P4088" s="26">
        <v>0</v>
      </c>
      <c r="Q4088" s="26">
        <v>0</v>
      </c>
      <c r="R4088" s="25" t="s">
        <v>1545</v>
      </c>
    </row>
    <row r="4089" spans="1:18" ht="15" customHeight="1" x14ac:dyDescent="0.25">
      <c r="A4089" s="25" t="s">
        <v>17</v>
      </c>
      <c r="B4089" s="25" t="s">
        <v>18</v>
      </c>
      <c r="C4089" s="25" t="s">
        <v>1284</v>
      </c>
      <c r="D4089" s="25" t="s">
        <v>392</v>
      </c>
      <c r="E4089" s="25" t="s">
        <v>247</v>
      </c>
      <c r="F4089" s="25" t="s">
        <v>687</v>
      </c>
      <c r="G4089" s="25" t="s">
        <v>23</v>
      </c>
      <c r="H4089" s="25" t="s">
        <v>23</v>
      </c>
      <c r="I4089" s="25" t="s">
        <v>1734</v>
      </c>
      <c r="J4089" s="25" t="s">
        <v>1735</v>
      </c>
      <c r="K4089" s="26">
        <v>890795</v>
      </c>
      <c r="L4089" s="26">
        <v>0</v>
      </c>
      <c r="M4089" s="26">
        <v>890795</v>
      </c>
      <c r="N4089" s="26">
        <v>0</v>
      </c>
      <c r="O4089" s="26">
        <v>0</v>
      </c>
      <c r="P4089" s="26">
        <v>890795</v>
      </c>
      <c r="Q4089" s="26">
        <v>0</v>
      </c>
      <c r="R4089" s="25" t="s">
        <v>1545</v>
      </c>
    </row>
    <row r="4090" spans="1:18" ht="15" customHeight="1" x14ac:dyDescent="0.25">
      <c r="A4090" s="25" t="s">
        <v>17</v>
      </c>
      <c r="B4090" s="25" t="s">
        <v>18</v>
      </c>
      <c r="C4090" s="25" t="s">
        <v>85</v>
      </c>
      <c r="D4090" s="25" t="s">
        <v>86</v>
      </c>
      <c r="E4090" s="25" t="s">
        <v>87</v>
      </c>
      <c r="F4090" s="25" t="s">
        <v>88</v>
      </c>
      <c r="G4090" s="25" t="s">
        <v>22</v>
      </c>
      <c r="H4090" s="25" t="s">
        <v>23</v>
      </c>
      <c r="I4090" s="25" t="s">
        <v>312</v>
      </c>
      <c r="J4090" s="25" t="s">
        <v>313</v>
      </c>
      <c r="K4090" s="26">
        <v>7000</v>
      </c>
      <c r="L4090" s="26">
        <v>0</v>
      </c>
      <c r="M4090" s="26">
        <v>7000</v>
      </c>
      <c r="N4090" s="26">
        <v>0</v>
      </c>
      <c r="O4090" s="26">
        <v>5356.14</v>
      </c>
      <c r="P4090" s="26">
        <v>1643.86</v>
      </c>
      <c r="Q4090" s="26">
        <v>953.42</v>
      </c>
      <c r="R4090" s="25" t="s">
        <v>1524</v>
      </c>
    </row>
    <row r="4091" spans="1:18" ht="15" customHeight="1" x14ac:dyDescent="0.25">
      <c r="A4091" s="25" t="s">
        <v>17</v>
      </c>
      <c r="B4091" s="25" t="s">
        <v>18</v>
      </c>
      <c r="C4091" s="25" t="s">
        <v>85</v>
      </c>
      <c r="D4091" s="25" t="s">
        <v>86</v>
      </c>
      <c r="E4091" s="25" t="s">
        <v>87</v>
      </c>
      <c r="F4091" s="25" t="s">
        <v>88</v>
      </c>
      <c r="G4091" s="25" t="s">
        <v>22</v>
      </c>
      <c r="H4091" s="25" t="s">
        <v>23</v>
      </c>
      <c r="I4091" s="25" t="s">
        <v>310</v>
      </c>
      <c r="J4091" s="25" t="s">
        <v>311</v>
      </c>
      <c r="K4091" s="26">
        <v>215110</v>
      </c>
      <c r="L4091" s="26">
        <v>0</v>
      </c>
      <c r="M4091" s="26">
        <v>215110</v>
      </c>
      <c r="N4091" s="26">
        <v>0</v>
      </c>
      <c r="O4091" s="26">
        <v>74965.67</v>
      </c>
      <c r="P4091" s="26">
        <v>140144.32999999999</v>
      </c>
      <c r="Q4091" s="26">
        <v>0</v>
      </c>
      <c r="R4091" s="25" t="s">
        <v>1524</v>
      </c>
    </row>
    <row r="4092" spans="1:18" ht="15" customHeight="1" x14ac:dyDescent="0.25">
      <c r="A4092" s="25" t="s">
        <v>17</v>
      </c>
      <c r="B4092" s="25" t="s">
        <v>18</v>
      </c>
      <c r="C4092" s="25" t="s">
        <v>85</v>
      </c>
      <c r="D4092" s="25" t="s">
        <v>86</v>
      </c>
      <c r="E4092" s="25" t="s">
        <v>87</v>
      </c>
      <c r="F4092" s="25" t="s">
        <v>88</v>
      </c>
      <c r="G4092" s="25" t="s">
        <v>22</v>
      </c>
      <c r="H4092" s="25" t="s">
        <v>23</v>
      </c>
      <c r="I4092" s="25" t="s">
        <v>308</v>
      </c>
      <c r="J4092" s="25" t="s">
        <v>309</v>
      </c>
      <c r="K4092" s="26">
        <v>190000</v>
      </c>
      <c r="L4092" s="26">
        <v>0</v>
      </c>
      <c r="M4092" s="26">
        <v>190000</v>
      </c>
      <c r="N4092" s="26">
        <v>0</v>
      </c>
      <c r="O4092" s="26">
        <v>87596.6</v>
      </c>
      <c r="P4092" s="26">
        <v>102403.4</v>
      </c>
      <c r="Q4092" s="26">
        <v>12248.6</v>
      </c>
      <c r="R4092" s="25" t="s">
        <v>1524</v>
      </c>
    </row>
    <row r="4093" spans="1:18" ht="15" customHeight="1" x14ac:dyDescent="0.25">
      <c r="A4093" s="25" t="s">
        <v>17</v>
      </c>
      <c r="B4093" s="25" t="s">
        <v>18</v>
      </c>
      <c r="C4093" s="25" t="s">
        <v>85</v>
      </c>
      <c r="D4093" s="25" t="s">
        <v>86</v>
      </c>
      <c r="E4093" s="25" t="s">
        <v>87</v>
      </c>
      <c r="F4093" s="25" t="s">
        <v>88</v>
      </c>
      <c r="G4093" s="25" t="s">
        <v>22</v>
      </c>
      <c r="H4093" s="25" t="s">
        <v>23</v>
      </c>
      <c r="I4093" s="25" t="s">
        <v>306</v>
      </c>
      <c r="J4093" s="25" t="s">
        <v>307</v>
      </c>
      <c r="K4093" s="26">
        <v>5107048</v>
      </c>
      <c r="L4093" s="26">
        <v>0</v>
      </c>
      <c r="M4093" s="26">
        <v>5107048</v>
      </c>
      <c r="N4093" s="26">
        <v>0</v>
      </c>
      <c r="O4093" s="26">
        <v>2581408.2400000002</v>
      </c>
      <c r="P4093" s="26">
        <v>2525639.7599999998</v>
      </c>
      <c r="Q4093" s="26">
        <v>376341.23</v>
      </c>
      <c r="R4093" s="25" t="s">
        <v>1524</v>
      </c>
    </row>
    <row r="4094" spans="1:18" ht="15" customHeight="1" x14ac:dyDescent="0.25">
      <c r="A4094" s="25" t="s">
        <v>17</v>
      </c>
      <c r="B4094" s="25" t="s">
        <v>18</v>
      </c>
      <c r="C4094" s="25" t="s">
        <v>85</v>
      </c>
      <c r="D4094" s="25" t="s">
        <v>86</v>
      </c>
      <c r="E4094" s="25" t="s">
        <v>87</v>
      </c>
      <c r="F4094" s="25" t="s">
        <v>88</v>
      </c>
      <c r="G4094" s="25" t="s">
        <v>22</v>
      </c>
      <c r="H4094" s="25" t="s">
        <v>23</v>
      </c>
      <c r="I4094" s="25" t="s">
        <v>300</v>
      </c>
      <c r="J4094" s="25" t="s">
        <v>301</v>
      </c>
      <c r="K4094" s="26">
        <v>126075</v>
      </c>
      <c r="L4094" s="26">
        <v>0</v>
      </c>
      <c r="M4094" s="26">
        <v>126075</v>
      </c>
      <c r="N4094" s="26">
        <v>0</v>
      </c>
      <c r="O4094" s="26">
        <v>31062.959999999999</v>
      </c>
      <c r="P4094" s="26">
        <v>95012.04</v>
      </c>
      <c r="Q4094" s="26">
        <v>5123.67</v>
      </c>
      <c r="R4094" s="25" t="s">
        <v>1524</v>
      </c>
    </row>
    <row r="4095" spans="1:18" ht="15" customHeight="1" x14ac:dyDescent="0.25">
      <c r="A4095" s="25" t="s">
        <v>17</v>
      </c>
      <c r="B4095" s="25" t="s">
        <v>18</v>
      </c>
      <c r="C4095" s="25" t="s">
        <v>85</v>
      </c>
      <c r="D4095" s="25" t="s">
        <v>86</v>
      </c>
      <c r="E4095" s="25" t="s">
        <v>87</v>
      </c>
      <c r="F4095" s="25" t="s">
        <v>88</v>
      </c>
      <c r="G4095" s="25" t="s">
        <v>22</v>
      </c>
      <c r="H4095" s="25" t="s">
        <v>23</v>
      </c>
      <c r="I4095" s="25" t="s">
        <v>41</v>
      </c>
      <c r="J4095" s="25" t="s">
        <v>42</v>
      </c>
      <c r="K4095" s="26">
        <v>0</v>
      </c>
      <c r="L4095" s="26">
        <v>0</v>
      </c>
      <c r="M4095" s="26">
        <v>0</v>
      </c>
      <c r="N4095" s="26">
        <v>0</v>
      </c>
      <c r="O4095" s="26">
        <v>0</v>
      </c>
      <c r="P4095" s="26">
        <v>0</v>
      </c>
      <c r="Q4095" s="26">
        <v>0</v>
      </c>
      <c r="R4095" s="25" t="s">
        <v>1524</v>
      </c>
    </row>
    <row r="4096" spans="1:18" ht="15" customHeight="1" x14ac:dyDescent="0.25">
      <c r="A4096" s="25" t="s">
        <v>17</v>
      </c>
      <c r="B4096" s="25" t="s">
        <v>18</v>
      </c>
      <c r="C4096" s="25" t="s">
        <v>85</v>
      </c>
      <c r="D4096" s="25" t="s">
        <v>86</v>
      </c>
      <c r="E4096" s="25" t="s">
        <v>87</v>
      </c>
      <c r="F4096" s="25" t="s">
        <v>88</v>
      </c>
      <c r="G4096" s="25" t="s">
        <v>22</v>
      </c>
      <c r="H4096" s="25" t="s">
        <v>23</v>
      </c>
      <c r="I4096" s="25" t="s">
        <v>27</v>
      </c>
      <c r="J4096" s="25" t="s">
        <v>28</v>
      </c>
      <c r="K4096" s="26">
        <v>0</v>
      </c>
      <c r="L4096" s="26">
        <v>0</v>
      </c>
      <c r="M4096" s="26">
        <v>0</v>
      </c>
      <c r="N4096" s="26">
        <v>0</v>
      </c>
      <c r="O4096" s="26">
        <v>0</v>
      </c>
      <c r="P4096" s="26">
        <v>0</v>
      </c>
      <c r="Q4096" s="26">
        <v>0</v>
      </c>
      <c r="R4096" s="25" t="s">
        <v>1524</v>
      </c>
    </row>
    <row r="4097" spans="1:18" ht="15" customHeight="1" x14ac:dyDescent="0.25">
      <c r="A4097" s="25" t="s">
        <v>17</v>
      </c>
      <c r="B4097" s="25" t="s">
        <v>18</v>
      </c>
      <c r="C4097" s="25" t="s">
        <v>314</v>
      </c>
      <c r="D4097" s="25" t="s">
        <v>86</v>
      </c>
      <c r="E4097" s="25" t="s">
        <v>87</v>
      </c>
      <c r="F4097" s="25" t="s">
        <v>88</v>
      </c>
      <c r="G4097" s="25" t="s">
        <v>315</v>
      </c>
      <c r="H4097" s="25" t="s">
        <v>23</v>
      </c>
      <c r="I4097" s="25" t="s">
        <v>119</v>
      </c>
      <c r="J4097" s="25" t="s">
        <v>120</v>
      </c>
      <c r="K4097" s="26">
        <v>0</v>
      </c>
      <c r="L4097" s="26">
        <v>0</v>
      </c>
      <c r="M4097" s="26">
        <v>0</v>
      </c>
      <c r="N4097" s="26">
        <v>0</v>
      </c>
      <c r="O4097" s="26">
        <v>1489</v>
      </c>
      <c r="P4097" s="26">
        <v>-1489</v>
      </c>
      <c r="Q4097" s="26">
        <v>540</v>
      </c>
      <c r="R4097" s="25" t="s">
        <v>1525</v>
      </c>
    </row>
    <row r="4098" spans="1:18" ht="15" customHeight="1" x14ac:dyDescent="0.25">
      <c r="A4098" s="25" t="s">
        <v>17</v>
      </c>
      <c r="B4098" s="25" t="s">
        <v>18</v>
      </c>
      <c r="C4098" s="25" t="s">
        <v>314</v>
      </c>
      <c r="D4098" s="25" t="s">
        <v>86</v>
      </c>
      <c r="E4098" s="25" t="s">
        <v>87</v>
      </c>
      <c r="F4098" s="25" t="s">
        <v>88</v>
      </c>
      <c r="G4098" s="25" t="s">
        <v>315</v>
      </c>
      <c r="H4098" s="25" t="s">
        <v>23</v>
      </c>
      <c r="I4098" s="25" t="s">
        <v>300</v>
      </c>
      <c r="J4098" s="25" t="s">
        <v>301</v>
      </c>
      <c r="K4098" s="26">
        <v>2000</v>
      </c>
      <c r="L4098" s="26">
        <v>0</v>
      </c>
      <c r="M4098" s="26">
        <v>2000</v>
      </c>
      <c r="N4098" s="26">
        <v>0</v>
      </c>
      <c r="O4098" s="26">
        <v>840</v>
      </c>
      <c r="P4098" s="26">
        <v>1160</v>
      </c>
      <c r="Q4098" s="26">
        <v>0</v>
      </c>
      <c r="R4098" s="25" t="s">
        <v>1525</v>
      </c>
    </row>
    <row r="4099" spans="1:18" ht="15" customHeight="1" x14ac:dyDescent="0.25">
      <c r="A4099" s="25" t="s">
        <v>17</v>
      </c>
      <c r="B4099" s="25" t="s">
        <v>18</v>
      </c>
      <c r="C4099" s="25" t="s">
        <v>302</v>
      </c>
      <c r="D4099" s="25" t="s">
        <v>86</v>
      </c>
      <c r="E4099" s="25" t="s">
        <v>87</v>
      </c>
      <c r="F4099" s="25" t="s">
        <v>88</v>
      </c>
      <c r="G4099" s="25" t="s">
        <v>303</v>
      </c>
      <c r="H4099" s="25" t="s">
        <v>23</v>
      </c>
      <c r="I4099" s="25" t="s">
        <v>300</v>
      </c>
      <c r="J4099" s="25" t="s">
        <v>301</v>
      </c>
      <c r="K4099" s="26">
        <v>350000</v>
      </c>
      <c r="L4099" s="26">
        <v>0</v>
      </c>
      <c r="M4099" s="26">
        <v>350000</v>
      </c>
      <c r="N4099" s="26">
        <v>0</v>
      </c>
      <c r="O4099" s="26">
        <v>116637.25</v>
      </c>
      <c r="P4099" s="26">
        <v>233362.75</v>
      </c>
      <c r="Q4099" s="26">
        <v>0</v>
      </c>
      <c r="R4099" s="25" t="s">
        <v>1526</v>
      </c>
    </row>
    <row r="4100" spans="1:18" ht="15" customHeight="1" x14ac:dyDescent="0.25">
      <c r="A4100" s="25" t="s">
        <v>17</v>
      </c>
      <c r="B4100" s="25" t="s">
        <v>18</v>
      </c>
      <c r="C4100" s="25" t="s">
        <v>302</v>
      </c>
      <c r="D4100" s="25" t="s">
        <v>86</v>
      </c>
      <c r="E4100" s="25" t="s">
        <v>87</v>
      </c>
      <c r="F4100" s="25" t="s">
        <v>88</v>
      </c>
      <c r="G4100" s="25" t="s">
        <v>303</v>
      </c>
      <c r="H4100" s="25" t="s">
        <v>23</v>
      </c>
      <c r="I4100" s="25" t="s">
        <v>304</v>
      </c>
      <c r="J4100" s="25" t="s">
        <v>305</v>
      </c>
      <c r="K4100" s="26">
        <v>29000</v>
      </c>
      <c r="L4100" s="26">
        <v>0</v>
      </c>
      <c r="M4100" s="26">
        <v>29000</v>
      </c>
      <c r="N4100" s="26">
        <v>0</v>
      </c>
      <c r="O4100" s="26">
        <v>14474.4</v>
      </c>
      <c r="P4100" s="26">
        <v>14525.6</v>
      </c>
      <c r="Q4100" s="26">
        <v>6554.91</v>
      </c>
      <c r="R4100" s="25" t="s">
        <v>1526</v>
      </c>
    </row>
    <row r="4101" spans="1:18" ht="15" customHeight="1" x14ac:dyDescent="0.25">
      <c r="A4101" s="25" t="s">
        <v>17</v>
      </c>
      <c r="B4101" s="25" t="s">
        <v>18</v>
      </c>
      <c r="C4101" s="25" t="s">
        <v>298</v>
      </c>
      <c r="D4101" s="25" t="s">
        <v>86</v>
      </c>
      <c r="E4101" s="25" t="s">
        <v>87</v>
      </c>
      <c r="F4101" s="25" t="s">
        <v>88</v>
      </c>
      <c r="G4101" s="25" t="s">
        <v>299</v>
      </c>
      <c r="H4101" s="25" t="s">
        <v>23</v>
      </c>
      <c r="I4101" s="25" t="s">
        <v>300</v>
      </c>
      <c r="J4101" s="25" t="s">
        <v>301</v>
      </c>
      <c r="K4101" s="26">
        <v>30000</v>
      </c>
      <c r="L4101" s="26">
        <v>0</v>
      </c>
      <c r="M4101" s="26">
        <v>30000</v>
      </c>
      <c r="N4101" s="26">
        <v>0</v>
      </c>
      <c r="O4101" s="26">
        <v>20076.79</v>
      </c>
      <c r="P4101" s="26">
        <v>9923.2099999999991</v>
      </c>
      <c r="Q4101" s="26">
        <v>0</v>
      </c>
      <c r="R4101" s="25" t="s">
        <v>1527</v>
      </c>
    </row>
    <row r="4102" spans="1:18" ht="15" customHeight="1" x14ac:dyDescent="0.25">
      <c r="A4102" s="25" t="s">
        <v>17</v>
      </c>
      <c r="B4102" s="25" t="s">
        <v>18</v>
      </c>
      <c r="C4102" s="25" t="s">
        <v>691</v>
      </c>
      <c r="D4102" s="25" t="s">
        <v>656</v>
      </c>
      <c r="E4102" s="25" t="s">
        <v>87</v>
      </c>
      <c r="F4102" s="25" t="s">
        <v>692</v>
      </c>
      <c r="G4102" s="25" t="s">
        <v>22</v>
      </c>
      <c r="H4102" s="25" t="s">
        <v>23</v>
      </c>
      <c r="I4102" s="25" t="s">
        <v>312</v>
      </c>
      <c r="J4102" s="25" t="s">
        <v>313</v>
      </c>
      <c r="K4102" s="26">
        <v>11000</v>
      </c>
      <c r="L4102" s="26">
        <v>0</v>
      </c>
      <c r="M4102" s="26">
        <v>11000</v>
      </c>
      <c r="N4102" s="26">
        <v>0</v>
      </c>
      <c r="O4102" s="26">
        <v>7655.55</v>
      </c>
      <c r="P4102" s="26">
        <v>3344.45</v>
      </c>
      <c r="Q4102" s="26">
        <v>1348.58</v>
      </c>
      <c r="R4102" s="25" t="s">
        <v>1560</v>
      </c>
    </row>
    <row r="4103" spans="1:18" ht="15" customHeight="1" x14ac:dyDescent="0.25">
      <c r="A4103" s="25" t="s">
        <v>17</v>
      </c>
      <c r="B4103" s="25" t="s">
        <v>18</v>
      </c>
      <c r="C4103" s="25" t="s">
        <v>691</v>
      </c>
      <c r="D4103" s="25" t="s">
        <v>656</v>
      </c>
      <c r="E4103" s="25" t="s">
        <v>87</v>
      </c>
      <c r="F4103" s="25" t="s">
        <v>692</v>
      </c>
      <c r="G4103" s="25" t="s">
        <v>22</v>
      </c>
      <c r="H4103" s="25" t="s">
        <v>23</v>
      </c>
      <c r="I4103" s="25" t="s">
        <v>693</v>
      </c>
      <c r="J4103" s="25" t="s">
        <v>694</v>
      </c>
      <c r="K4103" s="26">
        <v>145000</v>
      </c>
      <c r="L4103" s="26">
        <v>0</v>
      </c>
      <c r="M4103" s="26">
        <v>145000</v>
      </c>
      <c r="N4103" s="26">
        <v>0</v>
      </c>
      <c r="O4103" s="26">
        <v>60264.01</v>
      </c>
      <c r="P4103" s="26">
        <v>84735.99</v>
      </c>
      <c r="Q4103" s="26">
        <v>0</v>
      </c>
      <c r="R4103" s="25" t="s">
        <v>1560</v>
      </c>
    </row>
    <row r="4104" spans="1:18" ht="15" customHeight="1" x14ac:dyDescent="0.25">
      <c r="A4104" s="25" t="s">
        <v>17</v>
      </c>
      <c r="B4104" s="25" t="s">
        <v>18</v>
      </c>
      <c r="C4104" s="25" t="s">
        <v>691</v>
      </c>
      <c r="D4104" s="25" t="s">
        <v>656</v>
      </c>
      <c r="E4104" s="25" t="s">
        <v>87</v>
      </c>
      <c r="F4104" s="25" t="s">
        <v>692</v>
      </c>
      <c r="G4104" s="25" t="s">
        <v>22</v>
      </c>
      <c r="H4104" s="25" t="s">
        <v>23</v>
      </c>
      <c r="I4104" s="25" t="s">
        <v>545</v>
      </c>
      <c r="J4104" s="25" t="s">
        <v>546</v>
      </c>
      <c r="K4104" s="26">
        <v>7597382</v>
      </c>
      <c r="L4104" s="26">
        <v>0</v>
      </c>
      <c r="M4104" s="26">
        <v>7597382</v>
      </c>
      <c r="N4104" s="26">
        <v>0</v>
      </c>
      <c r="O4104" s="26">
        <v>3715518.69</v>
      </c>
      <c r="P4104" s="26">
        <v>3881863.31</v>
      </c>
      <c r="Q4104" s="26">
        <v>565869.17000000004</v>
      </c>
      <c r="R4104" s="25" t="s">
        <v>1560</v>
      </c>
    </row>
    <row r="4105" spans="1:18" ht="15" customHeight="1" x14ac:dyDescent="0.25">
      <c r="A4105" s="25" t="s">
        <v>17</v>
      </c>
      <c r="B4105" s="25" t="s">
        <v>18</v>
      </c>
      <c r="C4105" s="25" t="s">
        <v>691</v>
      </c>
      <c r="D4105" s="25" t="s">
        <v>656</v>
      </c>
      <c r="E4105" s="25" t="s">
        <v>87</v>
      </c>
      <c r="F4105" s="25" t="s">
        <v>692</v>
      </c>
      <c r="G4105" s="25" t="s">
        <v>22</v>
      </c>
      <c r="H4105" s="25" t="s">
        <v>23</v>
      </c>
      <c r="I4105" s="25" t="s">
        <v>500</v>
      </c>
      <c r="J4105" s="25" t="s">
        <v>501</v>
      </c>
      <c r="K4105" s="26">
        <v>0</v>
      </c>
      <c r="L4105" s="26">
        <v>0</v>
      </c>
      <c r="M4105" s="26">
        <v>0</v>
      </c>
      <c r="N4105" s="26">
        <v>0</v>
      </c>
      <c r="O4105" s="26">
        <v>0</v>
      </c>
      <c r="P4105" s="26">
        <v>0</v>
      </c>
      <c r="Q4105" s="26">
        <v>0</v>
      </c>
      <c r="R4105" s="25" t="s">
        <v>1560</v>
      </c>
    </row>
    <row r="4106" spans="1:18" ht="15" customHeight="1" x14ac:dyDescent="0.25">
      <c r="A4106" s="25" t="s">
        <v>17</v>
      </c>
      <c r="B4106" s="25" t="s">
        <v>18</v>
      </c>
      <c r="C4106" s="25" t="s">
        <v>729</v>
      </c>
      <c r="D4106" s="25" t="s">
        <v>656</v>
      </c>
      <c r="E4106" s="25" t="s">
        <v>87</v>
      </c>
      <c r="F4106" s="25" t="s">
        <v>692</v>
      </c>
      <c r="G4106" s="25" t="s">
        <v>255</v>
      </c>
      <c r="H4106" s="25" t="s">
        <v>23</v>
      </c>
      <c r="I4106" s="25" t="s">
        <v>119</v>
      </c>
      <c r="J4106" s="25" t="s">
        <v>120</v>
      </c>
      <c r="K4106" s="26">
        <v>0</v>
      </c>
      <c r="L4106" s="26">
        <v>0</v>
      </c>
      <c r="M4106" s="26">
        <v>0</v>
      </c>
      <c r="N4106" s="26">
        <v>0</v>
      </c>
      <c r="O4106" s="26">
        <v>1508</v>
      </c>
      <c r="P4106" s="26">
        <v>-1508</v>
      </c>
      <c r="Q4106" s="26">
        <v>422.72</v>
      </c>
      <c r="R4106" s="25" t="s">
        <v>1561</v>
      </c>
    </row>
    <row r="4107" spans="1:18" ht="15" customHeight="1" x14ac:dyDescent="0.25">
      <c r="A4107" s="25" t="s">
        <v>17</v>
      </c>
      <c r="B4107" s="25" t="s">
        <v>18</v>
      </c>
      <c r="C4107" s="25" t="s">
        <v>729</v>
      </c>
      <c r="D4107" s="25" t="s">
        <v>656</v>
      </c>
      <c r="E4107" s="25" t="s">
        <v>87</v>
      </c>
      <c r="F4107" s="25" t="s">
        <v>692</v>
      </c>
      <c r="G4107" s="25" t="s">
        <v>255</v>
      </c>
      <c r="H4107" s="25" t="s">
        <v>23</v>
      </c>
      <c r="I4107" s="25" t="s">
        <v>300</v>
      </c>
      <c r="J4107" s="25" t="s">
        <v>301</v>
      </c>
      <c r="K4107" s="26">
        <v>200000</v>
      </c>
      <c r="L4107" s="26">
        <v>0</v>
      </c>
      <c r="M4107" s="26">
        <v>200000</v>
      </c>
      <c r="N4107" s="26">
        <v>0</v>
      </c>
      <c r="O4107" s="26">
        <v>0</v>
      </c>
      <c r="P4107" s="26">
        <v>200000</v>
      </c>
      <c r="Q4107" s="26">
        <v>0</v>
      </c>
      <c r="R4107" s="25" t="s">
        <v>1561</v>
      </c>
    </row>
    <row r="4108" spans="1:18" ht="15" customHeight="1" x14ac:dyDescent="0.25">
      <c r="A4108" s="25" t="s">
        <v>17</v>
      </c>
      <c r="B4108" s="25" t="s">
        <v>18</v>
      </c>
      <c r="C4108" s="25" t="s">
        <v>705</v>
      </c>
      <c r="D4108" s="25" t="s">
        <v>656</v>
      </c>
      <c r="E4108" s="25" t="s">
        <v>87</v>
      </c>
      <c r="F4108" s="25" t="s">
        <v>692</v>
      </c>
      <c r="G4108" s="25" t="s">
        <v>248</v>
      </c>
      <c r="H4108" s="25" t="s">
        <v>23</v>
      </c>
      <c r="I4108" s="25" t="s">
        <v>720</v>
      </c>
      <c r="J4108" s="25" t="s">
        <v>721</v>
      </c>
      <c r="K4108" s="26">
        <v>5000</v>
      </c>
      <c r="L4108" s="26">
        <v>0</v>
      </c>
      <c r="M4108" s="26">
        <v>5000</v>
      </c>
      <c r="N4108" s="26">
        <v>0</v>
      </c>
      <c r="O4108" s="26">
        <v>8420.8799999999992</v>
      </c>
      <c r="P4108" s="26">
        <v>-3420.88</v>
      </c>
      <c r="Q4108" s="26">
        <v>0</v>
      </c>
      <c r="R4108" s="25" t="s">
        <v>1562</v>
      </c>
    </row>
    <row r="4109" spans="1:18" ht="15" customHeight="1" x14ac:dyDescent="0.25">
      <c r="A4109" s="25" t="s">
        <v>17</v>
      </c>
      <c r="B4109" s="25" t="s">
        <v>18</v>
      </c>
      <c r="C4109" s="25" t="s">
        <v>705</v>
      </c>
      <c r="D4109" s="25" t="s">
        <v>656</v>
      </c>
      <c r="E4109" s="25" t="s">
        <v>87</v>
      </c>
      <c r="F4109" s="25" t="s">
        <v>692</v>
      </c>
      <c r="G4109" s="25" t="s">
        <v>248</v>
      </c>
      <c r="H4109" s="25" t="s">
        <v>23</v>
      </c>
      <c r="I4109" s="25" t="s">
        <v>698</v>
      </c>
      <c r="J4109" s="25" t="s">
        <v>699</v>
      </c>
      <c r="K4109" s="26">
        <v>69000</v>
      </c>
      <c r="L4109" s="26">
        <v>0</v>
      </c>
      <c r="M4109" s="26">
        <v>69000</v>
      </c>
      <c r="N4109" s="26">
        <v>0</v>
      </c>
      <c r="O4109" s="26">
        <v>8600.6299999999992</v>
      </c>
      <c r="P4109" s="26">
        <v>60399.37</v>
      </c>
      <c r="Q4109" s="26">
        <v>0</v>
      </c>
      <c r="R4109" s="25" t="s">
        <v>1562</v>
      </c>
    </row>
    <row r="4110" spans="1:18" ht="15" customHeight="1" x14ac:dyDescent="0.25">
      <c r="A4110" s="25" t="s">
        <v>17</v>
      </c>
      <c r="B4110" s="25" t="s">
        <v>18</v>
      </c>
      <c r="C4110" s="25" t="s">
        <v>697</v>
      </c>
      <c r="D4110" s="25" t="s">
        <v>656</v>
      </c>
      <c r="E4110" s="25" t="s">
        <v>87</v>
      </c>
      <c r="F4110" s="25" t="s">
        <v>692</v>
      </c>
      <c r="G4110" s="25" t="s">
        <v>261</v>
      </c>
      <c r="H4110" s="25" t="s">
        <v>23</v>
      </c>
      <c r="I4110" s="25" t="s">
        <v>698</v>
      </c>
      <c r="J4110" s="25" t="s">
        <v>699</v>
      </c>
      <c r="K4110" s="26">
        <v>40000</v>
      </c>
      <c r="L4110" s="26">
        <v>0</v>
      </c>
      <c r="M4110" s="26">
        <v>40000</v>
      </c>
      <c r="N4110" s="26">
        <v>0</v>
      </c>
      <c r="O4110" s="26">
        <v>14247.95</v>
      </c>
      <c r="P4110" s="26">
        <v>25752.05</v>
      </c>
      <c r="Q4110" s="26">
        <v>0</v>
      </c>
      <c r="R4110" s="25" t="s">
        <v>1563</v>
      </c>
    </row>
    <row r="4111" spans="1:18" ht="15" customHeight="1" x14ac:dyDescent="0.25">
      <c r="A4111" s="25" t="s">
        <v>17</v>
      </c>
      <c r="B4111" s="25" t="s">
        <v>18</v>
      </c>
      <c r="C4111" s="25" t="s">
        <v>718</v>
      </c>
      <c r="D4111" s="25" t="s">
        <v>719</v>
      </c>
      <c r="E4111" s="25" t="s">
        <v>150</v>
      </c>
      <c r="F4111" s="25" t="s">
        <v>22</v>
      </c>
      <c r="G4111" s="25" t="s">
        <v>23</v>
      </c>
      <c r="H4111" s="25" t="s">
        <v>23</v>
      </c>
      <c r="I4111" s="25" t="s">
        <v>333</v>
      </c>
      <c r="J4111" s="25" t="s">
        <v>334</v>
      </c>
      <c r="K4111" s="26">
        <v>0</v>
      </c>
      <c r="L4111" s="26">
        <v>0</v>
      </c>
      <c r="M4111" s="26">
        <v>0</v>
      </c>
      <c r="N4111" s="26">
        <v>0</v>
      </c>
      <c r="O4111" s="26">
        <v>8500</v>
      </c>
      <c r="P4111" s="26">
        <v>-8500</v>
      </c>
      <c r="Q4111" s="26">
        <v>0</v>
      </c>
      <c r="R4111" s="25" t="s">
        <v>1676</v>
      </c>
    </row>
    <row r="4112" spans="1:18" ht="15" customHeight="1" x14ac:dyDescent="0.25">
      <c r="A4112" s="25" t="s">
        <v>17</v>
      </c>
      <c r="B4112" s="25" t="s">
        <v>18</v>
      </c>
      <c r="C4112" s="25" t="s">
        <v>718</v>
      </c>
      <c r="D4112" s="25" t="s">
        <v>719</v>
      </c>
      <c r="E4112" s="25" t="s">
        <v>150</v>
      </c>
      <c r="F4112" s="25" t="s">
        <v>22</v>
      </c>
      <c r="G4112" s="25" t="s">
        <v>23</v>
      </c>
      <c r="H4112" s="25" t="s">
        <v>23</v>
      </c>
      <c r="I4112" s="25" t="s">
        <v>41</v>
      </c>
      <c r="J4112" s="25" t="s">
        <v>42</v>
      </c>
      <c r="K4112" s="26">
        <v>0</v>
      </c>
      <c r="L4112" s="26">
        <v>0</v>
      </c>
      <c r="M4112" s="26">
        <v>0</v>
      </c>
      <c r="N4112" s="26">
        <v>0</v>
      </c>
      <c r="O4112" s="26">
        <v>266.87</v>
      </c>
      <c r="P4112" s="26">
        <v>-266.87</v>
      </c>
      <c r="Q4112" s="26">
        <v>32.880000000000003</v>
      </c>
      <c r="R4112" s="25" t="s">
        <v>1676</v>
      </c>
    </row>
    <row r="4113" spans="1:18" ht="15" customHeight="1" x14ac:dyDescent="0.25">
      <c r="A4113" s="25" t="s">
        <v>17</v>
      </c>
      <c r="B4113" s="25" t="s">
        <v>18</v>
      </c>
      <c r="C4113" s="25" t="s">
        <v>688</v>
      </c>
      <c r="D4113" s="25" t="s">
        <v>689</v>
      </c>
      <c r="E4113" s="25" t="s">
        <v>690</v>
      </c>
      <c r="F4113" s="25" t="s">
        <v>320</v>
      </c>
      <c r="G4113" s="25" t="s">
        <v>23</v>
      </c>
      <c r="H4113" s="25" t="s">
        <v>23</v>
      </c>
      <c r="I4113" s="25" t="s">
        <v>65</v>
      </c>
      <c r="J4113" s="25" t="s">
        <v>66</v>
      </c>
      <c r="K4113" s="26">
        <v>0</v>
      </c>
      <c r="L4113" s="26">
        <v>0</v>
      </c>
      <c r="M4113" s="26">
        <v>0</v>
      </c>
      <c r="N4113" s="26">
        <v>0</v>
      </c>
      <c r="O4113" s="26">
        <v>220249.98</v>
      </c>
      <c r="P4113" s="26">
        <v>-220249.98</v>
      </c>
      <c r="Q4113" s="26">
        <v>36708.33</v>
      </c>
      <c r="R4113" s="25" t="s">
        <v>1675</v>
      </c>
    </row>
    <row r="4114" spans="1:18" ht="15" customHeight="1" x14ac:dyDescent="0.25">
      <c r="A4114" s="25" t="s">
        <v>17</v>
      </c>
      <c r="B4114" s="25" t="s">
        <v>18</v>
      </c>
      <c r="C4114" s="25" t="s">
        <v>688</v>
      </c>
      <c r="D4114" s="25" t="s">
        <v>689</v>
      </c>
      <c r="E4114" s="25" t="s">
        <v>690</v>
      </c>
      <c r="F4114" s="25" t="s">
        <v>320</v>
      </c>
      <c r="G4114" s="25" t="s">
        <v>23</v>
      </c>
      <c r="H4114" s="25" t="s">
        <v>23</v>
      </c>
      <c r="I4114" s="25" t="s">
        <v>725</v>
      </c>
      <c r="J4114" s="25" t="s">
        <v>726</v>
      </c>
      <c r="K4114" s="26">
        <v>0</v>
      </c>
      <c r="L4114" s="26">
        <v>0</v>
      </c>
      <c r="M4114" s="26">
        <v>0</v>
      </c>
      <c r="N4114" s="26">
        <v>0</v>
      </c>
      <c r="O4114" s="26">
        <v>0</v>
      </c>
      <c r="P4114" s="26">
        <v>0</v>
      </c>
      <c r="Q4114" s="26">
        <v>0</v>
      </c>
      <c r="R4114" s="25" t="s">
        <v>1675</v>
      </c>
    </row>
    <row r="4115" spans="1:18" ht="15" customHeight="1" x14ac:dyDescent="0.25">
      <c r="A4115" s="25" t="s">
        <v>17</v>
      </c>
      <c r="B4115" s="25" t="s">
        <v>18</v>
      </c>
      <c r="C4115" s="25" t="s">
        <v>688</v>
      </c>
      <c r="D4115" s="25" t="s">
        <v>689</v>
      </c>
      <c r="E4115" s="25" t="s">
        <v>690</v>
      </c>
      <c r="F4115" s="25" t="s">
        <v>320</v>
      </c>
      <c r="G4115" s="25" t="s">
        <v>23</v>
      </c>
      <c r="H4115" s="25" t="s">
        <v>23</v>
      </c>
      <c r="I4115" s="25" t="s">
        <v>41</v>
      </c>
      <c r="J4115" s="25" t="s">
        <v>42</v>
      </c>
      <c r="K4115" s="26">
        <v>0</v>
      </c>
      <c r="L4115" s="26">
        <v>0</v>
      </c>
      <c r="M4115" s="26">
        <v>0</v>
      </c>
      <c r="N4115" s="26">
        <v>0</v>
      </c>
      <c r="O4115" s="26">
        <v>56239.83</v>
      </c>
      <c r="P4115" s="26">
        <v>-56239.83</v>
      </c>
      <c r="Q4115" s="26">
        <v>0.36</v>
      </c>
      <c r="R4115" s="25" t="s">
        <v>1675</v>
      </c>
    </row>
    <row r="4116" spans="1:18" ht="15" customHeight="1" x14ac:dyDescent="0.25">
      <c r="A4116" s="25" t="s">
        <v>17</v>
      </c>
      <c r="B4116" s="25" t="s">
        <v>18</v>
      </c>
      <c r="C4116" s="25" t="s">
        <v>688</v>
      </c>
      <c r="D4116" s="25" t="s">
        <v>689</v>
      </c>
      <c r="E4116" s="25" t="s">
        <v>690</v>
      </c>
      <c r="F4116" s="25" t="s">
        <v>320</v>
      </c>
      <c r="G4116" s="25" t="s">
        <v>23</v>
      </c>
      <c r="H4116" s="25" t="s">
        <v>23</v>
      </c>
      <c r="I4116" s="25" t="s">
        <v>727</v>
      </c>
      <c r="J4116" s="25" t="s">
        <v>728</v>
      </c>
      <c r="K4116" s="26">
        <v>0</v>
      </c>
      <c r="L4116" s="26">
        <v>0</v>
      </c>
      <c r="M4116" s="26">
        <v>0</v>
      </c>
      <c r="N4116" s="26">
        <v>0</v>
      </c>
      <c r="O4116" s="26">
        <v>0</v>
      </c>
      <c r="P4116" s="26">
        <v>0</v>
      </c>
      <c r="Q4116" s="26">
        <v>0</v>
      </c>
      <c r="R4116" s="25" t="s">
        <v>1675</v>
      </c>
    </row>
    <row r="4117" spans="1:18" ht="15" customHeight="1" x14ac:dyDescent="0.25">
      <c r="A4117" s="25" t="s">
        <v>17</v>
      </c>
      <c r="B4117" s="25" t="s">
        <v>18</v>
      </c>
      <c r="C4117" s="25" t="s">
        <v>688</v>
      </c>
      <c r="D4117" s="25" t="s">
        <v>689</v>
      </c>
      <c r="E4117" s="25" t="s">
        <v>690</v>
      </c>
      <c r="F4117" s="25" t="s">
        <v>320</v>
      </c>
      <c r="G4117" s="25" t="s">
        <v>23</v>
      </c>
      <c r="H4117" s="25" t="s">
        <v>23</v>
      </c>
      <c r="I4117" s="25" t="s">
        <v>61</v>
      </c>
      <c r="J4117" s="25" t="s">
        <v>62</v>
      </c>
      <c r="K4117" s="26">
        <v>0</v>
      </c>
      <c r="L4117" s="26">
        <v>0</v>
      </c>
      <c r="M4117" s="26">
        <v>0</v>
      </c>
      <c r="N4117" s="26">
        <v>0</v>
      </c>
      <c r="O4117" s="26">
        <v>6000</v>
      </c>
      <c r="P4117" s="26">
        <v>-6000</v>
      </c>
      <c r="Q4117" s="26">
        <v>0</v>
      </c>
      <c r="R4117" s="25" t="s">
        <v>1675</v>
      </c>
    </row>
    <row r="4118" spans="1:18" ht="15" customHeight="1" x14ac:dyDescent="0.25">
      <c r="A4118" s="25" t="s">
        <v>17</v>
      </c>
      <c r="B4118" s="25" t="s">
        <v>18</v>
      </c>
      <c r="C4118" s="25" t="s">
        <v>688</v>
      </c>
      <c r="D4118" s="25" t="s">
        <v>689</v>
      </c>
      <c r="E4118" s="25" t="s">
        <v>690</v>
      </c>
      <c r="F4118" s="25" t="s">
        <v>320</v>
      </c>
      <c r="G4118" s="25" t="s">
        <v>23</v>
      </c>
      <c r="H4118" s="25" t="s">
        <v>23</v>
      </c>
      <c r="I4118" s="25" t="s">
        <v>500</v>
      </c>
      <c r="J4118" s="25" t="s">
        <v>501</v>
      </c>
      <c r="K4118" s="26">
        <v>0</v>
      </c>
      <c r="L4118" s="26">
        <v>0</v>
      </c>
      <c r="M4118" s="26">
        <v>0</v>
      </c>
      <c r="N4118" s="26">
        <v>0</v>
      </c>
      <c r="O4118" s="26">
        <v>0</v>
      </c>
      <c r="P4118" s="26">
        <v>0</v>
      </c>
      <c r="Q4118" s="26">
        <v>0</v>
      </c>
      <c r="R4118" s="25" t="s">
        <v>1675</v>
      </c>
    </row>
    <row r="4119" spans="1:18" ht="15" customHeight="1" x14ac:dyDescent="0.25">
      <c r="A4119" s="25" t="s">
        <v>17</v>
      </c>
      <c r="B4119" s="25" t="s">
        <v>18</v>
      </c>
      <c r="C4119" s="25" t="s">
        <v>722</v>
      </c>
      <c r="D4119" s="25" t="s">
        <v>687</v>
      </c>
      <c r="E4119" s="25" t="s">
        <v>82</v>
      </c>
      <c r="F4119" s="25" t="s">
        <v>687</v>
      </c>
      <c r="G4119" s="25" t="s">
        <v>23</v>
      </c>
      <c r="H4119" s="25" t="s">
        <v>23</v>
      </c>
      <c r="I4119" s="25" t="s">
        <v>723</v>
      </c>
      <c r="J4119" s="25" t="s">
        <v>724</v>
      </c>
      <c r="K4119" s="26">
        <v>0</v>
      </c>
      <c r="L4119" s="26">
        <v>0</v>
      </c>
      <c r="M4119" s="26">
        <v>0</v>
      </c>
      <c r="N4119" s="26">
        <v>0</v>
      </c>
      <c r="O4119" s="26">
        <v>0</v>
      </c>
      <c r="P4119" s="26">
        <v>0</v>
      </c>
      <c r="Q4119" s="26">
        <v>0</v>
      </c>
      <c r="R4119" s="25" t="s">
        <v>1546</v>
      </c>
    </row>
    <row r="4120" spans="1:18" ht="15" customHeight="1" x14ac:dyDescent="0.25">
      <c r="A4120" s="25" t="s">
        <v>17</v>
      </c>
      <c r="B4120" s="25" t="s">
        <v>18</v>
      </c>
      <c r="C4120" s="25" t="s">
        <v>1754</v>
      </c>
      <c r="D4120" s="25" t="s">
        <v>687</v>
      </c>
      <c r="E4120" s="25" t="s">
        <v>124</v>
      </c>
      <c r="F4120" s="25" t="s">
        <v>22</v>
      </c>
      <c r="G4120" s="25" t="s">
        <v>23</v>
      </c>
      <c r="H4120" s="25" t="s">
        <v>23</v>
      </c>
      <c r="I4120" s="25" t="s">
        <v>482</v>
      </c>
      <c r="J4120" s="25" t="s">
        <v>483</v>
      </c>
      <c r="K4120" s="26">
        <v>188813</v>
      </c>
      <c r="L4120" s="26">
        <v>0</v>
      </c>
      <c r="M4120" s="26">
        <v>188813</v>
      </c>
      <c r="N4120" s="26">
        <v>0</v>
      </c>
      <c r="O4120" s="26">
        <v>0</v>
      </c>
      <c r="P4120" s="26">
        <v>188813</v>
      </c>
      <c r="Q4120" s="26">
        <v>0</v>
      </c>
      <c r="R4120" s="25" t="s">
        <v>1755</v>
      </c>
    </row>
    <row r="4121" spans="1:18" ht="15" customHeight="1" x14ac:dyDescent="0.25">
      <c r="A4121" s="25" t="s">
        <v>17</v>
      </c>
      <c r="B4121" s="25" t="s">
        <v>18</v>
      </c>
      <c r="C4121" s="25" t="s">
        <v>706</v>
      </c>
      <c r="D4121" s="25" t="s">
        <v>687</v>
      </c>
      <c r="E4121" s="25" t="s">
        <v>124</v>
      </c>
      <c r="F4121" s="25" t="s">
        <v>22</v>
      </c>
      <c r="G4121" s="25" t="s">
        <v>707</v>
      </c>
      <c r="H4121" s="25" t="s">
        <v>23</v>
      </c>
      <c r="I4121" s="25" t="s">
        <v>41</v>
      </c>
      <c r="J4121" s="25" t="s">
        <v>42</v>
      </c>
      <c r="K4121" s="26">
        <v>0</v>
      </c>
      <c r="L4121" s="26">
        <v>0</v>
      </c>
      <c r="M4121" s="26">
        <v>0</v>
      </c>
      <c r="N4121" s="26">
        <v>0</v>
      </c>
      <c r="O4121" s="26">
        <v>5.32</v>
      </c>
      <c r="P4121" s="26">
        <v>-5.32</v>
      </c>
      <c r="Q4121" s="26">
        <v>0</v>
      </c>
      <c r="R4121" s="25" t="s">
        <v>1547</v>
      </c>
    </row>
    <row r="4122" spans="1:18" ht="15" customHeight="1" x14ac:dyDescent="0.25">
      <c r="A4122" s="25" t="s">
        <v>17</v>
      </c>
      <c r="B4122" s="25" t="s">
        <v>18</v>
      </c>
      <c r="C4122" s="25" t="s">
        <v>706</v>
      </c>
      <c r="D4122" s="25" t="s">
        <v>687</v>
      </c>
      <c r="E4122" s="25" t="s">
        <v>124</v>
      </c>
      <c r="F4122" s="25" t="s">
        <v>22</v>
      </c>
      <c r="G4122" s="25" t="s">
        <v>707</v>
      </c>
      <c r="H4122" s="25" t="s">
        <v>23</v>
      </c>
      <c r="I4122" s="25" t="s">
        <v>59</v>
      </c>
      <c r="J4122" s="25" t="s">
        <v>60</v>
      </c>
      <c r="K4122" s="26">
        <v>0</v>
      </c>
      <c r="L4122" s="26">
        <v>0</v>
      </c>
      <c r="M4122" s="26">
        <v>0</v>
      </c>
      <c r="N4122" s="26">
        <v>0</v>
      </c>
      <c r="O4122" s="26">
        <v>3311.12</v>
      </c>
      <c r="P4122" s="26">
        <v>-3311.12</v>
      </c>
      <c r="Q4122" s="26">
        <v>0</v>
      </c>
      <c r="R4122" s="25" t="s">
        <v>1547</v>
      </c>
    </row>
    <row r="4123" spans="1:18" ht="15" customHeight="1" x14ac:dyDescent="0.25">
      <c r="A4123" s="25" t="s">
        <v>17</v>
      </c>
      <c r="B4123" s="25" t="s">
        <v>18</v>
      </c>
      <c r="C4123" s="25" t="s">
        <v>706</v>
      </c>
      <c r="D4123" s="25" t="s">
        <v>687</v>
      </c>
      <c r="E4123" s="25" t="s">
        <v>124</v>
      </c>
      <c r="F4123" s="25" t="s">
        <v>22</v>
      </c>
      <c r="G4123" s="25" t="s">
        <v>707</v>
      </c>
      <c r="H4123" s="25" t="s">
        <v>23</v>
      </c>
      <c r="I4123" s="25" t="s">
        <v>79</v>
      </c>
      <c r="J4123" s="25" t="s">
        <v>80</v>
      </c>
      <c r="K4123" s="26">
        <v>0</v>
      </c>
      <c r="L4123" s="26">
        <v>0</v>
      </c>
      <c r="M4123" s="26">
        <v>0</v>
      </c>
      <c r="N4123" s="26">
        <v>0</v>
      </c>
      <c r="O4123" s="26">
        <v>176538.43</v>
      </c>
      <c r="P4123" s="26">
        <v>-176538.43</v>
      </c>
      <c r="Q4123" s="26">
        <v>1937.16</v>
      </c>
      <c r="R4123" s="25" t="s">
        <v>1547</v>
      </c>
    </row>
    <row r="4124" spans="1:18" ht="15" customHeight="1" x14ac:dyDescent="0.25">
      <c r="A4124" s="25" t="s">
        <v>17</v>
      </c>
      <c r="B4124" s="25" t="s">
        <v>18</v>
      </c>
      <c r="C4124" s="25" t="s">
        <v>706</v>
      </c>
      <c r="D4124" s="25" t="s">
        <v>687</v>
      </c>
      <c r="E4124" s="25" t="s">
        <v>124</v>
      </c>
      <c r="F4124" s="25" t="s">
        <v>22</v>
      </c>
      <c r="G4124" s="25" t="s">
        <v>707</v>
      </c>
      <c r="H4124" s="25" t="s">
        <v>23</v>
      </c>
      <c r="I4124" s="25" t="s">
        <v>482</v>
      </c>
      <c r="J4124" s="25" t="s">
        <v>483</v>
      </c>
      <c r="K4124" s="26">
        <v>349654</v>
      </c>
      <c r="L4124" s="26">
        <v>0</v>
      </c>
      <c r="M4124" s="26">
        <v>349654</v>
      </c>
      <c r="N4124" s="26">
        <v>0</v>
      </c>
      <c r="O4124" s="26">
        <v>0</v>
      </c>
      <c r="P4124" s="26">
        <v>349654</v>
      </c>
      <c r="Q4124" s="26">
        <v>0</v>
      </c>
      <c r="R4124" s="25" t="s">
        <v>1547</v>
      </c>
    </row>
    <row r="4125" spans="1:18" ht="15" customHeight="1" x14ac:dyDescent="0.25">
      <c r="A4125" s="25" t="s">
        <v>17</v>
      </c>
      <c r="B4125" s="25" t="s">
        <v>18</v>
      </c>
      <c r="C4125" s="25" t="s">
        <v>708</v>
      </c>
      <c r="D4125" s="25" t="s">
        <v>687</v>
      </c>
      <c r="E4125" s="25" t="s">
        <v>124</v>
      </c>
      <c r="F4125" s="25" t="s">
        <v>22</v>
      </c>
      <c r="G4125" s="25" t="s">
        <v>709</v>
      </c>
      <c r="H4125" s="25" t="s">
        <v>23</v>
      </c>
      <c r="I4125" s="25" t="s">
        <v>79</v>
      </c>
      <c r="J4125" s="25" t="s">
        <v>80</v>
      </c>
      <c r="K4125" s="26">
        <v>188813</v>
      </c>
      <c r="L4125" s="26">
        <v>0</v>
      </c>
      <c r="M4125" s="26">
        <v>188813</v>
      </c>
      <c r="N4125" s="26">
        <v>0</v>
      </c>
      <c r="O4125" s="26">
        <v>35236.75</v>
      </c>
      <c r="P4125" s="26">
        <v>153576.25</v>
      </c>
      <c r="Q4125" s="26">
        <v>784.47</v>
      </c>
      <c r="R4125" s="25" t="s">
        <v>1548</v>
      </c>
    </row>
    <row r="4126" spans="1:18" ht="15" customHeight="1" x14ac:dyDescent="0.25">
      <c r="A4126" s="25" t="s">
        <v>17</v>
      </c>
      <c r="B4126" s="25" t="s">
        <v>18</v>
      </c>
      <c r="C4126" s="25" t="s">
        <v>710</v>
      </c>
      <c r="D4126" s="25" t="s">
        <v>687</v>
      </c>
      <c r="E4126" s="25" t="s">
        <v>124</v>
      </c>
      <c r="F4126" s="25" t="s">
        <v>22</v>
      </c>
      <c r="G4126" s="25" t="s">
        <v>711</v>
      </c>
      <c r="H4126" s="25" t="s">
        <v>23</v>
      </c>
      <c r="I4126" s="25" t="s">
        <v>79</v>
      </c>
      <c r="J4126" s="25" t="s">
        <v>80</v>
      </c>
      <c r="K4126" s="26">
        <v>168915</v>
      </c>
      <c r="L4126" s="26">
        <v>0</v>
      </c>
      <c r="M4126" s="26">
        <v>168915</v>
      </c>
      <c r="N4126" s="26">
        <v>0</v>
      </c>
      <c r="O4126" s="26">
        <v>132019.09</v>
      </c>
      <c r="P4126" s="26">
        <v>36895.910000000003</v>
      </c>
      <c r="Q4126" s="26">
        <v>1056.6300000000001</v>
      </c>
      <c r="R4126" s="25" t="s">
        <v>1549</v>
      </c>
    </row>
    <row r="4127" spans="1:18" ht="15" customHeight="1" x14ac:dyDescent="0.25">
      <c r="A4127" s="25" t="s">
        <v>17</v>
      </c>
      <c r="B4127" s="25" t="s">
        <v>18</v>
      </c>
      <c r="C4127" s="25" t="s">
        <v>712</v>
      </c>
      <c r="D4127" s="25" t="s">
        <v>713</v>
      </c>
      <c r="E4127" s="25" t="s">
        <v>87</v>
      </c>
      <c r="F4127" s="25" t="s">
        <v>687</v>
      </c>
      <c r="G4127" s="25" t="s">
        <v>23</v>
      </c>
      <c r="H4127" s="25" t="s">
        <v>23</v>
      </c>
      <c r="I4127" s="25" t="s">
        <v>714</v>
      </c>
      <c r="J4127" s="25" t="s">
        <v>715</v>
      </c>
      <c r="K4127" s="26">
        <v>0</v>
      </c>
      <c r="L4127" s="26">
        <v>0</v>
      </c>
      <c r="M4127" s="26">
        <v>0</v>
      </c>
      <c r="N4127" s="26">
        <v>0</v>
      </c>
      <c r="O4127" s="26">
        <v>50000</v>
      </c>
      <c r="P4127" s="26">
        <v>-50000</v>
      </c>
      <c r="Q4127" s="26">
        <v>0</v>
      </c>
      <c r="R4127" s="25" t="s">
        <v>1550</v>
      </c>
    </row>
    <row r="4128" spans="1:18" ht="15" customHeight="1" x14ac:dyDescent="0.25">
      <c r="A4128" s="25" t="s">
        <v>17</v>
      </c>
      <c r="B4128" s="25" t="s">
        <v>18</v>
      </c>
      <c r="C4128" s="25" t="s">
        <v>712</v>
      </c>
      <c r="D4128" s="25" t="s">
        <v>713</v>
      </c>
      <c r="E4128" s="25" t="s">
        <v>87</v>
      </c>
      <c r="F4128" s="25" t="s">
        <v>687</v>
      </c>
      <c r="G4128" s="25" t="s">
        <v>23</v>
      </c>
      <c r="H4128" s="25" t="s">
        <v>23</v>
      </c>
      <c r="I4128" s="25" t="s">
        <v>230</v>
      </c>
      <c r="J4128" s="25" t="s">
        <v>231</v>
      </c>
      <c r="K4128" s="26">
        <v>0</v>
      </c>
      <c r="L4128" s="26">
        <v>0</v>
      </c>
      <c r="M4128" s="26">
        <v>0</v>
      </c>
      <c r="N4128" s="26">
        <v>0</v>
      </c>
      <c r="O4128" s="26">
        <v>-3070.34</v>
      </c>
      <c r="P4128" s="26">
        <v>3070.34</v>
      </c>
      <c r="Q4128" s="26">
        <v>0</v>
      </c>
      <c r="R4128" s="25" t="s">
        <v>1550</v>
      </c>
    </row>
    <row r="4129" spans="1:18" ht="15" customHeight="1" x14ac:dyDescent="0.25">
      <c r="A4129" s="25" t="s">
        <v>17</v>
      </c>
      <c r="B4129" s="25" t="s">
        <v>18</v>
      </c>
      <c r="C4129" s="25" t="s">
        <v>712</v>
      </c>
      <c r="D4129" s="25" t="s">
        <v>713</v>
      </c>
      <c r="E4129" s="25" t="s">
        <v>87</v>
      </c>
      <c r="F4129" s="25" t="s">
        <v>687</v>
      </c>
      <c r="G4129" s="25" t="s">
        <v>23</v>
      </c>
      <c r="H4129" s="25" t="s">
        <v>23</v>
      </c>
      <c r="I4129" s="25" t="s">
        <v>79</v>
      </c>
      <c r="J4129" s="25" t="s">
        <v>80</v>
      </c>
      <c r="K4129" s="26">
        <v>0</v>
      </c>
      <c r="L4129" s="26">
        <v>0</v>
      </c>
      <c r="M4129" s="26">
        <v>0</v>
      </c>
      <c r="N4129" s="26">
        <v>0</v>
      </c>
      <c r="O4129" s="26">
        <v>0</v>
      </c>
      <c r="P4129" s="26">
        <v>0</v>
      </c>
      <c r="Q4129" s="26">
        <v>0</v>
      </c>
      <c r="R4129" s="25" t="s">
        <v>1550</v>
      </c>
    </row>
    <row r="4130" spans="1:18" ht="15" customHeight="1" x14ac:dyDescent="0.25">
      <c r="A4130" s="25" t="s">
        <v>17</v>
      </c>
      <c r="B4130" s="25" t="s">
        <v>18</v>
      </c>
      <c r="C4130" s="25" t="s">
        <v>716</v>
      </c>
      <c r="D4130" s="25" t="s">
        <v>717</v>
      </c>
      <c r="E4130" s="25" t="s">
        <v>87</v>
      </c>
      <c r="F4130" s="25" t="s">
        <v>687</v>
      </c>
      <c r="G4130" s="25" t="s">
        <v>23</v>
      </c>
      <c r="H4130" s="25" t="s">
        <v>23</v>
      </c>
      <c r="I4130" s="25" t="s">
        <v>234</v>
      </c>
      <c r="J4130" s="25" t="s">
        <v>235</v>
      </c>
      <c r="K4130" s="26">
        <v>0</v>
      </c>
      <c r="L4130" s="26">
        <v>0</v>
      </c>
      <c r="M4130" s="26">
        <v>0</v>
      </c>
      <c r="N4130" s="26">
        <v>0</v>
      </c>
      <c r="O4130" s="26">
        <v>0</v>
      </c>
      <c r="P4130" s="26">
        <v>0</v>
      </c>
      <c r="Q4130" s="26">
        <v>0</v>
      </c>
      <c r="R4130" s="25" t="s">
        <v>1550</v>
      </c>
    </row>
    <row r="4131" spans="1:18" ht="15" customHeight="1" x14ac:dyDescent="0.25">
      <c r="A4131" s="25" t="s">
        <v>17</v>
      </c>
      <c r="B4131" s="25" t="s">
        <v>18</v>
      </c>
      <c r="C4131" s="25" t="s">
        <v>716</v>
      </c>
      <c r="D4131" s="25" t="s">
        <v>717</v>
      </c>
      <c r="E4131" s="25" t="s">
        <v>87</v>
      </c>
      <c r="F4131" s="25" t="s">
        <v>687</v>
      </c>
      <c r="G4131" s="25" t="s">
        <v>23</v>
      </c>
      <c r="H4131" s="25" t="s">
        <v>23</v>
      </c>
      <c r="I4131" s="25" t="s">
        <v>1720</v>
      </c>
      <c r="J4131" s="25" t="s">
        <v>1721</v>
      </c>
      <c r="K4131" s="26">
        <v>0</v>
      </c>
      <c r="L4131" s="26">
        <v>7501</v>
      </c>
      <c r="M4131" s="26">
        <v>7501</v>
      </c>
      <c r="N4131" s="26">
        <v>0</v>
      </c>
      <c r="O4131" s="26">
        <v>0</v>
      </c>
      <c r="P4131" s="26">
        <v>7501</v>
      </c>
      <c r="Q4131" s="26">
        <v>0</v>
      </c>
      <c r="R4131" s="25" t="s">
        <v>1550</v>
      </c>
    </row>
    <row r="4132" spans="1:18" ht="15" customHeight="1" x14ac:dyDescent="0.25">
      <c r="A4132" s="25" t="s">
        <v>17</v>
      </c>
      <c r="B4132" s="25" t="s">
        <v>18</v>
      </c>
      <c r="C4132" s="25" t="s">
        <v>716</v>
      </c>
      <c r="D4132" s="25" t="s">
        <v>717</v>
      </c>
      <c r="E4132" s="25" t="s">
        <v>87</v>
      </c>
      <c r="F4132" s="25" t="s">
        <v>687</v>
      </c>
      <c r="G4132" s="25" t="s">
        <v>23</v>
      </c>
      <c r="H4132" s="25" t="s">
        <v>23</v>
      </c>
      <c r="I4132" s="25" t="s">
        <v>230</v>
      </c>
      <c r="J4132" s="25" t="s">
        <v>231</v>
      </c>
      <c r="K4132" s="26">
        <v>0</v>
      </c>
      <c r="L4132" s="26">
        <v>1499</v>
      </c>
      <c r="M4132" s="26">
        <v>1499</v>
      </c>
      <c r="N4132" s="26">
        <v>0</v>
      </c>
      <c r="O4132" s="26">
        <v>0</v>
      </c>
      <c r="P4132" s="26">
        <v>1499</v>
      </c>
      <c r="Q4132" s="26">
        <v>0</v>
      </c>
      <c r="R4132" s="25" t="s">
        <v>1550</v>
      </c>
    </row>
    <row r="4133" spans="1:18" ht="15" customHeight="1" x14ac:dyDescent="0.25">
      <c r="A4133" s="25" t="s">
        <v>17</v>
      </c>
      <c r="B4133" s="25" t="s">
        <v>18</v>
      </c>
      <c r="C4133" s="25" t="s">
        <v>716</v>
      </c>
      <c r="D4133" s="25" t="s">
        <v>717</v>
      </c>
      <c r="E4133" s="25" t="s">
        <v>87</v>
      </c>
      <c r="F4133" s="25" t="s">
        <v>687</v>
      </c>
      <c r="G4133" s="25" t="s">
        <v>23</v>
      </c>
      <c r="H4133" s="25" t="s">
        <v>23</v>
      </c>
      <c r="I4133" s="25" t="s">
        <v>79</v>
      </c>
      <c r="J4133" s="25" t="s">
        <v>80</v>
      </c>
      <c r="K4133" s="26">
        <v>0</v>
      </c>
      <c r="L4133" s="26">
        <v>1000</v>
      </c>
      <c r="M4133" s="26">
        <v>1000</v>
      </c>
      <c r="N4133" s="26">
        <v>0</v>
      </c>
      <c r="O4133" s="26">
        <v>0</v>
      </c>
      <c r="P4133" s="26">
        <v>1000</v>
      </c>
      <c r="Q4133" s="26">
        <v>0</v>
      </c>
      <c r="R4133" s="25" t="s">
        <v>1550</v>
      </c>
    </row>
    <row r="4134" spans="1:18" ht="15" customHeight="1" x14ac:dyDescent="0.25">
      <c r="A4134" s="25" t="s">
        <v>17</v>
      </c>
      <c r="B4134" s="25" t="s">
        <v>18</v>
      </c>
      <c r="C4134" s="25" t="s">
        <v>685</v>
      </c>
      <c r="D4134" s="25" t="s">
        <v>686</v>
      </c>
      <c r="E4134" s="25" t="s">
        <v>87</v>
      </c>
      <c r="F4134" s="25" t="s">
        <v>466</v>
      </c>
      <c r="G4134" s="25" t="s">
        <v>687</v>
      </c>
      <c r="H4134" s="25" t="s">
        <v>23</v>
      </c>
      <c r="I4134" s="25" t="s">
        <v>695</v>
      </c>
      <c r="J4134" s="25" t="s">
        <v>696</v>
      </c>
      <c r="K4134" s="26">
        <v>295000</v>
      </c>
      <c r="L4134" s="26">
        <v>0</v>
      </c>
      <c r="M4134" s="26">
        <v>295000</v>
      </c>
      <c r="N4134" s="26">
        <v>0</v>
      </c>
      <c r="O4134" s="26">
        <v>87226.05</v>
      </c>
      <c r="P4134" s="26">
        <v>207773.95</v>
      </c>
      <c r="Q4134" s="26">
        <v>0</v>
      </c>
      <c r="R4134" s="25" t="s">
        <v>1551</v>
      </c>
    </row>
    <row r="4135" spans="1:18" ht="15" customHeight="1" x14ac:dyDescent="0.25">
      <c r="A4135" s="25" t="s">
        <v>17</v>
      </c>
      <c r="B4135" s="25" t="s">
        <v>18</v>
      </c>
      <c r="C4135" s="25" t="s">
        <v>685</v>
      </c>
      <c r="D4135" s="25" t="s">
        <v>686</v>
      </c>
      <c r="E4135" s="25" t="s">
        <v>87</v>
      </c>
      <c r="F4135" s="25" t="s">
        <v>466</v>
      </c>
      <c r="G4135" s="25" t="s">
        <v>687</v>
      </c>
      <c r="H4135" s="25" t="s">
        <v>23</v>
      </c>
      <c r="I4135" s="25" t="s">
        <v>331</v>
      </c>
      <c r="J4135" s="25" t="s">
        <v>332</v>
      </c>
      <c r="K4135" s="26">
        <v>3000</v>
      </c>
      <c r="L4135" s="26">
        <v>0</v>
      </c>
      <c r="M4135" s="26">
        <v>3000</v>
      </c>
      <c r="N4135" s="26">
        <v>0</v>
      </c>
      <c r="O4135" s="26">
        <v>100</v>
      </c>
      <c r="P4135" s="26">
        <v>2900</v>
      </c>
      <c r="Q4135" s="26">
        <v>0</v>
      </c>
      <c r="R4135" s="25" t="s">
        <v>1551</v>
      </c>
    </row>
    <row r="4136" spans="1:18" ht="15" customHeight="1" x14ac:dyDescent="0.25">
      <c r="A4136" s="25" t="s">
        <v>17</v>
      </c>
      <c r="B4136" s="25" t="s">
        <v>18</v>
      </c>
      <c r="C4136" s="25" t="s">
        <v>685</v>
      </c>
      <c r="D4136" s="25" t="s">
        <v>686</v>
      </c>
      <c r="E4136" s="25" t="s">
        <v>87</v>
      </c>
      <c r="F4136" s="25" t="s">
        <v>466</v>
      </c>
      <c r="G4136" s="25" t="s">
        <v>687</v>
      </c>
      <c r="H4136" s="25" t="s">
        <v>23</v>
      </c>
      <c r="I4136" s="25" t="s">
        <v>32</v>
      </c>
      <c r="J4136" s="25" t="s">
        <v>33</v>
      </c>
      <c r="K4136" s="26">
        <v>0</v>
      </c>
      <c r="L4136" s="26">
        <v>0</v>
      </c>
      <c r="M4136" s="26">
        <v>0</v>
      </c>
      <c r="N4136" s="26">
        <v>0</v>
      </c>
      <c r="O4136" s="26">
        <v>940</v>
      </c>
      <c r="P4136" s="26">
        <v>-940</v>
      </c>
      <c r="Q4136" s="26">
        <v>30</v>
      </c>
      <c r="R4136" s="25" t="s">
        <v>1551</v>
      </c>
    </row>
    <row r="4137" spans="1:18" ht="15" customHeight="1" x14ac:dyDescent="0.25">
      <c r="A4137" s="25" t="s">
        <v>17</v>
      </c>
      <c r="B4137" s="25" t="s">
        <v>18</v>
      </c>
      <c r="C4137" s="25" t="s">
        <v>685</v>
      </c>
      <c r="D4137" s="25" t="s">
        <v>686</v>
      </c>
      <c r="E4137" s="25" t="s">
        <v>87</v>
      </c>
      <c r="F4137" s="25" t="s">
        <v>466</v>
      </c>
      <c r="G4137" s="25" t="s">
        <v>687</v>
      </c>
      <c r="H4137" s="25" t="s">
        <v>23</v>
      </c>
      <c r="I4137" s="25" t="s">
        <v>79</v>
      </c>
      <c r="J4137" s="25" t="s">
        <v>80</v>
      </c>
      <c r="K4137" s="26">
        <v>1968555</v>
      </c>
      <c r="L4137" s="26">
        <v>0</v>
      </c>
      <c r="M4137" s="26">
        <v>1968555</v>
      </c>
      <c r="N4137" s="26">
        <v>0</v>
      </c>
      <c r="O4137" s="26">
        <v>1022051.84</v>
      </c>
      <c r="P4137" s="26">
        <v>946503.16</v>
      </c>
      <c r="Q4137" s="26">
        <v>11206.68</v>
      </c>
      <c r="R4137" s="25" t="s">
        <v>1551</v>
      </c>
    </row>
    <row r="4138" spans="1:18" ht="15" customHeight="1" x14ac:dyDescent="0.25">
      <c r="A4138" s="25" t="s">
        <v>17</v>
      </c>
      <c r="B4138" s="25" t="s">
        <v>18</v>
      </c>
      <c r="C4138" s="25" t="s">
        <v>1318</v>
      </c>
      <c r="D4138" s="25" t="s">
        <v>686</v>
      </c>
      <c r="E4138" s="25" t="s">
        <v>87</v>
      </c>
      <c r="F4138" s="25" t="s">
        <v>466</v>
      </c>
      <c r="G4138" s="25" t="s">
        <v>1319</v>
      </c>
      <c r="H4138" s="25" t="s">
        <v>23</v>
      </c>
      <c r="I4138" s="25" t="s">
        <v>1720</v>
      </c>
      <c r="J4138" s="25" t="s">
        <v>1721</v>
      </c>
      <c r="K4138" s="26">
        <v>0</v>
      </c>
      <c r="L4138" s="26">
        <v>4275</v>
      </c>
      <c r="M4138" s="26">
        <v>4275</v>
      </c>
      <c r="N4138" s="26">
        <v>0</v>
      </c>
      <c r="O4138" s="26">
        <v>0</v>
      </c>
      <c r="P4138" s="26">
        <v>4275</v>
      </c>
      <c r="Q4138" s="26">
        <v>0</v>
      </c>
      <c r="R4138" s="25" t="s">
        <v>1555</v>
      </c>
    </row>
    <row r="4139" spans="1:18" ht="15" customHeight="1" x14ac:dyDescent="0.25">
      <c r="A4139" s="25" t="s">
        <v>17</v>
      </c>
      <c r="B4139" s="25" t="s">
        <v>18</v>
      </c>
      <c r="C4139" s="25" t="s">
        <v>1318</v>
      </c>
      <c r="D4139" s="25" t="s">
        <v>686</v>
      </c>
      <c r="E4139" s="25" t="s">
        <v>87</v>
      </c>
      <c r="F4139" s="25" t="s">
        <v>466</v>
      </c>
      <c r="G4139" s="25" t="s">
        <v>1319</v>
      </c>
      <c r="H4139" s="25" t="s">
        <v>23</v>
      </c>
      <c r="I4139" s="25" t="s">
        <v>230</v>
      </c>
      <c r="J4139" s="25" t="s">
        <v>231</v>
      </c>
      <c r="K4139" s="26">
        <v>0</v>
      </c>
      <c r="L4139" s="26">
        <v>855</v>
      </c>
      <c r="M4139" s="26">
        <v>855</v>
      </c>
      <c r="N4139" s="26">
        <v>0</v>
      </c>
      <c r="O4139" s="26">
        <v>0</v>
      </c>
      <c r="P4139" s="26">
        <v>855</v>
      </c>
      <c r="Q4139" s="26">
        <v>0</v>
      </c>
      <c r="R4139" s="25" t="s">
        <v>1555</v>
      </c>
    </row>
    <row r="4140" spans="1:18" ht="15" customHeight="1" x14ac:dyDescent="0.25">
      <c r="A4140" s="25" t="s">
        <v>17</v>
      </c>
      <c r="B4140" s="25" t="s">
        <v>18</v>
      </c>
      <c r="C4140" s="25" t="s">
        <v>1318</v>
      </c>
      <c r="D4140" s="25" t="s">
        <v>686</v>
      </c>
      <c r="E4140" s="25" t="s">
        <v>87</v>
      </c>
      <c r="F4140" s="25" t="s">
        <v>466</v>
      </c>
      <c r="G4140" s="25" t="s">
        <v>1319</v>
      </c>
      <c r="H4140" s="25" t="s">
        <v>23</v>
      </c>
      <c r="I4140" s="25" t="s">
        <v>79</v>
      </c>
      <c r="J4140" s="25" t="s">
        <v>80</v>
      </c>
      <c r="K4140" s="26">
        <v>0</v>
      </c>
      <c r="L4140" s="26">
        <v>570</v>
      </c>
      <c r="M4140" s="26">
        <v>570</v>
      </c>
      <c r="N4140" s="26">
        <v>0</v>
      </c>
      <c r="O4140" s="26">
        <v>0</v>
      </c>
      <c r="P4140" s="26">
        <v>570</v>
      </c>
      <c r="Q4140" s="26">
        <v>0</v>
      </c>
      <c r="R4140" s="25" t="s">
        <v>1555</v>
      </c>
    </row>
    <row r="4141" spans="1:18" ht="15" customHeight="1" x14ac:dyDescent="0.25">
      <c r="A4141" s="25" t="s">
        <v>17</v>
      </c>
      <c r="B4141" s="25" t="s">
        <v>18</v>
      </c>
      <c r="C4141" s="25" t="s">
        <v>702</v>
      </c>
      <c r="D4141" s="25" t="s">
        <v>686</v>
      </c>
      <c r="E4141" s="25" t="s">
        <v>87</v>
      </c>
      <c r="F4141" s="25" t="s">
        <v>466</v>
      </c>
      <c r="G4141" s="25" t="s">
        <v>703</v>
      </c>
      <c r="H4141" s="25" t="s">
        <v>23</v>
      </c>
      <c r="I4141" s="25" t="s">
        <v>230</v>
      </c>
      <c r="J4141" s="25" t="s">
        <v>231</v>
      </c>
      <c r="K4141" s="26">
        <v>0</v>
      </c>
      <c r="L4141" s="26">
        <v>0</v>
      </c>
      <c r="M4141" s="26">
        <v>0</v>
      </c>
      <c r="N4141" s="26">
        <v>0</v>
      </c>
      <c r="O4141" s="26">
        <v>3077.36</v>
      </c>
      <c r="P4141" s="26">
        <v>-3077.36</v>
      </c>
      <c r="Q4141" s="26">
        <v>0</v>
      </c>
      <c r="R4141" s="25" t="s">
        <v>1553</v>
      </c>
    </row>
    <row r="4142" spans="1:18" ht="15" customHeight="1" x14ac:dyDescent="0.25">
      <c r="A4142" s="25" t="s">
        <v>17</v>
      </c>
      <c r="B4142" s="25" t="s">
        <v>18</v>
      </c>
      <c r="C4142" s="25" t="s">
        <v>702</v>
      </c>
      <c r="D4142" s="25" t="s">
        <v>686</v>
      </c>
      <c r="E4142" s="25" t="s">
        <v>87</v>
      </c>
      <c r="F4142" s="25" t="s">
        <v>466</v>
      </c>
      <c r="G4142" s="25" t="s">
        <v>703</v>
      </c>
      <c r="H4142" s="25" t="s">
        <v>23</v>
      </c>
      <c r="I4142" s="25" t="s">
        <v>79</v>
      </c>
      <c r="J4142" s="25" t="s">
        <v>80</v>
      </c>
      <c r="K4142" s="26">
        <v>0</v>
      </c>
      <c r="L4142" s="26">
        <v>0</v>
      </c>
      <c r="M4142" s="26">
        <v>0</v>
      </c>
      <c r="N4142" s="26">
        <v>0</v>
      </c>
      <c r="O4142" s="26">
        <v>0</v>
      </c>
      <c r="P4142" s="26">
        <v>0</v>
      </c>
      <c r="Q4142" s="26">
        <v>0</v>
      </c>
      <c r="R4142" s="25" t="s">
        <v>1553</v>
      </c>
    </row>
    <row r="4143" spans="1:18" ht="15" customHeight="1" x14ac:dyDescent="0.25">
      <c r="A4143" s="25" t="s">
        <v>17</v>
      </c>
      <c r="B4143" s="25" t="s">
        <v>18</v>
      </c>
      <c r="C4143" s="25" t="s">
        <v>1335</v>
      </c>
      <c r="D4143" s="25" t="s">
        <v>686</v>
      </c>
      <c r="E4143" s="25" t="s">
        <v>87</v>
      </c>
      <c r="F4143" s="25" t="s">
        <v>466</v>
      </c>
      <c r="G4143" s="25" t="s">
        <v>1336</v>
      </c>
      <c r="H4143" s="25" t="s">
        <v>23</v>
      </c>
      <c r="I4143" s="25" t="s">
        <v>723</v>
      </c>
      <c r="J4143" s="25" t="s">
        <v>724</v>
      </c>
      <c r="K4143" s="26">
        <v>0</v>
      </c>
      <c r="L4143" s="26">
        <v>0</v>
      </c>
      <c r="M4143" s="26">
        <v>0</v>
      </c>
      <c r="N4143" s="26">
        <v>0</v>
      </c>
      <c r="O4143" s="26">
        <v>0</v>
      </c>
      <c r="P4143" s="26">
        <v>0</v>
      </c>
      <c r="Q4143" s="26">
        <v>0</v>
      </c>
      <c r="R4143" s="25" t="s">
        <v>1557</v>
      </c>
    </row>
    <row r="4144" spans="1:18" ht="15" customHeight="1" x14ac:dyDescent="0.25">
      <c r="A4144" s="25" t="s">
        <v>17</v>
      </c>
      <c r="B4144" s="25" t="s">
        <v>18</v>
      </c>
      <c r="C4144" s="25" t="s">
        <v>704</v>
      </c>
      <c r="D4144" s="25" t="s">
        <v>686</v>
      </c>
      <c r="E4144" s="25" t="s">
        <v>87</v>
      </c>
      <c r="F4144" s="25" t="s">
        <v>687</v>
      </c>
      <c r="G4144" s="25" t="s">
        <v>23</v>
      </c>
      <c r="H4144" s="25" t="s">
        <v>23</v>
      </c>
      <c r="I4144" s="25" t="s">
        <v>600</v>
      </c>
      <c r="J4144" s="25" t="s">
        <v>601</v>
      </c>
      <c r="K4144" s="26">
        <v>2000000</v>
      </c>
      <c r="L4144" s="26">
        <v>0</v>
      </c>
      <c r="M4144" s="26">
        <v>2000000</v>
      </c>
      <c r="N4144" s="26">
        <v>0</v>
      </c>
      <c r="O4144" s="26">
        <v>0</v>
      </c>
      <c r="P4144" s="26">
        <v>2000000</v>
      </c>
      <c r="Q4144" s="26">
        <v>0</v>
      </c>
      <c r="R4144" s="25" t="s">
        <v>1550</v>
      </c>
    </row>
    <row r="4145" spans="1:18" ht="15" customHeight="1" x14ac:dyDescent="0.25">
      <c r="A4145" s="25" t="s">
        <v>17</v>
      </c>
      <c r="B4145" s="25" t="s">
        <v>18</v>
      </c>
      <c r="C4145" s="25" t="s">
        <v>704</v>
      </c>
      <c r="D4145" s="25" t="s">
        <v>686</v>
      </c>
      <c r="E4145" s="25" t="s">
        <v>87</v>
      </c>
      <c r="F4145" s="25" t="s">
        <v>687</v>
      </c>
      <c r="G4145" s="25" t="s">
        <v>23</v>
      </c>
      <c r="H4145" s="25" t="s">
        <v>23</v>
      </c>
      <c r="I4145" s="25" t="s">
        <v>1740</v>
      </c>
      <c r="J4145" s="25" t="s">
        <v>1741</v>
      </c>
      <c r="K4145" s="26">
        <v>0</v>
      </c>
      <c r="L4145" s="26">
        <v>0</v>
      </c>
      <c r="M4145" s="26">
        <v>0</v>
      </c>
      <c r="N4145" s="26">
        <v>0</v>
      </c>
      <c r="O4145" s="26">
        <v>0</v>
      </c>
      <c r="P4145" s="26">
        <v>0</v>
      </c>
      <c r="Q4145" s="26">
        <v>0</v>
      </c>
      <c r="R4145" s="25" t="s">
        <v>1550</v>
      </c>
    </row>
    <row r="4146" spans="1:18" ht="15" customHeight="1" x14ac:dyDescent="0.25">
      <c r="A4146" s="25" t="s">
        <v>17</v>
      </c>
      <c r="B4146" s="25" t="s">
        <v>18</v>
      </c>
      <c r="C4146" s="25" t="s">
        <v>1329</v>
      </c>
      <c r="D4146" s="25" t="s">
        <v>1330</v>
      </c>
      <c r="E4146" s="25" t="s">
        <v>87</v>
      </c>
      <c r="F4146" s="25" t="s">
        <v>687</v>
      </c>
      <c r="G4146" s="25" t="s">
        <v>23</v>
      </c>
      <c r="H4146" s="25" t="s">
        <v>23</v>
      </c>
      <c r="I4146" s="25" t="s">
        <v>230</v>
      </c>
      <c r="J4146" s="25" t="s">
        <v>231</v>
      </c>
      <c r="K4146" s="26">
        <v>0</v>
      </c>
      <c r="L4146" s="26">
        <v>0</v>
      </c>
      <c r="M4146" s="26">
        <v>0</v>
      </c>
      <c r="N4146" s="26">
        <v>0</v>
      </c>
      <c r="O4146" s="26">
        <v>0</v>
      </c>
      <c r="P4146" s="26">
        <v>0</v>
      </c>
      <c r="Q4146" s="26">
        <v>0</v>
      </c>
      <c r="R4146" s="25" t="s">
        <v>1550</v>
      </c>
    </row>
    <row r="4147" spans="1:18" ht="15" customHeight="1" x14ac:dyDescent="0.25">
      <c r="A4147" s="25" t="s">
        <v>17</v>
      </c>
      <c r="B4147" s="25" t="s">
        <v>18</v>
      </c>
      <c r="C4147" s="25" t="s">
        <v>1329</v>
      </c>
      <c r="D4147" s="25" t="s">
        <v>1330</v>
      </c>
      <c r="E4147" s="25" t="s">
        <v>87</v>
      </c>
      <c r="F4147" s="25" t="s">
        <v>687</v>
      </c>
      <c r="G4147" s="25" t="s">
        <v>23</v>
      </c>
      <c r="H4147" s="25" t="s">
        <v>23</v>
      </c>
      <c r="I4147" s="25" t="s">
        <v>79</v>
      </c>
      <c r="J4147" s="25" t="s">
        <v>80</v>
      </c>
      <c r="K4147" s="26">
        <v>0</v>
      </c>
      <c r="L4147" s="26">
        <v>0</v>
      </c>
      <c r="M4147" s="26">
        <v>0</v>
      </c>
      <c r="N4147" s="26">
        <v>0</v>
      </c>
      <c r="O4147" s="26">
        <v>0</v>
      </c>
      <c r="P4147" s="26">
        <v>0</v>
      </c>
      <c r="Q4147" s="26">
        <v>0</v>
      </c>
      <c r="R4147" s="25" t="s">
        <v>1550</v>
      </c>
    </row>
    <row r="4148" spans="1:18" ht="15" customHeight="1" x14ac:dyDescent="0.25">
      <c r="A4148" s="25" t="s">
        <v>17</v>
      </c>
      <c r="B4148" s="25" t="s">
        <v>18</v>
      </c>
      <c r="C4148" s="25" t="s">
        <v>1327</v>
      </c>
      <c r="D4148" s="25" t="s">
        <v>1328</v>
      </c>
      <c r="E4148" s="25" t="s">
        <v>87</v>
      </c>
      <c r="F4148" s="25" t="s">
        <v>687</v>
      </c>
      <c r="G4148" s="25" t="s">
        <v>23</v>
      </c>
      <c r="H4148" s="25" t="s">
        <v>23</v>
      </c>
      <c r="I4148" s="25" t="s">
        <v>230</v>
      </c>
      <c r="J4148" s="25" t="s">
        <v>231</v>
      </c>
      <c r="K4148" s="26">
        <v>0</v>
      </c>
      <c r="L4148" s="26">
        <v>0</v>
      </c>
      <c r="M4148" s="26">
        <v>0</v>
      </c>
      <c r="N4148" s="26">
        <v>0</v>
      </c>
      <c r="O4148" s="26">
        <v>0</v>
      </c>
      <c r="P4148" s="26">
        <v>0</v>
      </c>
      <c r="Q4148" s="26">
        <v>0</v>
      </c>
      <c r="R4148" s="25" t="s">
        <v>1550</v>
      </c>
    </row>
    <row r="4149" spans="1:18" ht="15" customHeight="1" x14ac:dyDescent="0.25">
      <c r="A4149" s="25" t="s">
        <v>17</v>
      </c>
      <c r="B4149" s="25" t="s">
        <v>18</v>
      </c>
      <c r="C4149" s="25" t="s">
        <v>1327</v>
      </c>
      <c r="D4149" s="25" t="s">
        <v>1328</v>
      </c>
      <c r="E4149" s="25" t="s">
        <v>87</v>
      </c>
      <c r="F4149" s="25" t="s">
        <v>687</v>
      </c>
      <c r="G4149" s="25" t="s">
        <v>23</v>
      </c>
      <c r="H4149" s="25" t="s">
        <v>23</v>
      </c>
      <c r="I4149" s="25" t="s">
        <v>79</v>
      </c>
      <c r="J4149" s="25" t="s">
        <v>80</v>
      </c>
      <c r="K4149" s="26">
        <v>0</v>
      </c>
      <c r="L4149" s="26">
        <v>0</v>
      </c>
      <c r="M4149" s="26">
        <v>0</v>
      </c>
      <c r="N4149" s="26">
        <v>0</v>
      </c>
      <c r="O4149" s="26">
        <v>0</v>
      </c>
      <c r="P4149" s="26">
        <v>0</v>
      </c>
      <c r="Q4149" s="26">
        <v>0</v>
      </c>
      <c r="R4149" s="25" t="s">
        <v>1550</v>
      </c>
    </row>
    <row r="4150" spans="1:18" ht="15" customHeight="1" x14ac:dyDescent="0.25">
      <c r="A4150" s="25" t="s">
        <v>17</v>
      </c>
      <c r="B4150" s="25" t="s">
        <v>18</v>
      </c>
      <c r="C4150" s="25" t="s">
        <v>730</v>
      </c>
      <c r="D4150" s="25" t="s">
        <v>731</v>
      </c>
      <c r="E4150" s="25" t="s">
        <v>87</v>
      </c>
      <c r="F4150" s="25" t="s">
        <v>687</v>
      </c>
      <c r="G4150" s="25" t="s">
        <v>23</v>
      </c>
      <c r="H4150" s="25" t="s">
        <v>23</v>
      </c>
      <c r="I4150" s="25" t="s">
        <v>230</v>
      </c>
      <c r="J4150" s="25" t="s">
        <v>231</v>
      </c>
      <c r="K4150" s="26">
        <v>0</v>
      </c>
      <c r="L4150" s="26">
        <v>0</v>
      </c>
      <c r="M4150" s="26">
        <v>0</v>
      </c>
      <c r="N4150" s="26">
        <v>0</v>
      </c>
      <c r="O4150" s="26">
        <v>113310.14</v>
      </c>
      <c r="P4150" s="26">
        <v>-113310.14</v>
      </c>
      <c r="Q4150" s="26">
        <v>0</v>
      </c>
      <c r="R4150" s="25" t="s">
        <v>1550</v>
      </c>
    </row>
    <row r="4151" spans="1:18" ht="15" customHeight="1" x14ac:dyDescent="0.25">
      <c r="A4151" s="25" t="s">
        <v>17</v>
      </c>
      <c r="B4151" s="25" t="s">
        <v>18</v>
      </c>
      <c r="C4151" s="25" t="s">
        <v>730</v>
      </c>
      <c r="D4151" s="25" t="s">
        <v>731</v>
      </c>
      <c r="E4151" s="25" t="s">
        <v>87</v>
      </c>
      <c r="F4151" s="25" t="s">
        <v>687</v>
      </c>
      <c r="G4151" s="25" t="s">
        <v>23</v>
      </c>
      <c r="H4151" s="25" t="s">
        <v>23</v>
      </c>
      <c r="I4151" s="25" t="s">
        <v>79</v>
      </c>
      <c r="J4151" s="25" t="s">
        <v>80</v>
      </c>
      <c r="K4151" s="26">
        <v>0</v>
      </c>
      <c r="L4151" s="26">
        <v>0</v>
      </c>
      <c r="M4151" s="26">
        <v>0</v>
      </c>
      <c r="N4151" s="26">
        <v>0</v>
      </c>
      <c r="O4151" s="26">
        <v>0</v>
      </c>
      <c r="P4151" s="26">
        <v>0</v>
      </c>
      <c r="Q4151" s="26">
        <v>0</v>
      </c>
      <c r="R4151" s="25" t="s">
        <v>1550</v>
      </c>
    </row>
    <row r="4152" spans="1:18" ht="15" customHeight="1" x14ac:dyDescent="0.25">
      <c r="A4152" s="25" t="s">
        <v>17</v>
      </c>
      <c r="B4152" s="25" t="s">
        <v>18</v>
      </c>
      <c r="C4152" s="25" t="s">
        <v>732</v>
      </c>
      <c r="D4152" s="25" t="s">
        <v>733</v>
      </c>
      <c r="E4152" s="25" t="s">
        <v>21</v>
      </c>
      <c r="F4152" s="25" t="s">
        <v>687</v>
      </c>
      <c r="G4152" s="25" t="s">
        <v>23</v>
      </c>
      <c r="H4152" s="25" t="s">
        <v>23</v>
      </c>
      <c r="I4152" s="25" t="s">
        <v>59</v>
      </c>
      <c r="J4152" s="25" t="s">
        <v>60</v>
      </c>
      <c r="K4152" s="26">
        <v>0</v>
      </c>
      <c r="L4152" s="26">
        <v>0</v>
      </c>
      <c r="M4152" s="26">
        <v>0</v>
      </c>
      <c r="N4152" s="26">
        <v>0</v>
      </c>
      <c r="O4152" s="26">
        <v>0</v>
      </c>
      <c r="P4152" s="26">
        <v>0</v>
      </c>
      <c r="Q4152" s="26">
        <v>0</v>
      </c>
      <c r="R4152" s="25" t="s">
        <v>1554</v>
      </c>
    </row>
  </sheetData>
  <autoFilter ref="A1:R4987"/>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3"/>
  <sheetViews>
    <sheetView workbookViewId="0">
      <selection activeCell="I14" sqref="I14"/>
    </sheetView>
  </sheetViews>
  <sheetFormatPr defaultRowHeight="15" x14ac:dyDescent="0.25"/>
  <cols>
    <col min="2" max="2" width="20.42578125" customWidth="1"/>
    <col min="3" max="3" width="5.42578125" customWidth="1"/>
  </cols>
  <sheetData>
    <row r="6" spans="2:11" x14ac:dyDescent="0.25">
      <c r="B6" t="s">
        <v>1495</v>
      </c>
    </row>
    <row r="9" spans="2:11" ht="23.25" x14ac:dyDescent="0.35">
      <c r="B9" t="s">
        <v>1494</v>
      </c>
      <c r="D9" s="61" t="s">
        <v>1879</v>
      </c>
      <c r="E9" s="61"/>
      <c r="F9" s="61"/>
      <c r="G9" s="61"/>
      <c r="H9" s="61"/>
      <c r="I9" s="61"/>
      <c r="J9" s="61"/>
      <c r="K9" s="61"/>
    </row>
    <row r="11" spans="2:11" x14ac:dyDescent="0.25">
      <c r="I11" s="21">
        <f>I13</f>
        <v>0.5</v>
      </c>
    </row>
    <row r="13" spans="2:11" x14ac:dyDescent="0.25">
      <c r="I13">
        <f>6/12</f>
        <v>0.5</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tabSelected="1" zoomScaleNormal="100" workbookViewId="0">
      <selection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4" customWidth="1"/>
    <col min="7" max="7" width="11.140625" customWidth="1"/>
    <col min="8" max="8" width="11.7109375" customWidth="1"/>
    <col min="9" max="9" width="12" customWidth="1"/>
    <col min="10" max="10" width="13.7109375" customWidth="1"/>
    <col min="11" max="11" width="12.5703125" customWidth="1"/>
    <col min="12" max="12" width="12.5703125" style="24" customWidth="1"/>
    <col min="13" max="13" width="95.7109375" style="40" customWidth="1"/>
  </cols>
  <sheetData>
    <row r="1" spans="1:13" ht="26.25" x14ac:dyDescent="0.4">
      <c r="A1" s="58" t="s">
        <v>1486</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24"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0" t="s">
        <v>1782</v>
      </c>
      <c r="M5" s="39" t="s">
        <v>1482</v>
      </c>
    </row>
    <row r="6" spans="1:13" hidden="1" x14ac:dyDescent="0.25">
      <c r="A6" s="29" t="s">
        <v>3</v>
      </c>
      <c r="B6" s="56" t="s">
        <v>25</v>
      </c>
    </row>
    <row r="7" spans="1:13" hidden="1" x14ac:dyDescent="0.25">
      <c r="A7" s="29" t="s">
        <v>0</v>
      </c>
      <c r="B7" s="56" t="s">
        <v>17</v>
      </c>
    </row>
    <row r="8" spans="1:13" hidden="1" x14ac:dyDescent="0.25"/>
    <row r="9" spans="1:13" hidden="1" x14ac:dyDescent="0.25">
      <c r="C9" s="29" t="s">
        <v>1484</v>
      </c>
      <c r="D9" s="36"/>
      <c r="E9" s="36"/>
      <c r="F9" s="36"/>
      <c r="G9" s="36"/>
      <c r="H9" s="36"/>
      <c r="I9" s="36"/>
      <c r="J9" s="36"/>
    </row>
    <row r="10" spans="1:13" ht="45"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149</v>
      </c>
      <c r="B11" s="31" t="s">
        <v>1483</v>
      </c>
      <c r="C11" s="30">
        <v>303702.02999999997</v>
      </c>
      <c r="D11" s="36">
        <v>48</v>
      </c>
      <c r="E11" s="30">
        <v>41606343</v>
      </c>
      <c r="F11" s="30">
        <v>50000</v>
      </c>
      <c r="G11" s="30">
        <v>41656343</v>
      </c>
      <c r="H11" s="30">
        <v>0</v>
      </c>
      <c r="I11" s="30">
        <v>20891561.990000002</v>
      </c>
      <c r="J11" s="30">
        <v>20764781.009999998</v>
      </c>
      <c r="K11" s="8">
        <f t="shared" ref="K11:K42" si="0">IF(ISERROR((I11+H11)/G11),"",(I11+H11)/G11)</f>
        <v>0.50152174880065692</v>
      </c>
      <c r="L11" s="48">
        <f>LOOKUP(A11,'PrYear%'!A2:B226)</f>
        <v>0.91</v>
      </c>
      <c r="M11" s="57" t="s">
        <v>1906</v>
      </c>
    </row>
    <row r="12" spans="1:13" x14ac:dyDescent="0.25">
      <c r="A12" s="31" t="s">
        <v>81</v>
      </c>
      <c r="B12" s="31" t="s">
        <v>1612</v>
      </c>
      <c r="C12" s="30">
        <v>232409.72</v>
      </c>
      <c r="D12" s="36">
        <v>15</v>
      </c>
      <c r="E12" s="30">
        <v>2531037</v>
      </c>
      <c r="F12" s="30">
        <v>25000</v>
      </c>
      <c r="G12" s="30">
        <v>2556037</v>
      </c>
      <c r="H12" s="30">
        <v>0</v>
      </c>
      <c r="I12" s="30">
        <v>1602376.15</v>
      </c>
      <c r="J12" s="30">
        <v>953660.85000000009</v>
      </c>
      <c r="K12" s="8">
        <f t="shared" si="0"/>
        <v>0.62689865209306439</v>
      </c>
      <c r="L12" s="48">
        <f>LOOKUP(A12,'PrYear%'!A3:B227)</f>
        <v>0.55000000000000004</v>
      </c>
    </row>
    <row r="13" spans="1:13" x14ac:dyDescent="0.25">
      <c r="A13" s="31" t="s">
        <v>89</v>
      </c>
      <c r="B13" s="31" t="s">
        <v>1616</v>
      </c>
      <c r="C13" s="30">
        <v>3300.5</v>
      </c>
      <c r="D13" s="36">
        <v>3</v>
      </c>
      <c r="E13" s="30">
        <v>200000</v>
      </c>
      <c r="F13" s="30">
        <v>0</v>
      </c>
      <c r="G13" s="30">
        <v>200000</v>
      </c>
      <c r="H13" s="30">
        <v>0</v>
      </c>
      <c r="I13" s="30">
        <v>20552.099999999999</v>
      </c>
      <c r="J13" s="30">
        <v>179447.9</v>
      </c>
      <c r="K13" s="8">
        <f t="shared" si="0"/>
        <v>0.10276049999999999</v>
      </c>
      <c r="L13" s="48">
        <f>LOOKUP(A13,'PrYear%'!A4:B228)</f>
        <v>0.33</v>
      </c>
    </row>
    <row r="14" spans="1:13" ht="30" x14ac:dyDescent="0.25">
      <c r="A14" s="31" t="s">
        <v>131</v>
      </c>
      <c r="B14" s="31" t="s">
        <v>1617</v>
      </c>
      <c r="C14" s="30">
        <v>85697.87999999999</v>
      </c>
      <c r="D14" s="36">
        <v>9</v>
      </c>
      <c r="E14" s="30">
        <v>486234</v>
      </c>
      <c r="F14" s="30">
        <v>0</v>
      </c>
      <c r="G14" s="30">
        <v>486234</v>
      </c>
      <c r="H14" s="30">
        <v>0</v>
      </c>
      <c r="I14" s="30">
        <v>446499.5</v>
      </c>
      <c r="J14" s="30">
        <v>39734.5</v>
      </c>
      <c r="K14" s="8">
        <f t="shared" si="0"/>
        <v>0.91828111567681403</v>
      </c>
      <c r="L14" s="48">
        <f>LOOKUP(A14,'PrYear%'!A5:B229)</f>
        <v>0.47</v>
      </c>
      <c r="M14" s="41" t="s">
        <v>1825</v>
      </c>
    </row>
    <row r="15" spans="1:13" x14ac:dyDescent="0.25">
      <c r="A15" s="31" t="s">
        <v>356</v>
      </c>
      <c r="B15" s="31" t="s">
        <v>1618</v>
      </c>
      <c r="C15" s="30">
        <v>75.8</v>
      </c>
      <c r="D15" s="36">
        <v>2</v>
      </c>
      <c r="E15" s="30">
        <v>94100</v>
      </c>
      <c r="F15" s="30">
        <v>0</v>
      </c>
      <c r="G15" s="30">
        <v>94100</v>
      </c>
      <c r="H15" s="30">
        <v>0</v>
      </c>
      <c r="I15" s="30">
        <v>246.8</v>
      </c>
      <c r="J15" s="30">
        <v>93853.2</v>
      </c>
      <c r="K15" s="8">
        <f t="shared" si="0"/>
        <v>2.6227417640807653E-3</v>
      </c>
      <c r="L15" s="48">
        <f>LOOKUP(A15,'PrYear%'!A6:B230)</f>
        <v>0.01</v>
      </c>
      <c r="M15" s="40" t="s">
        <v>1884</v>
      </c>
    </row>
    <row r="16" spans="1:13" x14ac:dyDescent="0.25">
      <c r="A16" s="31" t="s">
        <v>335</v>
      </c>
      <c r="B16" s="31" t="s">
        <v>1558</v>
      </c>
      <c r="C16" s="30">
        <v>0</v>
      </c>
      <c r="D16" s="36">
        <v>2</v>
      </c>
      <c r="E16" s="30">
        <v>0</v>
      </c>
      <c r="F16" s="30">
        <v>0</v>
      </c>
      <c r="G16" s="30">
        <v>0</v>
      </c>
      <c r="H16" s="30">
        <v>0</v>
      </c>
      <c r="I16" s="30">
        <v>0</v>
      </c>
      <c r="J16" s="30">
        <v>0</v>
      </c>
      <c r="K16" s="8" t="str">
        <f t="shared" si="0"/>
        <v/>
      </c>
      <c r="L16" s="48">
        <f>LOOKUP(A16,'PrYear%'!A7:B231)</f>
        <v>0.56000000000000005</v>
      </c>
      <c r="M16" s="57" t="s">
        <v>1905</v>
      </c>
    </row>
    <row r="17" spans="1:13" x14ac:dyDescent="0.25">
      <c r="A17" s="31" t="s">
        <v>24</v>
      </c>
      <c r="B17" s="31" t="s">
        <v>1619</v>
      </c>
      <c r="C17" s="30">
        <v>52442.06</v>
      </c>
      <c r="D17" s="36">
        <v>6</v>
      </c>
      <c r="E17" s="30">
        <v>889000</v>
      </c>
      <c r="F17" s="30">
        <v>1000</v>
      </c>
      <c r="G17" s="30">
        <v>890000</v>
      </c>
      <c r="H17" s="30">
        <v>0</v>
      </c>
      <c r="I17" s="30">
        <v>381424.04</v>
      </c>
      <c r="J17" s="30">
        <v>508575.96</v>
      </c>
      <c r="K17" s="8">
        <f t="shared" si="0"/>
        <v>0.42856633707865166</v>
      </c>
      <c r="L17" s="48">
        <f>LOOKUP(A17,'PrYear%'!A8:B232)</f>
        <v>0.64</v>
      </c>
      <c r="M17" s="40" t="s">
        <v>1885</v>
      </c>
    </row>
    <row r="18" spans="1:13" x14ac:dyDescent="0.25">
      <c r="A18" s="31" t="s">
        <v>240</v>
      </c>
      <c r="B18" s="31" t="s">
        <v>1622</v>
      </c>
      <c r="C18" s="30">
        <v>90402.46</v>
      </c>
      <c r="D18" s="36">
        <v>2</v>
      </c>
      <c r="E18" s="30">
        <v>300000</v>
      </c>
      <c r="F18" s="30">
        <v>0</v>
      </c>
      <c r="G18" s="30">
        <v>300000</v>
      </c>
      <c r="H18" s="30">
        <v>0</v>
      </c>
      <c r="I18" s="30">
        <v>298884</v>
      </c>
      <c r="J18" s="30">
        <v>1116</v>
      </c>
      <c r="K18" s="8">
        <f t="shared" si="0"/>
        <v>0.99628000000000005</v>
      </c>
      <c r="L18" s="48">
        <f>LOOKUP(A18,'PrYear%'!A9:B233)</f>
        <v>0.77</v>
      </c>
    </row>
    <row r="19" spans="1:13" x14ac:dyDescent="0.25">
      <c r="A19" s="31" t="s">
        <v>239</v>
      </c>
      <c r="B19" s="31" t="s">
        <v>1624</v>
      </c>
      <c r="C19" s="30">
        <v>0</v>
      </c>
      <c r="D19" s="36">
        <v>2</v>
      </c>
      <c r="E19" s="30">
        <v>77763</v>
      </c>
      <c r="F19" s="30">
        <v>82264</v>
      </c>
      <c r="G19" s="30">
        <v>160027</v>
      </c>
      <c r="H19" s="30">
        <v>0</v>
      </c>
      <c r="I19" s="30">
        <v>29607.41</v>
      </c>
      <c r="J19" s="30">
        <v>130419.59</v>
      </c>
      <c r="K19" s="8">
        <f t="shared" si="0"/>
        <v>0.18501509120335943</v>
      </c>
      <c r="L19" s="48">
        <f>LOOKUP(A19,'PrYear%'!A10:B234)</f>
        <v>0</v>
      </c>
      <c r="M19" s="40" t="s">
        <v>1886</v>
      </c>
    </row>
    <row r="20" spans="1:13" x14ac:dyDescent="0.25">
      <c r="A20" s="31" t="s">
        <v>236</v>
      </c>
      <c r="B20" s="31" t="s">
        <v>1625</v>
      </c>
      <c r="C20" s="30">
        <v>1465.37</v>
      </c>
      <c r="D20" s="36">
        <v>3</v>
      </c>
      <c r="E20" s="30">
        <v>0</v>
      </c>
      <c r="F20" s="30">
        <v>0</v>
      </c>
      <c r="G20" s="30">
        <v>0</v>
      </c>
      <c r="H20" s="30">
        <v>0</v>
      </c>
      <c r="I20" s="30">
        <v>161380.57</v>
      </c>
      <c r="J20" s="30">
        <v>-161380.57</v>
      </c>
      <c r="K20" s="8" t="str">
        <f t="shared" si="0"/>
        <v/>
      </c>
      <c r="L20" s="48">
        <f>LOOKUP(A20,'PrYear%'!A11:B235)</f>
        <v>0</v>
      </c>
      <c r="M20" s="40" t="s">
        <v>1887</v>
      </c>
    </row>
    <row r="21" spans="1:13" x14ac:dyDescent="0.25">
      <c r="A21" s="31" t="s">
        <v>228</v>
      </c>
      <c r="B21" s="31" t="s">
        <v>1626</v>
      </c>
      <c r="C21" s="30">
        <v>0</v>
      </c>
      <c r="D21" s="36">
        <v>3</v>
      </c>
      <c r="E21" s="30">
        <v>432237</v>
      </c>
      <c r="F21" s="30">
        <v>98740</v>
      </c>
      <c r="G21" s="30">
        <v>530977</v>
      </c>
      <c r="H21" s="30">
        <v>0</v>
      </c>
      <c r="I21" s="30">
        <v>147994.77000000002</v>
      </c>
      <c r="J21" s="30">
        <v>382982.23</v>
      </c>
      <c r="K21" s="8">
        <f t="shared" si="0"/>
        <v>0.27872162071050161</v>
      </c>
      <c r="L21" s="48">
        <f>LOOKUP(A21,'PrYear%'!A12:B236)</f>
        <v>0</v>
      </c>
      <c r="M21" s="40" t="s">
        <v>1886</v>
      </c>
    </row>
    <row r="22" spans="1:13" x14ac:dyDescent="0.25">
      <c r="A22" s="31" t="s">
        <v>56</v>
      </c>
      <c r="B22" s="31" t="s">
        <v>1627</v>
      </c>
      <c r="C22" s="30">
        <v>40902.32</v>
      </c>
      <c r="D22" s="36">
        <v>11</v>
      </c>
      <c r="E22" s="30">
        <v>590200</v>
      </c>
      <c r="F22" s="30">
        <v>9000</v>
      </c>
      <c r="G22" s="30">
        <v>599200</v>
      </c>
      <c r="H22" s="30">
        <v>0</v>
      </c>
      <c r="I22" s="30">
        <v>240443.84</v>
      </c>
      <c r="J22" s="30">
        <v>358756.16000000003</v>
      </c>
      <c r="K22" s="8">
        <f t="shared" si="0"/>
        <v>0.4012747663551402</v>
      </c>
      <c r="L22" s="48">
        <f>LOOKUP(A22,'PrYear%'!A13:B237)</f>
        <v>0.1</v>
      </c>
      <c r="M22" s="40" t="s">
        <v>1888</v>
      </c>
    </row>
    <row r="23" spans="1:13" x14ac:dyDescent="0.25">
      <c r="A23" s="31" t="s">
        <v>143</v>
      </c>
      <c r="B23" s="31" t="s">
        <v>1628</v>
      </c>
      <c r="C23" s="30">
        <v>95189.25</v>
      </c>
      <c r="D23" s="36">
        <v>1</v>
      </c>
      <c r="E23" s="30">
        <v>1142270</v>
      </c>
      <c r="F23" s="30">
        <v>0</v>
      </c>
      <c r="G23" s="30">
        <v>1142270</v>
      </c>
      <c r="H23" s="30">
        <v>0</v>
      </c>
      <c r="I23" s="30">
        <v>571135.5</v>
      </c>
      <c r="J23" s="30">
        <v>571134.5</v>
      </c>
      <c r="K23" s="8">
        <f t="shared" si="0"/>
        <v>0.50000043772488112</v>
      </c>
      <c r="L23" s="48">
        <f>LOOKUP(A23,'PrYear%'!A14:B238)</f>
        <v>0.5</v>
      </c>
      <c r="M23" s="40" t="s">
        <v>1889</v>
      </c>
    </row>
    <row r="24" spans="1:13" x14ac:dyDescent="0.25">
      <c r="A24" s="31" t="s">
        <v>141</v>
      </c>
      <c r="B24" s="31" t="s">
        <v>1629</v>
      </c>
      <c r="C24" s="30">
        <v>0</v>
      </c>
      <c r="D24" s="36">
        <v>1</v>
      </c>
      <c r="E24" s="30">
        <v>40000</v>
      </c>
      <c r="F24" s="30">
        <v>0</v>
      </c>
      <c r="G24" s="30">
        <v>40000</v>
      </c>
      <c r="H24" s="30">
        <v>0</v>
      </c>
      <c r="I24" s="30">
        <v>32052</v>
      </c>
      <c r="J24" s="30">
        <v>7948</v>
      </c>
      <c r="K24" s="8">
        <f t="shared" si="0"/>
        <v>0.80130000000000001</v>
      </c>
      <c r="L24" s="48">
        <f>LOOKUP(A24,'PrYear%'!A15:B239)</f>
        <v>0</v>
      </c>
    </row>
    <row r="25" spans="1:13" x14ac:dyDescent="0.25">
      <c r="A25" s="31" t="s">
        <v>137</v>
      </c>
      <c r="B25" s="31" t="s">
        <v>1630</v>
      </c>
      <c r="C25" s="30">
        <v>115923</v>
      </c>
      <c r="D25" s="36">
        <v>4</v>
      </c>
      <c r="E25" s="30">
        <v>1436100</v>
      </c>
      <c r="F25" s="30">
        <v>0</v>
      </c>
      <c r="G25" s="30">
        <v>1436100</v>
      </c>
      <c r="H25" s="30">
        <v>0</v>
      </c>
      <c r="I25" s="30">
        <v>697523.78</v>
      </c>
      <c r="J25" s="30">
        <v>738576.22</v>
      </c>
      <c r="K25" s="8">
        <f t="shared" si="0"/>
        <v>0.48570697026669452</v>
      </c>
      <c r="L25" s="48">
        <f>LOOKUP(A25,'PrYear%'!A16:B240)</f>
        <v>0.33</v>
      </c>
      <c r="M25" s="40" t="s">
        <v>1890</v>
      </c>
    </row>
    <row r="26" spans="1:13" x14ac:dyDescent="0.25">
      <c r="A26" s="31" t="s">
        <v>654</v>
      </c>
      <c r="B26" s="31" t="s">
        <v>1536</v>
      </c>
      <c r="C26" s="30">
        <v>41484.609999999993</v>
      </c>
      <c r="D26" s="36">
        <v>5</v>
      </c>
      <c r="E26" s="30">
        <v>495450</v>
      </c>
      <c r="F26" s="30">
        <v>0</v>
      </c>
      <c r="G26" s="30">
        <v>495450</v>
      </c>
      <c r="H26" s="30">
        <v>0</v>
      </c>
      <c r="I26" s="30">
        <v>248011.46</v>
      </c>
      <c r="J26" s="30">
        <v>247438.54</v>
      </c>
      <c r="K26" s="8">
        <f t="shared" si="0"/>
        <v>0.50057818145120592</v>
      </c>
      <c r="L26" s="48">
        <f>LOOKUP(A26,'PrYear%'!A17:B241)</f>
        <v>0.46</v>
      </c>
    </row>
    <row r="27" spans="1:13" x14ac:dyDescent="0.25">
      <c r="A27" s="31" t="s">
        <v>647</v>
      </c>
      <c r="B27" s="31" t="s">
        <v>1631</v>
      </c>
      <c r="C27" s="30">
        <v>0</v>
      </c>
      <c r="D27" s="36">
        <v>3</v>
      </c>
      <c r="E27" s="30">
        <v>862293</v>
      </c>
      <c r="F27" s="30">
        <v>0</v>
      </c>
      <c r="G27" s="30">
        <v>862293</v>
      </c>
      <c r="H27" s="30">
        <v>0</v>
      </c>
      <c r="I27" s="30">
        <v>215331.39</v>
      </c>
      <c r="J27" s="30">
        <v>646961.61</v>
      </c>
      <c r="K27" s="8">
        <f t="shared" si="0"/>
        <v>0.24971951529236583</v>
      </c>
      <c r="L27" s="48">
        <f>LOOKUP(A27,'PrYear%'!A18:B242)</f>
        <v>0.33</v>
      </c>
      <c r="M27" s="40" t="s">
        <v>1796</v>
      </c>
    </row>
    <row r="28" spans="1:13" x14ac:dyDescent="0.25">
      <c r="A28" s="31" t="s">
        <v>626</v>
      </c>
      <c r="B28" s="31" t="s">
        <v>1632</v>
      </c>
      <c r="C28" s="30">
        <v>203471.22</v>
      </c>
      <c r="D28" s="36">
        <v>6</v>
      </c>
      <c r="E28" s="30">
        <v>1958039</v>
      </c>
      <c r="F28" s="30">
        <v>0</v>
      </c>
      <c r="G28" s="30">
        <v>1958039</v>
      </c>
      <c r="H28" s="30">
        <v>0</v>
      </c>
      <c r="I28" s="30">
        <v>1014083.4900000001</v>
      </c>
      <c r="J28" s="30">
        <v>943955.50999999989</v>
      </c>
      <c r="K28" s="8">
        <f t="shared" si="0"/>
        <v>0.5179077076605727</v>
      </c>
      <c r="L28" s="48">
        <f>LOOKUP(A28,'PrYear%'!A19:B243)</f>
        <v>0.45</v>
      </c>
    </row>
    <row r="29" spans="1:13" x14ac:dyDescent="0.25">
      <c r="A29" s="31" t="s">
        <v>655</v>
      </c>
      <c r="B29" s="31" t="s">
        <v>1633</v>
      </c>
      <c r="C29" s="30">
        <v>20247.169999999998</v>
      </c>
      <c r="D29" s="36">
        <v>1</v>
      </c>
      <c r="E29" s="30">
        <v>215000</v>
      </c>
      <c r="F29" s="30">
        <v>0</v>
      </c>
      <c r="G29" s="30">
        <v>215000</v>
      </c>
      <c r="H29" s="30">
        <v>0</v>
      </c>
      <c r="I29" s="30">
        <v>109830.52</v>
      </c>
      <c r="J29" s="30">
        <v>105169.48</v>
      </c>
      <c r="K29" s="8">
        <f t="shared" si="0"/>
        <v>0.51083962790697679</v>
      </c>
      <c r="L29" s="48">
        <f>LOOKUP(A29,'PrYear%'!A20:B244)</f>
        <v>0.48</v>
      </c>
    </row>
    <row r="30" spans="1:13" x14ac:dyDescent="0.25">
      <c r="A30" s="31" t="s">
        <v>639</v>
      </c>
      <c r="B30" s="31" t="s">
        <v>1634</v>
      </c>
      <c r="C30" s="30">
        <v>114021.38</v>
      </c>
      <c r="D30" s="36">
        <v>6</v>
      </c>
      <c r="E30" s="30">
        <v>1168920</v>
      </c>
      <c r="F30" s="30">
        <v>0</v>
      </c>
      <c r="G30" s="30">
        <v>1168920</v>
      </c>
      <c r="H30" s="30">
        <v>0</v>
      </c>
      <c r="I30" s="30">
        <v>559529.47</v>
      </c>
      <c r="J30" s="30">
        <v>609390.53</v>
      </c>
      <c r="K30" s="8">
        <f t="shared" si="0"/>
        <v>0.47867216747082775</v>
      </c>
      <c r="L30" s="48">
        <f>LOOKUP(A30,'PrYear%'!A21:B245)</f>
        <v>1.61</v>
      </c>
    </row>
    <row r="31" spans="1:13" x14ac:dyDescent="0.25">
      <c r="A31" s="31" t="s">
        <v>636</v>
      </c>
      <c r="B31" s="31" t="s">
        <v>1635</v>
      </c>
      <c r="C31" s="30">
        <v>0</v>
      </c>
      <c r="D31" s="36">
        <v>1</v>
      </c>
      <c r="E31" s="30">
        <v>815000</v>
      </c>
      <c r="F31" s="30">
        <v>0</v>
      </c>
      <c r="G31" s="30">
        <v>815000</v>
      </c>
      <c r="H31" s="30">
        <v>0</v>
      </c>
      <c r="I31" s="30">
        <v>50</v>
      </c>
      <c r="J31" s="30">
        <v>814950</v>
      </c>
      <c r="K31" s="8">
        <f t="shared" si="0"/>
        <v>6.1349693251533746E-5</v>
      </c>
      <c r="L31" s="48">
        <f>LOOKUP(A31,'PrYear%'!A22:B246)</f>
        <v>0</v>
      </c>
    </row>
    <row r="32" spans="1:13" x14ac:dyDescent="0.25">
      <c r="A32" s="31" t="s">
        <v>630</v>
      </c>
      <c r="B32" s="31" t="s">
        <v>1636</v>
      </c>
      <c r="C32" s="30">
        <v>47919.4</v>
      </c>
      <c r="D32" s="36">
        <v>4</v>
      </c>
      <c r="E32" s="30">
        <v>511200</v>
      </c>
      <c r="F32" s="30">
        <v>0</v>
      </c>
      <c r="G32" s="30">
        <v>511200</v>
      </c>
      <c r="H32" s="30">
        <v>0</v>
      </c>
      <c r="I32" s="30">
        <v>219021.08</v>
      </c>
      <c r="J32" s="30">
        <v>292178.92</v>
      </c>
      <c r="K32" s="8">
        <f t="shared" si="0"/>
        <v>0.42844499217527382</v>
      </c>
      <c r="L32" s="48">
        <f>LOOKUP(A32,'PrYear%'!A23:B247)</f>
        <v>0.43</v>
      </c>
    </row>
    <row r="33" spans="1:13" x14ac:dyDescent="0.25">
      <c r="A33" s="31" t="s">
        <v>434</v>
      </c>
      <c r="B33" s="31" t="s">
        <v>1637</v>
      </c>
      <c r="C33" s="30">
        <v>30838.33</v>
      </c>
      <c r="D33" s="36">
        <v>3</v>
      </c>
      <c r="E33" s="30">
        <v>720000</v>
      </c>
      <c r="F33" s="30">
        <v>0</v>
      </c>
      <c r="G33" s="30">
        <v>720000</v>
      </c>
      <c r="H33" s="30">
        <v>0</v>
      </c>
      <c r="I33" s="30">
        <v>444724.06999999995</v>
      </c>
      <c r="J33" s="30">
        <v>275275.93000000005</v>
      </c>
      <c r="K33" s="8">
        <f t="shared" si="0"/>
        <v>0.61767231944444434</v>
      </c>
      <c r="L33" s="48">
        <f>LOOKUP(A33,'PrYear%'!A24:B248)</f>
        <v>0.5</v>
      </c>
    </row>
    <row r="34" spans="1:13" x14ac:dyDescent="0.25">
      <c r="A34" s="31" t="s">
        <v>454</v>
      </c>
      <c r="B34" s="31" t="s">
        <v>1638</v>
      </c>
      <c r="C34" s="30">
        <v>20595</v>
      </c>
      <c r="D34" s="36">
        <v>1</v>
      </c>
      <c r="E34" s="30">
        <v>247140</v>
      </c>
      <c r="F34" s="30">
        <v>0</v>
      </c>
      <c r="G34" s="30">
        <v>247140</v>
      </c>
      <c r="H34" s="30">
        <v>0</v>
      </c>
      <c r="I34" s="30">
        <v>123570</v>
      </c>
      <c r="J34" s="30">
        <v>123570</v>
      </c>
      <c r="K34" s="8">
        <f t="shared" si="0"/>
        <v>0.5</v>
      </c>
      <c r="L34" s="48">
        <f>LOOKUP(A34,'PrYear%'!A25:B249)</f>
        <v>0.5</v>
      </c>
    </row>
    <row r="35" spans="1:13" x14ac:dyDescent="0.25">
      <c r="A35" s="31" t="s">
        <v>423</v>
      </c>
      <c r="B35" s="31" t="s">
        <v>1639</v>
      </c>
      <c r="C35" s="30">
        <v>10575.06</v>
      </c>
      <c r="D35" s="36">
        <v>16</v>
      </c>
      <c r="E35" s="30">
        <v>1043350</v>
      </c>
      <c r="F35" s="30">
        <v>0</v>
      </c>
      <c r="G35" s="30">
        <v>1043350</v>
      </c>
      <c r="H35" s="30">
        <v>0</v>
      </c>
      <c r="I35" s="30">
        <v>81422.069999999992</v>
      </c>
      <c r="J35" s="30">
        <v>961927.93</v>
      </c>
      <c r="K35" s="8">
        <f t="shared" si="0"/>
        <v>7.8039076053098191E-2</v>
      </c>
      <c r="L35" s="48">
        <f>LOOKUP(A35,'PrYear%'!A26:B250)</f>
        <v>0.92</v>
      </c>
      <c r="M35" s="53" t="s">
        <v>1797</v>
      </c>
    </row>
    <row r="36" spans="1:13" x14ac:dyDescent="0.25">
      <c r="A36" s="31" t="s">
        <v>427</v>
      </c>
      <c r="B36" s="31" t="s">
        <v>1640</v>
      </c>
      <c r="C36" s="30">
        <v>18710.68</v>
      </c>
      <c r="D36" s="36">
        <v>8</v>
      </c>
      <c r="E36" s="30">
        <v>138100</v>
      </c>
      <c r="F36" s="30">
        <v>1000</v>
      </c>
      <c r="G36" s="30">
        <v>139100</v>
      </c>
      <c r="H36" s="30">
        <v>0</v>
      </c>
      <c r="I36" s="30">
        <v>46312.92</v>
      </c>
      <c r="J36" s="30">
        <v>92787.08</v>
      </c>
      <c r="K36" s="8">
        <f t="shared" si="0"/>
        <v>0.33294694464414087</v>
      </c>
      <c r="L36" s="48">
        <f>LOOKUP(A36,'PrYear%'!A27:B251)</f>
        <v>0.37</v>
      </c>
    </row>
    <row r="37" spans="1:13" x14ac:dyDescent="0.25">
      <c r="A37" s="31" t="s">
        <v>679</v>
      </c>
      <c r="B37" s="31" t="s">
        <v>1641</v>
      </c>
      <c r="C37" s="30">
        <v>0</v>
      </c>
      <c r="D37" s="36">
        <v>1</v>
      </c>
      <c r="E37" s="30">
        <v>15000</v>
      </c>
      <c r="F37" s="30">
        <v>0</v>
      </c>
      <c r="G37" s="30">
        <v>15000</v>
      </c>
      <c r="H37" s="30">
        <v>0</v>
      </c>
      <c r="I37" s="30">
        <v>257.89999999999998</v>
      </c>
      <c r="J37" s="30">
        <v>14742.1</v>
      </c>
      <c r="K37" s="8">
        <f t="shared" si="0"/>
        <v>1.7193333333333331E-2</v>
      </c>
      <c r="L37" s="48">
        <f>LOOKUP(A37,'PrYear%'!A28:B252)</f>
        <v>0.37</v>
      </c>
    </row>
    <row r="38" spans="1:13" x14ac:dyDescent="0.25">
      <c r="A38" s="31" t="s">
        <v>438</v>
      </c>
      <c r="B38" s="31" t="s">
        <v>1642</v>
      </c>
      <c r="C38" s="30">
        <v>0</v>
      </c>
      <c r="D38" s="36">
        <v>1</v>
      </c>
      <c r="E38" s="30">
        <v>6500</v>
      </c>
      <c r="F38" s="30">
        <v>0</v>
      </c>
      <c r="G38" s="30">
        <v>6500</v>
      </c>
      <c r="H38" s="30">
        <v>0</v>
      </c>
      <c r="I38" s="30">
        <v>0</v>
      </c>
      <c r="J38" s="30">
        <v>6500</v>
      </c>
      <c r="K38" s="8">
        <f t="shared" si="0"/>
        <v>0</v>
      </c>
      <c r="L38" s="48">
        <f>LOOKUP(A38,'PrYear%'!A29:B253)</f>
        <v>0.43</v>
      </c>
    </row>
    <row r="39" spans="1:13" x14ac:dyDescent="0.25">
      <c r="A39" s="31" t="s">
        <v>581</v>
      </c>
      <c r="B39" s="31" t="s">
        <v>1643</v>
      </c>
      <c r="C39" s="30">
        <v>1385.75</v>
      </c>
      <c r="D39" s="36">
        <v>3</v>
      </c>
      <c r="E39" s="30">
        <v>12500</v>
      </c>
      <c r="F39" s="30">
        <v>18463</v>
      </c>
      <c r="G39" s="30">
        <v>30963</v>
      </c>
      <c r="H39" s="30">
        <v>0</v>
      </c>
      <c r="I39" s="30">
        <v>58381.22</v>
      </c>
      <c r="J39" s="30">
        <v>-27418.22</v>
      </c>
      <c r="K39" s="8">
        <f t="shared" si="0"/>
        <v>1.8855156154119432</v>
      </c>
      <c r="L39" s="48">
        <f>LOOKUP(A39,'PrYear%'!A30:B254)</f>
        <v>-0.22</v>
      </c>
      <c r="M39" s="40" t="s">
        <v>1812</v>
      </c>
    </row>
    <row r="40" spans="1:13" x14ac:dyDescent="0.25">
      <c r="A40" s="31" t="s">
        <v>580</v>
      </c>
      <c r="B40" s="31" t="s">
        <v>1645</v>
      </c>
      <c r="C40" s="30">
        <v>0</v>
      </c>
      <c r="D40" s="36">
        <v>2</v>
      </c>
      <c r="E40" s="30">
        <v>0</v>
      </c>
      <c r="F40" s="30">
        <v>120000</v>
      </c>
      <c r="G40" s="30">
        <v>120000</v>
      </c>
      <c r="H40" s="30">
        <v>0</v>
      </c>
      <c r="I40" s="30">
        <v>0</v>
      </c>
      <c r="J40" s="30">
        <v>120000</v>
      </c>
      <c r="K40" s="8">
        <f t="shared" si="0"/>
        <v>0</v>
      </c>
      <c r="L40" s="48">
        <f>LOOKUP(A40,'PrYear%'!A31:B255)</f>
        <v>0</v>
      </c>
      <c r="M40" s="38" t="s">
        <v>1891</v>
      </c>
    </row>
    <row r="41" spans="1:13" x14ac:dyDescent="0.25">
      <c r="A41" s="31" t="s">
        <v>579</v>
      </c>
      <c r="B41" s="31" t="s">
        <v>1646</v>
      </c>
      <c r="C41" s="30">
        <v>910</v>
      </c>
      <c r="D41" s="36">
        <v>3</v>
      </c>
      <c r="E41" s="30">
        <v>25000</v>
      </c>
      <c r="F41" s="30">
        <v>0</v>
      </c>
      <c r="G41" s="30">
        <v>25000</v>
      </c>
      <c r="H41" s="30">
        <v>0</v>
      </c>
      <c r="I41" s="30">
        <v>23689.79</v>
      </c>
      <c r="J41" s="30">
        <v>1310.21</v>
      </c>
      <c r="K41" s="8">
        <f t="shared" si="0"/>
        <v>0.94759160000000009</v>
      </c>
      <c r="L41" s="48">
        <f>LOOKUP(A41,'PrYear%'!A32:B256)</f>
        <v>0.48</v>
      </c>
    </row>
    <row r="42" spans="1:13" x14ac:dyDescent="0.25">
      <c r="A42" s="31" t="s">
        <v>578</v>
      </c>
      <c r="B42" s="31" t="s">
        <v>1647</v>
      </c>
      <c r="C42" s="30">
        <v>12916.68</v>
      </c>
      <c r="D42" s="36">
        <v>1</v>
      </c>
      <c r="E42" s="30">
        <v>24500</v>
      </c>
      <c r="F42" s="30">
        <v>0</v>
      </c>
      <c r="G42" s="30">
        <v>24500</v>
      </c>
      <c r="H42" s="30">
        <v>0</v>
      </c>
      <c r="I42" s="30">
        <v>13861.68</v>
      </c>
      <c r="J42" s="30">
        <v>10638.32</v>
      </c>
      <c r="K42" s="8">
        <f t="shared" si="0"/>
        <v>0.56578285714285714</v>
      </c>
      <c r="L42" s="48">
        <f>LOOKUP(A42,'PrYear%'!A33:B257)</f>
        <v>0.36</v>
      </c>
      <c r="M42" s="40" t="s">
        <v>1813</v>
      </c>
    </row>
    <row r="43" spans="1:13" x14ac:dyDescent="0.25">
      <c r="A43" s="31" t="s">
        <v>576</v>
      </c>
      <c r="B43" s="31" t="s">
        <v>1648</v>
      </c>
      <c r="C43" s="30">
        <v>0</v>
      </c>
      <c r="D43" s="36">
        <v>2</v>
      </c>
      <c r="E43" s="30">
        <v>10000</v>
      </c>
      <c r="F43" s="30">
        <v>0</v>
      </c>
      <c r="G43" s="30">
        <v>10000</v>
      </c>
      <c r="H43" s="30">
        <v>0</v>
      </c>
      <c r="I43" s="30">
        <v>11695.32</v>
      </c>
      <c r="J43" s="30">
        <v>-1695.32</v>
      </c>
      <c r="K43" s="8">
        <f t="shared" ref="K43:K67" si="1">IF(ISERROR((I43+H43)/G43),"",(I43+H43)/G43)</f>
        <v>1.169532</v>
      </c>
      <c r="L43" s="48">
        <f>LOOKUP(A43,'PrYear%'!A34:B258)</f>
        <v>0.17</v>
      </c>
      <c r="M43" s="40" t="s">
        <v>1814</v>
      </c>
    </row>
    <row r="44" spans="1:13" ht="30" x14ac:dyDescent="0.25">
      <c r="A44" s="31" t="s">
        <v>572</v>
      </c>
      <c r="B44" s="31" t="s">
        <v>1649</v>
      </c>
      <c r="C44" s="30">
        <v>0</v>
      </c>
      <c r="D44" s="36">
        <v>3</v>
      </c>
      <c r="E44" s="30">
        <v>23000</v>
      </c>
      <c r="F44" s="30">
        <v>0</v>
      </c>
      <c r="G44" s="30">
        <v>23000</v>
      </c>
      <c r="H44" s="30">
        <v>0</v>
      </c>
      <c r="I44" s="30">
        <v>2790.09</v>
      </c>
      <c r="J44" s="30">
        <v>20209.91</v>
      </c>
      <c r="K44" s="8">
        <f t="shared" si="1"/>
        <v>0.12130826086956523</v>
      </c>
      <c r="L44" s="48">
        <f>LOOKUP(A44,'PrYear%'!A35:B259)</f>
        <v>0.15</v>
      </c>
      <c r="M44" s="38" t="s">
        <v>1815</v>
      </c>
    </row>
    <row r="45" spans="1:13" x14ac:dyDescent="0.25">
      <c r="A45" s="31" t="s">
        <v>570</v>
      </c>
      <c r="B45" s="31" t="s">
        <v>1650</v>
      </c>
      <c r="C45" s="30">
        <v>2626</v>
      </c>
      <c r="D45" s="36">
        <v>2</v>
      </c>
      <c r="E45" s="30">
        <v>23000</v>
      </c>
      <c r="F45" s="30">
        <v>0</v>
      </c>
      <c r="G45" s="30">
        <v>23000</v>
      </c>
      <c r="H45" s="30">
        <v>0</v>
      </c>
      <c r="I45" s="30">
        <v>11554</v>
      </c>
      <c r="J45" s="30">
        <v>11446</v>
      </c>
      <c r="K45" s="8">
        <f t="shared" si="1"/>
        <v>0.50234782608695649</v>
      </c>
      <c r="L45" s="48">
        <f>LOOKUP(A45,'PrYear%'!A36:B260)</f>
        <v>0.38</v>
      </c>
      <c r="M45" s="40" t="s">
        <v>1816</v>
      </c>
    </row>
    <row r="46" spans="1:13" x14ac:dyDescent="0.25">
      <c r="A46" s="31" t="s">
        <v>561</v>
      </c>
      <c r="B46" s="31" t="s">
        <v>1651</v>
      </c>
      <c r="C46" s="30">
        <v>4330</v>
      </c>
      <c r="D46" s="36">
        <v>7</v>
      </c>
      <c r="E46" s="30">
        <v>131200</v>
      </c>
      <c r="F46" s="30">
        <v>0</v>
      </c>
      <c r="G46" s="30">
        <v>131200</v>
      </c>
      <c r="H46" s="30">
        <v>0</v>
      </c>
      <c r="I46" s="30">
        <v>47880</v>
      </c>
      <c r="J46" s="30">
        <v>83320</v>
      </c>
      <c r="K46" s="8">
        <f t="shared" si="1"/>
        <v>0.36493902439024389</v>
      </c>
      <c r="L46" s="48">
        <f>LOOKUP(A46,'PrYear%'!A37:B261)</f>
        <v>0.31</v>
      </c>
      <c r="M46" s="40" t="s">
        <v>1817</v>
      </c>
    </row>
    <row r="47" spans="1:13" x14ac:dyDescent="0.25">
      <c r="A47" s="31" t="s">
        <v>558</v>
      </c>
      <c r="B47" s="31" t="s">
        <v>1652</v>
      </c>
      <c r="C47" s="30">
        <v>0</v>
      </c>
      <c r="D47" s="36">
        <v>4</v>
      </c>
      <c r="E47" s="30">
        <v>49000</v>
      </c>
      <c r="F47" s="30">
        <v>2330</v>
      </c>
      <c r="G47" s="30">
        <v>51330</v>
      </c>
      <c r="H47" s="30">
        <v>0</v>
      </c>
      <c r="I47" s="30">
        <v>40827.75</v>
      </c>
      <c r="J47" s="30">
        <v>10502.25</v>
      </c>
      <c r="K47" s="8">
        <f t="shared" si="1"/>
        <v>0.79539742840444183</v>
      </c>
      <c r="L47" s="48">
        <f>LOOKUP(A47,'PrYear%'!A38:B262)</f>
        <v>0.16</v>
      </c>
      <c r="M47" s="40" t="s">
        <v>1818</v>
      </c>
    </row>
    <row r="48" spans="1:13" ht="30" x14ac:dyDescent="0.25">
      <c r="A48" s="31" t="s">
        <v>557</v>
      </c>
      <c r="B48" s="31" t="s">
        <v>1653</v>
      </c>
      <c r="C48" s="30">
        <v>27502.46</v>
      </c>
      <c r="D48" s="36">
        <v>4</v>
      </c>
      <c r="E48" s="30">
        <v>397900</v>
      </c>
      <c r="F48" s="30">
        <v>0</v>
      </c>
      <c r="G48" s="30">
        <v>397900</v>
      </c>
      <c r="H48" s="30">
        <v>0</v>
      </c>
      <c r="I48" s="30">
        <v>264810.74</v>
      </c>
      <c r="J48" s="30">
        <v>133089.26</v>
      </c>
      <c r="K48" s="8">
        <f t="shared" si="1"/>
        <v>0.66552083438049758</v>
      </c>
      <c r="L48" s="48">
        <f>LOOKUP(A48,'PrYear%'!A39:B263)</f>
        <v>0.67</v>
      </c>
      <c r="M48" s="38" t="s">
        <v>1819</v>
      </c>
    </row>
    <row r="49" spans="1:13" x14ac:dyDescent="0.25">
      <c r="A49" s="31" t="s">
        <v>675</v>
      </c>
      <c r="B49" s="31" t="s">
        <v>1654</v>
      </c>
      <c r="C49" s="30">
        <v>0</v>
      </c>
      <c r="D49" s="36">
        <v>3</v>
      </c>
      <c r="E49" s="30">
        <v>93000</v>
      </c>
      <c r="F49" s="30">
        <v>0</v>
      </c>
      <c r="G49" s="30">
        <v>93000</v>
      </c>
      <c r="H49" s="30">
        <v>0</v>
      </c>
      <c r="I49" s="30">
        <v>43738</v>
      </c>
      <c r="J49" s="30">
        <v>49262</v>
      </c>
      <c r="K49" s="8">
        <f t="shared" si="1"/>
        <v>0.4703010752688172</v>
      </c>
      <c r="L49" s="48">
        <f>LOOKUP(A49,'PrYear%'!A40:B264)</f>
        <v>0.48</v>
      </c>
    </row>
    <row r="50" spans="1:13" x14ac:dyDescent="0.25">
      <c r="A50" s="31" t="s">
        <v>673</v>
      </c>
      <c r="B50" s="31" t="s">
        <v>1655</v>
      </c>
      <c r="C50" s="30">
        <v>0</v>
      </c>
      <c r="D50" s="36">
        <v>1</v>
      </c>
      <c r="E50" s="30">
        <v>5000</v>
      </c>
      <c r="F50" s="30">
        <v>0</v>
      </c>
      <c r="G50" s="30">
        <v>5000</v>
      </c>
      <c r="H50" s="30">
        <v>0</v>
      </c>
      <c r="I50" s="30">
        <v>0</v>
      </c>
      <c r="J50" s="30">
        <v>5000</v>
      </c>
      <c r="K50" s="8">
        <f t="shared" si="1"/>
        <v>0</v>
      </c>
      <c r="L50" s="48">
        <f>LOOKUP(A50,'PrYear%'!A41:B265)</f>
        <v>0</v>
      </c>
      <c r="M50" s="40" t="s">
        <v>1820</v>
      </c>
    </row>
    <row r="51" spans="1:13" x14ac:dyDescent="0.25">
      <c r="A51" s="31" t="s">
        <v>671</v>
      </c>
      <c r="B51" s="31" t="s">
        <v>1656</v>
      </c>
      <c r="C51" s="30">
        <v>5308.5</v>
      </c>
      <c r="D51" s="36">
        <v>3</v>
      </c>
      <c r="E51" s="30">
        <v>110000</v>
      </c>
      <c r="F51" s="30">
        <v>0</v>
      </c>
      <c r="G51" s="30">
        <v>110000</v>
      </c>
      <c r="H51" s="30">
        <v>0</v>
      </c>
      <c r="I51" s="30">
        <v>62771.45</v>
      </c>
      <c r="J51" s="30">
        <v>47228.55</v>
      </c>
      <c r="K51" s="8">
        <f t="shared" si="1"/>
        <v>0.57064954545454538</v>
      </c>
      <c r="L51" s="48">
        <f>LOOKUP(A51,'PrYear%'!A42:B266)</f>
        <v>0.51</v>
      </c>
    </row>
    <row r="52" spans="1:13" x14ac:dyDescent="0.25">
      <c r="A52" s="31" t="s">
        <v>568</v>
      </c>
      <c r="B52" s="31" t="s">
        <v>1657</v>
      </c>
      <c r="C52" s="30">
        <v>35131.18</v>
      </c>
      <c r="D52" s="36">
        <v>9</v>
      </c>
      <c r="E52" s="30">
        <v>617000</v>
      </c>
      <c r="F52" s="30">
        <v>0</v>
      </c>
      <c r="G52" s="30">
        <v>617000</v>
      </c>
      <c r="H52" s="30">
        <v>0</v>
      </c>
      <c r="I52" s="30">
        <v>220690.94</v>
      </c>
      <c r="J52" s="30">
        <v>396309.06</v>
      </c>
      <c r="K52" s="8">
        <f t="shared" si="1"/>
        <v>0.35768385737439223</v>
      </c>
      <c r="L52" s="48">
        <f>LOOKUP(A52,'PrYear%'!A43:B267)</f>
        <v>0.38</v>
      </c>
      <c r="M52" s="40" t="s">
        <v>1821</v>
      </c>
    </row>
    <row r="53" spans="1:13" x14ac:dyDescent="0.25">
      <c r="A53" s="31" t="s">
        <v>661</v>
      </c>
      <c r="B53" s="31" t="s">
        <v>1658</v>
      </c>
      <c r="C53" s="30">
        <v>2822.34</v>
      </c>
      <c r="D53" s="36">
        <v>6</v>
      </c>
      <c r="E53" s="30">
        <v>205400</v>
      </c>
      <c r="F53" s="30">
        <v>0</v>
      </c>
      <c r="G53" s="30">
        <v>205400</v>
      </c>
      <c r="H53" s="30">
        <v>0</v>
      </c>
      <c r="I53" s="30">
        <v>73480.73</v>
      </c>
      <c r="J53" s="30">
        <v>131919.27000000002</v>
      </c>
      <c r="K53" s="8">
        <f t="shared" si="1"/>
        <v>0.35774454722492693</v>
      </c>
      <c r="L53" s="48">
        <f>LOOKUP(A53,'PrYear%'!A44:B268)</f>
        <v>0.36</v>
      </c>
      <c r="M53" s="40" t="s">
        <v>1822</v>
      </c>
    </row>
    <row r="54" spans="1:13" x14ac:dyDescent="0.25">
      <c r="A54" s="31" t="s">
        <v>123</v>
      </c>
      <c r="B54" s="31" t="s">
        <v>1659</v>
      </c>
      <c r="C54" s="30">
        <v>0</v>
      </c>
      <c r="D54" s="36">
        <v>7</v>
      </c>
      <c r="E54" s="30">
        <v>536500</v>
      </c>
      <c r="F54" s="30">
        <v>0</v>
      </c>
      <c r="G54" s="30">
        <v>536500</v>
      </c>
      <c r="H54" s="30">
        <v>0</v>
      </c>
      <c r="I54" s="30">
        <v>386115.9</v>
      </c>
      <c r="J54" s="30">
        <v>150384.1</v>
      </c>
      <c r="K54" s="8">
        <f t="shared" si="1"/>
        <v>0.71969412861137005</v>
      </c>
      <c r="L54" s="48">
        <f>LOOKUP(A54,'PrYear%'!A45:B269)</f>
        <v>0.71</v>
      </c>
      <c r="M54" s="40" t="s">
        <v>1823</v>
      </c>
    </row>
    <row r="55" spans="1:13" x14ac:dyDescent="0.25">
      <c r="A55" s="31" t="s">
        <v>282</v>
      </c>
      <c r="B55" s="31" t="s">
        <v>1660</v>
      </c>
      <c r="C55" s="30">
        <v>61317.739999999991</v>
      </c>
      <c r="D55" s="36">
        <v>10</v>
      </c>
      <c r="E55" s="30">
        <v>1149800</v>
      </c>
      <c r="F55" s="30">
        <v>0</v>
      </c>
      <c r="G55" s="30">
        <v>1149800</v>
      </c>
      <c r="H55" s="30">
        <v>0</v>
      </c>
      <c r="I55" s="30">
        <v>608215.84000000008</v>
      </c>
      <c r="J55" s="30">
        <v>541584.16</v>
      </c>
      <c r="K55" s="8">
        <f t="shared" si="1"/>
        <v>0.52897533484084192</v>
      </c>
      <c r="L55" s="48">
        <f>LOOKUP(A55,'PrYear%'!A46:B270)</f>
        <v>0.46</v>
      </c>
      <c r="M55" s="54" t="s">
        <v>1892</v>
      </c>
    </row>
    <row r="56" spans="1:13" x14ac:dyDescent="0.25">
      <c r="A56" s="31" t="s">
        <v>371</v>
      </c>
      <c r="B56" s="31" t="s">
        <v>1661</v>
      </c>
      <c r="C56" s="30">
        <v>10430.25</v>
      </c>
      <c r="D56" s="36">
        <v>3</v>
      </c>
      <c r="E56" s="30">
        <v>95500</v>
      </c>
      <c r="F56" s="30">
        <v>32500</v>
      </c>
      <c r="G56" s="30">
        <v>128000</v>
      </c>
      <c r="H56" s="30">
        <v>0</v>
      </c>
      <c r="I56" s="30">
        <v>41864.75</v>
      </c>
      <c r="J56" s="30">
        <v>86135.25</v>
      </c>
      <c r="K56" s="8">
        <f t="shared" si="1"/>
        <v>0.32706835937500001</v>
      </c>
      <c r="L56" s="48">
        <f>LOOKUP(A56,'PrYear%'!A47:B271)</f>
        <v>0.5</v>
      </c>
      <c r="M56" s="40" t="s">
        <v>1821</v>
      </c>
    </row>
    <row r="57" spans="1:13" x14ac:dyDescent="0.25">
      <c r="A57" s="31" t="s">
        <v>369</v>
      </c>
      <c r="B57" s="31" t="s">
        <v>1662</v>
      </c>
      <c r="C57" s="30">
        <v>0</v>
      </c>
      <c r="D57" s="36">
        <v>1</v>
      </c>
      <c r="E57" s="30">
        <v>36500</v>
      </c>
      <c r="F57" s="30">
        <v>0</v>
      </c>
      <c r="G57" s="30">
        <v>36500</v>
      </c>
      <c r="H57" s="30">
        <v>0</v>
      </c>
      <c r="I57" s="30">
        <v>0</v>
      </c>
      <c r="J57" s="30">
        <v>36500</v>
      </c>
      <c r="K57" s="8">
        <f t="shared" si="1"/>
        <v>0</v>
      </c>
      <c r="L57" s="48">
        <f>LOOKUP(A57,'PrYear%'!A48:B272)</f>
        <v>0</v>
      </c>
      <c r="M57" s="40" t="s">
        <v>1824</v>
      </c>
    </row>
    <row r="58" spans="1:13" x14ac:dyDescent="0.25">
      <c r="A58" s="31" t="s">
        <v>368</v>
      </c>
      <c r="B58" s="31" t="s">
        <v>1663</v>
      </c>
      <c r="C58" s="30">
        <v>0</v>
      </c>
      <c r="D58" s="36">
        <v>1</v>
      </c>
      <c r="E58" s="30">
        <v>0</v>
      </c>
      <c r="F58" s="30">
        <v>0</v>
      </c>
      <c r="G58" s="30">
        <v>0</v>
      </c>
      <c r="H58" s="30">
        <v>0</v>
      </c>
      <c r="I58" s="30">
        <v>0</v>
      </c>
      <c r="J58" s="30">
        <v>0</v>
      </c>
      <c r="K58" s="8" t="str">
        <f t="shared" si="1"/>
        <v/>
      </c>
      <c r="L58" s="48">
        <f>LOOKUP(A58,'PrYear%'!A49:B273)</f>
        <v>0</v>
      </c>
    </row>
    <row r="59" spans="1:13" x14ac:dyDescent="0.25">
      <c r="A59" s="31" t="s">
        <v>284</v>
      </c>
      <c r="B59" s="31" t="s">
        <v>1665</v>
      </c>
      <c r="C59" s="30">
        <v>82259.31</v>
      </c>
      <c r="D59" s="36">
        <v>10</v>
      </c>
      <c r="E59" s="30">
        <v>625500</v>
      </c>
      <c r="F59" s="30">
        <v>36000</v>
      </c>
      <c r="G59" s="30">
        <v>661500</v>
      </c>
      <c r="H59" s="30">
        <v>0</v>
      </c>
      <c r="I59" s="30">
        <v>148986.56</v>
      </c>
      <c r="J59" s="30">
        <v>512513.44</v>
      </c>
      <c r="K59" s="8">
        <f t="shared" si="1"/>
        <v>0.22522533635676492</v>
      </c>
      <c r="L59" s="48">
        <f>LOOKUP(A59,'PrYear%'!A50:B274)</f>
        <v>0.18</v>
      </c>
    </row>
    <row r="60" spans="1:13" x14ac:dyDescent="0.25">
      <c r="A60" s="31" t="s">
        <v>342</v>
      </c>
      <c r="B60" s="31" t="s">
        <v>1666</v>
      </c>
      <c r="C60" s="30">
        <v>11777.65</v>
      </c>
      <c r="D60" s="36">
        <v>6</v>
      </c>
      <c r="E60" s="30">
        <v>160500</v>
      </c>
      <c r="F60" s="30">
        <v>30000</v>
      </c>
      <c r="G60" s="30">
        <v>190500</v>
      </c>
      <c r="H60" s="30">
        <v>0</v>
      </c>
      <c r="I60" s="30">
        <v>108169.66</v>
      </c>
      <c r="J60" s="30">
        <v>82330.34</v>
      </c>
      <c r="K60" s="8">
        <f t="shared" si="1"/>
        <v>0.56781973753280846</v>
      </c>
      <c r="L60" s="48">
        <f>LOOKUP(A60,'PrYear%'!A51:B275)</f>
        <v>0.19</v>
      </c>
    </row>
    <row r="61" spans="1:13" x14ac:dyDescent="0.25">
      <c r="A61" s="31" t="s">
        <v>337</v>
      </c>
      <c r="B61" s="31" t="s">
        <v>1667</v>
      </c>
      <c r="C61" s="30">
        <v>0</v>
      </c>
      <c r="D61" s="36">
        <v>2</v>
      </c>
      <c r="E61" s="30">
        <v>0</v>
      </c>
      <c r="F61" s="30">
        <v>0</v>
      </c>
      <c r="G61" s="30">
        <v>0</v>
      </c>
      <c r="H61" s="30">
        <v>0</v>
      </c>
      <c r="I61" s="30">
        <v>-2040</v>
      </c>
      <c r="J61" s="30">
        <v>2040</v>
      </c>
      <c r="K61" s="8" t="str">
        <f t="shared" si="1"/>
        <v/>
      </c>
      <c r="L61" s="48">
        <f>LOOKUP(A61,'PrYear%'!A52:B276)</f>
        <v>0.4</v>
      </c>
      <c r="M61" s="57" t="s">
        <v>1905</v>
      </c>
    </row>
    <row r="62" spans="1:13" x14ac:dyDescent="0.25">
      <c r="A62" s="31" t="s">
        <v>354</v>
      </c>
      <c r="B62" s="31" t="s">
        <v>1668</v>
      </c>
      <c r="C62" s="30">
        <v>1263</v>
      </c>
      <c r="D62" s="36">
        <v>3</v>
      </c>
      <c r="E62" s="30">
        <v>15038</v>
      </c>
      <c r="F62" s="30">
        <v>0</v>
      </c>
      <c r="G62" s="30">
        <v>15038</v>
      </c>
      <c r="H62" s="30">
        <v>0</v>
      </c>
      <c r="I62" s="30">
        <v>9104.61</v>
      </c>
      <c r="J62" s="30">
        <v>5933.3899999999994</v>
      </c>
      <c r="K62" s="8">
        <f t="shared" si="1"/>
        <v>0.60544021811411097</v>
      </c>
      <c r="L62" s="48">
        <f>LOOKUP(A62,'PrYear%'!A53:B277)</f>
        <v>0.61</v>
      </c>
    </row>
    <row r="63" spans="1:13" x14ac:dyDescent="0.25">
      <c r="A63" s="31" t="s">
        <v>387</v>
      </c>
      <c r="B63" s="31" t="s">
        <v>1669</v>
      </c>
      <c r="C63" s="30">
        <v>0</v>
      </c>
      <c r="D63" s="36">
        <v>2</v>
      </c>
      <c r="E63" s="30">
        <v>0</v>
      </c>
      <c r="F63" s="30">
        <v>0</v>
      </c>
      <c r="G63" s="30">
        <v>0</v>
      </c>
      <c r="H63" s="30">
        <v>0</v>
      </c>
      <c r="I63" s="30">
        <v>0</v>
      </c>
      <c r="J63" s="30">
        <v>0</v>
      </c>
      <c r="K63" s="8" t="str">
        <f t="shared" si="1"/>
        <v/>
      </c>
      <c r="L63" s="48">
        <f>LOOKUP(A63,'PrYear%'!A54:B278)</f>
        <v>0.28999999999999998</v>
      </c>
      <c r="M63" s="57" t="s">
        <v>1905</v>
      </c>
    </row>
    <row r="64" spans="1:13" x14ac:dyDescent="0.25">
      <c r="A64" s="31" t="s">
        <v>348</v>
      </c>
      <c r="B64" s="31" t="s">
        <v>1670</v>
      </c>
      <c r="C64" s="30">
        <v>15440.25</v>
      </c>
      <c r="D64" s="36">
        <v>3</v>
      </c>
      <c r="E64" s="30">
        <v>240625</v>
      </c>
      <c r="F64" s="30">
        <v>0</v>
      </c>
      <c r="G64" s="30">
        <v>240625</v>
      </c>
      <c r="H64" s="30">
        <v>0</v>
      </c>
      <c r="I64" s="30">
        <v>133311.59</v>
      </c>
      <c r="J64" s="30">
        <v>107313.41</v>
      </c>
      <c r="K64" s="8">
        <f t="shared" si="1"/>
        <v>0.55402219220779214</v>
      </c>
      <c r="L64" s="48">
        <f>LOOKUP(A64,'PrYear%'!A55:B279)</f>
        <v>0.76</v>
      </c>
    </row>
    <row r="65" spans="1:13" x14ac:dyDescent="0.25">
      <c r="A65" s="31" t="s">
        <v>381</v>
      </c>
      <c r="B65" s="31" t="s">
        <v>1673</v>
      </c>
      <c r="C65" s="30">
        <v>1500</v>
      </c>
      <c r="D65" s="36">
        <v>4</v>
      </c>
      <c r="E65" s="30">
        <v>21500</v>
      </c>
      <c r="F65" s="30">
        <v>0</v>
      </c>
      <c r="G65" s="30">
        <v>21500</v>
      </c>
      <c r="H65" s="30">
        <v>0</v>
      </c>
      <c r="I65" s="30">
        <v>2639</v>
      </c>
      <c r="J65" s="30">
        <v>18861</v>
      </c>
      <c r="K65" s="8">
        <f t="shared" si="1"/>
        <v>0.12274418604651163</v>
      </c>
      <c r="L65" s="48">
        <f>LOOKUP(A65,'PrYear%'!A56:B280)</f>
        <v>7.0000000000000007E-2</v>
      </c>
    </row>
    <row r="66" spans="1:13" x14ac:dyDescent="0.25">
      <c r="A66" s="31" t="s">
        <v>379</v>
      </c>
      <c r="B66" s="31" t="s">
        <v>1674</v>
      </c>
      <c r="C66" s="30">
        <v>0</v>
      </c>
      <c r="D66" s="36">
        <v>2</v>
      </c>
      <c r="E66" s="30">
        <v>0</v>
      </c>
      <c r="F66" s="30">
        <v>0</v>
      </c>
      <c r="G66" s="30">
        <v>0</v>
      </c>
      <c r="H66" s="30">
        <v>0</v>
      </c>
      <c r="I66" s="30">
        <v>710</v>
      </c>
      <c r="J66" s="30">
        <v>-710</v>
      </c>
      <c r="K66" s="8" t="str">
        <f t="shared" si="1"/>
        <v/>
      </c>
      <c r="L66" s="48">
        <f>LOOKUP(A66,'PrYear%'!A57:B281)</f>
        <v>0.67</v>
      </c>
      <c r="M66" s="57" t="s">
        <v>1905</v>
      </c>
    </row>
    <row r="67" spans="1:13" x14ac:dyDescent="0.25">
      <c r="A67" s="31" t="s">
        <v>1473</v>
      </c>
      <c r="C67" s="30">
        <v>1806294.35</v>
      </c>
      <c r="D67" s="36">
        <v>275</v>
      </c>
      <c r="E67" s="30">
        <v>62629239</v>
      </c>
      <c r="F67" s="30">
        <v>506297</v>
      </c>
      <c r="G67" s="30">
        <v>63135536</v>
      </c>
      <c r="H67" s="30">
        <v>0</v>
      </c>
      <c r="I67" s="30">
        <v>30897076.440000001</v>
      </c>
      <c r="J67" s="30">
        <v>32238459.559999999</v>
      </c>
      <c r="K67" s="8">
        <f t="shared" si="1"/>
        <v>0.48937695626754479</v>
      </c>
      <c r="L67" s="48"/>
    </row>
    <row r="68" spans="1:13" x14ac:dyDescent="0.25">
      <c r="D68"/>
      <c r="K68" s="8" t="str">
        <f t="shared" ref="K68:K75" si="2">IF(ISERROR((I68+H68)/G68),"",(I68+H68)/G68)</f>
        <v/>
      </c>
      <c r="L68" s="48"/>
    </row>
    <row r="69" spans="1:13" x14ac:dyDescent="0.25">
      <c r="D69"/>
      <c r="K69" s="8" t="str">
        <f t="shared" si="2"/>
        <v/>
      </c>
      <c r="L69" s="48"/>
    </row>
    <row r="70" spans="1:13" x14ac:dyDescent="0.25">
      <c r="D70"/>
      <c r="K70" s="8" t="str">
        <f t="shared" si="2"/>
        <v/>
      </c>
      <c r="L70" s="48"/>
    </row>
    <row r="71" spans="1:13" x14ac:dyDescent="0.25">
      <c r="D71"/>
      <c r="K71" s="8" t="str">
        <f t="shared" si="2"/>
        <v/>
      </c>
      <c r="L71" s="48"/>
    </row>
    <row r="72" spans="1:13" x14ac:dyDescent="0.25">
      <c r="D72"/>
      <c r="K72" s="8" t="str">
        <f t="shared" si="2"/>
        <v/>
      </c>
      <c r="L72" s="48"/>
    </row>
    <row r="73" spans="1:13" x14ac:dyDescent="0.25">
      <c r="D73"/>
      <c r="K73" s="8" t="str">
        <f t="shared" si="2"/>
        <v/>
      </c>
      <c r="L73" s="48"/>
    </row>
    <row r="74" spans="1:13" x14ac:dyDescent="0.25">
      <c r="D74"/>
      <c r="K74" s="8" t="str">
        <f t="shared" si="2"/>
        <v/>
      </c>
      <c r="L74" s="48"/>
    </row>
    <row r="75" spans="1:13" x14ac:dyDescent="0.25">
      <c r="D75"/>
      <c r="K75" s="8" t="str">
        <f t="shared" si="2"/>
        <v/>
      </c>
      <c r="L75" s="48"/>
    </row>
    <row r="76" spans="1:13" x14ac:dyDescent="0.25">
      <c r="D76"/>
      <c r="K76" s="8" t="str">
        <f t="shared" ref="K76:K139" si="3">IF(ISERROR((I76+H76)/G76),"",(I76+H76)/G76)</f>
        <v/>
      </c>
      <c r="L76" s="48"/>
    </row>
    <row r="77" spans="1:13" x14ac:dyDescent="0.25">
      <c r="D77"/>
      <c r="K77" s="8" t="str">
        <f t="shared" si="3"/>
        <v/>
      </c>
      <c r="L77" s="48"/>
    </row>
    <row r="78" spans="1:13" x14ac:dyDescent="0.25">
      <c r="D78"/>
      <c r="K78" s="8" t="str">
        <f t="shared" si="3"/>
        <v/>
      </c>
      <c r="L78" s="48"/>
    </row>
    <row r="79" spans="1:13" x14ac:dyDescent="0.25">
      <c r="D79"/>
      <c r="K79" s="8" t="str">
        <f t="shared" si="3"/>
        <v/>
      </c>
      <c r="L79" s="48"/>
    </row>
    <row r="80" spans="1:13" x14ac:dyDescent="0.25">
      <c r="D80"/>
      <c r="K80" s="8" t="str">
        <f t="shared" si="3"/>
        <v/>
      </c>
      <c r="L80" s="48"/>
    </row>
    <row r="81" spans="4:12" x14ac:dyDescent="0.25">
      <c r="D81"/>
      <c r="K81" s="8" t="str">
        <f t="shared" si="3"/>
        <v/>
      </c>
      <c r="L81" s="48"/>
    </row>
    <row r="82" spans="4:12" x14ac:dyDescent="0.25">
      <c r="D82"/>
      <c r="K82" s="8" t="str">
        <f t="shared" si="3"/>
        <v/>
      </c>
      <c r="L82" s="48"/>
    </row>
    <row r="83" spans="4:12" x14ac:dyDescent="0.25">
      <c r="D83"/>
      <c r="K83" s="8" t="str">
        <f t="shared" si="3"/>
        <v/>
      </c>
      <c r="L83" s="48"/>
    </row>
    <row r="84" spans="4:12" x14ac:dyDescent="0.25">
      <c r="D84"/>
      <c r="K84" s="8" t="str">
        <f t="shared" si="3"/>
        <v/>
      </c>
      <c r="L84" s="48"/>
    </row>
    <row r="85" spans="4:12" x14ac:dyDescent="0.25">
      <c r="D85"/>
      <c r="K85" s="8" t="str">
        <f t="shared" si="3"/>
        <v/>
      </c>
      <c r="L85" s="48"/>
    </row>
    <row r="86" spans="4:12" x14ac:dyDescent="0.25">
      <c r="D86"/>
      <c r="K86" s="8" t="str">
        <f t="shared" si="3"/>
        <v/>
      </c>
      <c r="L86" s="48"/>
    </row>
    <row r="87" spans="4:12" x14ac:dyDescent="0.25">
      <c r="D87"/>
      <c r="K87" s="8" t="str">
        <f t="shared" si="3"/>
        <v/>
      </c>
      <c r="L87" s="48"/>
    </row>
    <row r="88" spans="4:12" x14ac:dyDescent="0.25">
      <c r="D88"/>
      <c r="K88" s="8" t="str">
        <f t="shared" si="3"/>
        <v/>
      </c>
      <c r="L88" s="48"/>
    </row>
    <row r="89" spans="4:12" x14ac:dyDescent="0.25">
      <c r="D89"/>
      <c r="K89" s="8" t="str">
        <f t="shared" si="3"/>
        <v/>
      </c>
      <c r="L89" s="48"/>
    </row>
    <row r="90" spans="4:12" x14ac:dyDescent="0.25">
      <c r="D90"/>
      <c r="K90" s="8" t="str">
        <f t="shared" si="3"/>
        <v/>
      </c>
      <c r="L90" s="48"/>
    </row>
    <row r="91" spans="4:12" x14ac:dyDescent="0.25">
      <c r="D91"/>
      <c r="K91" s="8" t="str">
        <f t="shared" si="3"/>
        <v/>
      </c>
      <c r="L91" s="48"/>
    </row>
    <row r="92" spans="4:12" x14ac:dyDescent="0.25">
      <c r="D92"/>
      <c r="K92" s="8" t="str">
        <f t="shared" si="3"/>
        <v/>
      </c>
      <c r="L92" s="48"/>
    </row>
    <row r="93" spans="4:12" x14ac:dyDescent="0.25">
      <c r="D93"/>
      <c r="K93" s="8" t="str">
        <f t="shared" si="3"/>
        <v/>
      </c>
      <c r="L93" s="48"/>
    </row>
    <row r="94" spans="4:12" x14ac:dyDescent="0.25">
      <c r="D94"/>
      <c r="K94" s="8" t="str">
        <f t="shared" si="3"/>
        <v/>
      </c>
      <c r="L94" s="48"/>
    </row>
    <row r="95" spans="4:12" x14ac:dyDescent="0.25">
      <c r="D95"/>
      <c r="K95" s="8" t="str">
        <f t="shared" si="3"/>
        <v/>
      </c>
      <c r="L95" s="48"/>
    </row>
    <row r="96" spans="4:12" x14ac:dyDescent="0.25">
      <c r="D96"/>
      <c r="K96" s="8" t="str">
        <f t="shared" si="3"/>
        <v/>
      </c>
      <c r="L96" s="48"/>
    </row>
    <row r="97" spans="4:12" x14ac:dyDescent="0.25">
      <c r="D97"/>
      <c r="K97" s="8" t="str">
        <f t="shared" si="3"/>
        <v/>
      </c>
      <c r="L97" s="48"/>
    </row>
    <row r="98" spans="4:12" x14ac:dyDescent="0.25">
      <c r="D98"/>
      <c r="K98" s="8" t="str">
        <f t="shared" si="3"/>
        <v/>
      </c>
      <c r="L98" s="48"/>
    </row>
    <row r="99" spans="4:12" x14ac:dyDescent="0.25">
      <c r="D99"/>
      <c r="K99" s="8" t="str">
        <f t="shared" si="3"/>
        <v/>
      </c>
      <c r="L99" s="48"/>
    </row>
    <row r="100" spans="4:12" x14ac:dyDescent="0.25">
      <c r="D100"/>
      <c r="K100" s="8" t="str">
        <f t="shared" si="3"/>
        <v/>
      </c>
      <c r="L100" s="48"/>
    </row>
    <row r="101" spans="4:12" x14ac:dyDescent="0.25">
      <c r="J101" s="3"/>
      <c r="K101" s="8" t="str">
        <f t="shared" si="3"/>
        <v/>
      </c>
      <c r="L101" s="48"/>
    </row>
    <row r="102" spans="4:12" x14ac:dyDescent="0.25">
      <c r="J102" s="3"/>
      <c r="K102" s="8" t="str">
        <f t="shared" si="3"/>
        <v/>
      </c>
      <c r="L102" s="48"/>
    </row>
    <row r="103" spans="4:12" x14ac:dyDescent="0.25">
      <c r="J103" s="3"/>
      <c r="K103" s="8" t="str">
        <f t="shared" si="3"/>
        <v/>
      </c>
      <c r="L103" s="48"/>
    </row>
    <row r="104" spans="4:12" x14ac:dyDescent="0.25">
      <c r="J104" s="3"/>
      <c r="K104" s="8" t="str">
        <f t="shared" si="3"/>
        <v/>
      </c>
      <c r="L104" s="48"/>
    </row>
    <row r="105" spans="4:12" x14ac:dyDescent="0.25">
      <c r="J105" s="3"/>
      <c r="K105" s="8" t="str">
        <f t="shared" si="3"/>
        <v/>
      </c>
      <c r="L105" s="48"/>
    </row>
    <row r="106" spans="4:12" x14ac:dyDescent="0.25">
      <c r="J106" s="3"/>
      <c r="K106" s="8" t="str">
        <f t="shared" si="3"/>
        <v/>
      </c>
      <c r="L106" s="48"/>
    </row>
    <row r="107" spans="4:12" x14ac:dyDescent="0.25">
      <c r="J107" s="3"/>
      <c r="K107" s="8" t="str">
        <f t="shared" si="3"/>
        <v/>
      </c>
      <c r="L107" s="48"/>
    </row>
    <row r="108" spans="4:12" x14ac:dyDescent="0.25">
      <c r="J108" s="3"/>
      <c r="K108" s="8" t="str">
        <f t="shared" si="3"/>
        <v/>
      </c>
      <c r="L108" s="48"/>
    </row>
    <row r="109" spans="4:12" x14ac:dyDescent="0.25">
      <c r="J109" s="3"/>
      <c r="K109" s="8" t="str">
        <f t="shared" si="3"/>
        <v/>
      </c>
      <c r="L109" s="48"/>
    </row>
    <row r="110" spans="4:12" x14ac:dyDescent="0.25">
      <c r="J110" s="3"/>
      <c r="K110" s="8" t="str">
        <f t="shared" si="3"/>
        <v/>
      </c>
      <c r="L110" s="48"/>
    </row>
    <row r="111" spans="4:12" x14ac:dyDescent="0.25">
      <c r="J111" s="3"/>
      <c r="K111" s="8" t="str">
        <f t="shared" si="3"/>
        <v/>
      </c>
      <c r="L111" s="48"/>
    </row>
    <row r="112" spans="4:12" x14ac:dyDescent="0.25">
      <c r="J112" s="3"/>
      <c r="K112" s="8" t="str">
        <f t="shared" si="3"/>
        <v/>
      </c>
      <c r="L112" s="48"/>
    </row>
    <row r="113" spans="9:12" x14ac:dyDescent="0.25">
      <c r="J113" s="3"/>
      <c r="K113" s="8" t="str">
        <f t="shared" si="3"/>
        <v/>
      </c>
      <c r="L113" s="8"/>
    </row>
    <row r="114" spans="9:12" x14ac:dyDescent="0.25">
      <c r="J114" s="3"/>
      <c r="K114" s="8" t="str">
        <f t="shared" si="3"/>
        <v/>
      </c>
      <c r="L114" s="8"/>
    </row>
    <row r="115" spans="9:12" x14ac:dyDescent="0.25">
      <c r="J115" s="3"/>
      <c r="K115" s="8" t="str">
        <f t="shared" si="3"/>
        <v/>
      </c>
      <c r="L115" s="8"/>
    </row>
    <row r="116" spans="9:12" x14ac:dyDescent="0.25">
      <c r="J116" s="3"/>
      <c r="K116" s="8" t="str">
        <f t="shared" si="3"/>
        <v/>
      </c>
      <c r="L116" s="8"/>
    </row>
    <row r="117" spans="9:12" x14ac:dyDescent="0.25">
      <c r="J117" s="3"/>
      <c r="K117" s="8" t="str">
        <f t="shared" si="3"/>
        <v/>
      </c>
      <c r="L117" s="8"/>
    </row>
    <row r="118" spans="9:12" x14ac:dyDescent="0.25">
      <c r="J118" s="3"/>
      <c r="K118" s="8" t="str">
        <f t="shared" si="3"/>
        <v/>
      </c>
      <c r="L118" s="8"/>
    </row>
    <row r="119" spans="9:12" x14ac:dyDescent="0.25">
      <c r="J119" s="3"/>
      <c r="K119" s="8" t="str">
        <f t="shared" si="3"/>
        <v/>
      </c>
      <c r="L119" s="8"/>
    </row>
    <row r="120" spans="9:12" x14ac:dyDescent="0.25">
      <c r="J120" s="3"/>
      <c r="K120" s="8" t="str">
        <f t="shared" si="3"/>
        <v/>
      </c>
      <c r="L120" s="8"/>
    </row>
    <row r="121" spans="9:12" x14ac:dyDescent="0.25">
      <c r="J121" s="3"/>
      <c r="K121" s="8" t="str">
        <f t="shared" si="3"/>
        <v/>
      </c>
      <c r="L121" s="8"/>
    </row>
    <row r="122" spans="9:12" x14ac:dyDescent="0.25">
      <c r="J122" s="3"/>
      <c r="K122" s="8" t="str">
        <f t="shared" si="3"/>
        <v/>
      </c>
      <c r="L122" s="8"/>
    </row>
    <row r="123" spans="9:12" x14ac:dyDescent="0.25">
      <c r="J123" s="3"/>
      <c r="K123" s="8" t="str">
        <f t="shared" si="3"/>
        <v/>
      </c>
      <c r="L123" s="8"/>
    </row>
    <row r="124" spans="9:12" x14ac:dyDescent="0.25">
      <c r="J124" s="3"/>
      <c r="K124" s="8" t="str">
        <f t="shared" si="3"/>
        <v/>
      </c>
      <c r="L124" s="8"/>
    </row>
    <row r="125" spans="9:12" x14ac:dyDescent="0.25">
      <c r="J125" s="3"/>
      <c r="K125" s="8" t="str">
        <f t="shared" si="3"/>
        <v/>
      </c>
      <c r="L125" s="8"/>
    </row>
    <row r="126" spans="9:12" x14ac:dyDescent="0.25">
      <c r="I126" s="3" t="str">
        <f t="shared" ref="I126:I144" si="4">IF(ISERROR((G126+F126)/E126),"",(G126+F126)/E126)</f>
        <v/>
      </c>
      <c r="J126" s="3"/>
      <c r="K126" s="8" t="str">
        <f t="shared" si="3"/>
        <v/>
      </c>
      <c r="L126" s="8"/>
    </row>
    <row r="127" spans="9:12" x14ac:dyDescent="0.25">
      <c r="I127" s="3" t="str">
        <f t="shared" si="4"/>
        <v/>
      </c>
      <c r="J127" s="3"/>
      <c r="K127" s="8" t="str">
        <f t="shared" si="3"/>
        <v/>
      </c>
      <c r="L127" s="8"/>
    </row>
    <row r="128" spans="9:12" x14ac:dyDescent="0.25">
      <c r="I128" s="3" t="str">
        <f t="shared" si="4"/>
        <v/>
      </c>
      <c r="J128" s="3"/>
      <c r="K128" s="8" t="str">
        <f t="shared" si="3"/>
        <v/>
      </c>
      <c r="L128" s="8"/>
    </row>
    <row r="129" spans="9:12" x14ac:dyDescent="0.25">
      <c r="I129" s="3" t="str">
        <f t="shared" si="4"/>
        <v/>
      </c>
      <c r="J129" s="3"/>
      <c r="K129" s="8" t="str">
        <f t="shared" si="3"/>
        <v/>
      </c>
      <c r="L129" s="8"/>
    </row>
    <row r="130" spans="9:12" x14ac:dyDescent="0.25">
      <c r="I130" s="3" t="str">
        <f t="shared" si="4"/>
        <v/>
      </c>
      <c r="J130" s="3"/>
      <c r="K130" s="8" t="str">
        <f t="shared" si="3"/>
        <v/>
      </c>
      <c r="L130" s="8"/>
    </row>
    <row r="131" spans="9:12" x14ac:dyDescent="0.25">
      <c r="I131" s="3" t="str">
        <f t="shared" si="4"/>
        <v/>
      </c>
      <c r="J131" s="3"/>
      <c r="K131" s="8" t="str">
        <f t="shared" si="3"/>
        <v/>
      </c>
      <c r="L131" s="8"/>
    </row>
    <row r="132" spans="9:12" x14ac:dyDescent="0.25">
      <c r="I132" s="3" t="str">
        <f t="shared" si="4"/>
        <v/>
      </c>
      <c r="J132" s="3"/>
      <c r="K132" s="8" t="str">
        <f t="shared" si="3"/>
        <v/>
      </c>
      <c r="L132" s="8"/>
    </row>
    <row r="133" spans="9:12" x14ac:dyDescent="0.25">
      <c r="I133" s="3" t="str">
        <f t="shared" si="4"/>
        <v/>
      </c>
      <c r="J133" s="3"/>
      <c r="K133" s="8" t="str">
        <f t="shared" si="3"/>
        <v/>
      </c>
      <c r="L133" s="8"/>
    </row>
    <row r="134" spans="9:12" x14ac:dyDescent="0.25">
      <c r="I134" s="3" t="str">
        <f t="shared" si="4"/>
        <v/>
      </c>
      <c r="J134" s="3"/>
      <c r="K134" s="8" t="str">
        <f t="shared" si="3"/>
        <v/>
      </c>
      <c r="L134" s="8"/>
    </row>
    <row r="135" spans="9:12" x14ac:dyDescent="0.25">
      <c r="I135" s="3" t="str">
        <f t="shared" si="4"/>
        <v/>
      </c>
      <c r="J135" s="3"/>
      <c r="K135" s="8" t="str">
        <f t="shared" si="3"/>
        <v/>
      </c>
      <c r="L135" s="8"/>
    </row>
    <row r="136" spans="9:12" x14ac:dyDescent="0.25">
      <c r="I136" s="3" t="str">
        <f t="shared" si="4"/>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ref="I145:I208" si="6">IF(ISERROR((G145+F145)/E145),"",(G145+F145)/E145)</f>
        <v/>
      </c>
      <c r="J145" s="3"/>
      <c r="K145" s="8" t="str">
        <f t="shared" si="5"/>
        <v/>
      </c>
      <c r="L145" s="8"/>
    </row>
    <row r="146" spans="9:12" x14ac:dyDescent="0.25">
      <c r="I146" s="3" t="str">
        <f t="shared" si="6"/>
        <v/>
      </c>
      <c r="J146" s="3"/>
      <c r="K146" s="8" t="str">
        <f t="shared" si="5"/>
        <v/>
      </c>
      <c r="L146" s="8"/>
    </row>
    <row r="147" spans="9:12" x14ac:dyDescent="0.25">
      <c r="I147" s="3" t="str">
        <f t="shared" si="6"/>
        <v/>
      </c>
      <c r="J147" s="3"/>
      <c r="K147" s="8" t="str">
        <f t="shared" si="5"/>
        <v/>
      </c>
      <c r="L147" s="8"/>
    </row>
    <row r="148" spans="9:12" x14ac:dyDescent="0.25">
      <c r="I148" s="3" t="str">
        <f t="shared" si="6"/>
        <v/>
      </c>
      <c r="J148" s="3"/>
      <c r="K148" s="8" t="str">
        <f t="shared" si="5"/>
        <v/>
      </c>
      <c r="L148" s="8"/>
    </row>
    <row r="149" spans="9:12" x14ac:dyDescent="0.25">
      <c r="I149" s="3" t="str">
        <f t="shared" si="6"/>
        <v/>
      </c>
      <c r="J149" s="3"/>
      <c r="K149" s="8" t="str">
        <f t="shared" si="5"/>
        <v/>
      </c>
      <c r="L149" s="8"/>
    </row>
    <row r="150" spans="9:12" x14ac:dyDescent="0.25">
      <c r="I150" s="3" t="str">
        <f t="shared" si="6"/>
        <v/>
      </c>
      <c r="J150" s="3"/>
      <c r="K150" s="8" t="str">
        <f t="shared" si="5"/>
        <v/>
      </c>
      <c r="L150" s="8"/>
    </row>
    <row r="151" spans="9:12" x14ac:dyDescent="0.25">
      <c r="I151" s="3" t="str">
        <f t="shared" si="6"/>
        <v/>
      </c>
      <c r="J151" s="3"/>
      <c r="K151" s="8" t="str">
        <f t="shared" si="5"/>
        <v/>
      </c>
      <c r="L151" s="8"/>
    </row>
    <row r="152" spans="9:12" x14ac:dyDescent="0.25">
      <c r="I152" s="3" t="str">
        <f t="shared" si="6"/>
        <v/>
      </c>
      <c r="J152" s="3"/>
      <c r="K152" s="8" t="str">
        <f t="shared" si="5"/>
        <v/>
      </c>
      <c r="L152" s="8"/>
    </row>
    <row r="153" spans="9:12" x14ac:dyDescent="0.25">
      <c r="I153" s="3" t="str">
        <f t="shared" si="6"/>
        <v/>
      </c>
      <c r="J153" s="3"/>
      <c r="K153" s="8" t="str">
        <f t="shared" si="5"/>
        <v/>
      </c>
      <c r="L153" s="8"/>
    </row>
    <row r="154" spans="9:12" x14ac:dyDescent="0.25">
      <c r="I154" s="3" t="str">
        <f t="shared" si="6"/>
        <v/>
      </c>
      <c r="J154" s="3"/>
      <c r="K154" s="8" t="str">
        <f t="shared" si="5"/>
        <v/>
      </c>
      <c r="L154" s="8"/>
    </row>
    <row r="155" spans="9:12" x14ac:dyDescent="0.25">
      <c r="I155" s="3" t="str">
        <f t="shared" si="6"/>
        <v/>
      </c>
      <c r="J155" s="3"/>
      <c r="K155" s="8" t="str">
        <f t="shared" si="5"/>
        <v/>
      </c>
      <c r="L155" s="8"/>
    </row>
    <row r="156" spans="9:12" x14ac:dyDescent="0.25">
      <c r="I156" s="3" t="str">
        <f t="shared" si="6"/>
        <v/>
      </c>
      <c r="J156" s="3"/>
      <c r="K156" s="8" t="str">
        <f t="shared" si="5"/>
        <v/>
      </c>
      <c r="L156" s="8"/>
    </row>
    <row r="157" spans="9:12" x14ac:dyDescent="0.25">
      <c r="I157" s="3" t="str">
        <f t="shared" si="6"/>
        <v/>
      </c>
      <c r="J157" s="3"/>
      <c r="K157" s="8" t="str">
        <f t="shared" si="5"/>
        <v/>
      </c>
      <c r="L157" s="8"/>
    </row>
    <row r="158" spans="9:12" x14ac:dyDescent="0.25">
      <c r="I158" s="3" t="str">
        <f t="shared" si="6"/>
        <v/>
      </c>
      <c r="J158" s="3"/>
      <c r="K158" s="8" t="str">
        <f t="shared" si="5"/>
        <v/>
      </c>
      <c r="L158" s="8"/>
    </row>
    <row r="159" spans="9:12" x14ac:dyDescent="0.25">
      <c r="I159" s="3" t="str">
        <f t="shared" si="6"/>
        <v/>
      </c>
      <c r="J159" s="3"/>
      <c r="K159" s="8" t="str">
        <f t="shared" si="5"/>
        <v/>
      </c>
      <c r="L159" s="8"/>
    </row>
    <row r="160" spans="9:12" x14ac:dyDescent="0.25">
      <c r="I160" s="3" t="str">
        <f t="shared" si="6"/>
        <v/>
      </c>
      <c r="J160" s="3"/>
      <c r="K160" s="8" t="str">
        <f t="shared" si="5"/>
        <v/>
      </c>
      <c r="L160" s="8"/>
    </row>
    <row r="161" spans="9:12" x14ac:dyDescent="0.25">
      <c r="I161" s="3" t="str">
        <f t="shared" si="6"/>
        <v/>
      </c>
      <c r="J161" s="3"/>
      <c r="K161" s="8" t="str">
        <f t="shared" si="5"/>
        <v/>
      </c>
      <c r="L161" s="8"/>
    </row>
    <row r="162" spans="9:12" x14ac:dyDescent="0.25">
      <c r="I162" s="3" t="str">
        <f t="shared" si="6"/>
        <v/>
      </c>
      <c r="J162" s="3"/>
      <c r="K162" s="8" t="str">
        <f t="shared" si="5"/>
        <v/>
      </c>
      <c r="L162" s="8"/>
    </row>
    <row r="163" spans="9:12" x14ac:dyDescent="0.25">
      <c r="I163" s="3" t="str">
        <f t="shared" si="6"/>
        <v/>
      </c>
      <c r="J163" s="3"/>
      <c r="K163" s="8" t="str">
        <f t="shared" si="5"/>
        <v/>
      </c>
      <c r="L163" s="8"/>
    </row>
    <row r="164" spans="9:12" x14ac:dyDescent="0.25">
      <c r="I164" s="3" t="str">
        <f t="shared" si="6"/>
        <v/>
      </c>
      <c r="J164" s="3"/>
      <c r="K164" s="8" t="str">
        <f t="shared" si="5"/>
        <v/>
      </c>
      <c r="L164" s="8"/>
    </row>
    <row r="165" spans="9:12" x14ac:dyDescent="0.25">
      <c r="I165" s="3" t="str">
        <f t="shared" si="6"/>
        <v/>
      </c>
      <c r="J165" s="3"/>
      <c r="K165" s="8" t="str">
        <f t="shared" si="5"/>
        <v/>
      </c>
      <c r="L165" s="8"/>
    </row>
    <row r="166" spans="9:12" x14ac:dyDescent="0.25">
      <c r="I166" s="3" t="str">
        <f t="shared" si="6"/>
        <v/>
      </c>
      <c r="J166" s="3"/>
      <c r="K166" s="8" t="str">
        <f t="shared" si="5"/>
        <v/>
      </c>
      <c r="L166" s="8"/>
    </row>
    <row r="167" spans="9:12" x14ac:dyDescent="0.25">
      <c r="I167" s="3" t="str">
        <f t="shared" si="6"/>
        <v/>
      </c>
      <c r="J167" s="3"/>
      <c r="K167" s="8" t="str">
        <f t="shared" si="5"/>
        <v/>
      </c>
      <c r="L167" s="8"/>
    </row>
    <row r="168" spans="9:12" x14ac:dyDescent="0.25">
      <c r="I168" s="3" t="str">
        <f t="shared" si="6"/>
        <v/>
      </c>
      <c r="J168" s="3"/>
      <c r="K168" s="8" t="str">
        <f t="shared" si="5"/>
        <v/>
      </c>
      <c r="L168" s="8"/>
    </row>
    <row r="169" spans="9:12" x14ac:dyDescent="0.25">
      <c r="I169" s="3" t="str">
        <f t="shared" si="6"/>
        <v/>
      </c>
      <c r="J169" s="3"/>
      <c r="K169" s="8" t="str">
        <f t="shared" si="5"/>
        <v/>
      </c>
      <c r="L169" s="8"/>
    </row>
    <row r="170" spans="9:12" x14ac:dyDescent="0.25">
      <c r="I170" s="3" t="str">
        <f t="shared" si="6"/>
        <v/>
      </c>
      <c r="J170" s="3"/>
      <c r="K170" s="8" t="str">
        <f t="shared" si="5"/>
        <v/>
      </c>
      <c r="L170" s="8"/>
    </row>
    <row r="171" spans="9:12" x14ac:dyDescent="0.25">
      <c r="I171" s="3" t="str">
        <f t="shared" si="6"/>
        <v/>
      </c>
      <c r="J171" s="3"/>
      <c r="K171" s="8" t="str">
        <f t="shared" si="5"/>
        <v/>
      </c>
      <c r="L171" s="8"/>
    </row>
    <row r="172" spans="9:12" x14ac:dyDescent="0.25">
      <c r="I172" s="3" t="str">
        <f t="shared" si="6"/>
        <v/>
      </c>
      <c r="J172" s="3"/>
      <c r="K172" s="8" t="str">
        <f t="shared" si="5"/>
        <v/>
      </c>
      <c r="L172" s="8"/>
    </row>
    <row r="173" spans="9:12" x14ac:dyDescent="0.25">
      <c r="I173" s="3" t="str">
        <f t="shared" si="6"/>
        <v/>
      </c>
      <c r="J173" s="3"/>
      <c r="K173" s="8" t="str">
        <f t="shared" si="5"/>
        <v/>
      </c>
      <c r="L173" s="8"/>
    </row>
    <row r="174" spans="9:12" x14ac:dyDescent="0.25">
      <c r="I174" s="3" t="str">
        <f t="shared" si="6"/>
        <v/>
      </c>
      <c r="J174" s="3"/>
      <c r="K174" s="8" t="str">
        <f t="shared" si="5"/>
        <v/>
      </c>
      <c r="L174" s="8"/>
    </row>
    <row r="175" spans="9:12" x14ac:dyDescent="0.25">
      <c r="I175" s="3" t="str">
        <f t="shared" si="6"/>
        <v/>
      </c>
      <c r="J175" s="3"/>
      <c r="K175" s="8" t="str">
        <f t="shared" si="5"/>
        <v/>
      </c>
      <c r="L175" s="8"/>
    </row>
    <row r="176" spans="9:12" x14ac:dyDescent="0.25">
      <c r="I176" s="3" t="str">
        <f t="shared" si="6"/>
        <v/>
      </c>
      <c r="J176" s="3"/>
      <c r="K176" s="8" t="str">
        <f t="shared" si="5"/>
        <v/>
      </c>
      <c r="L176" s="8"/>
    </row>
    <row r="177" spans="9:12" x14ac:dyDescent="0.25">
      <c r="I177" s="3" t="str">
        <f t="shared" si="6"/>
        <v/>
      </c>
      <c r="J177" s="3"/>
      <c r="K177" s="8" t="str">
        <f t="shared" si="5"/>
        <v/>
      </c>
      <c r="L177" s="8"/>
    </row>
    <row r="178" spans="9:12" x14ac:dyDescent="0.25">
      <c r="I178" s="3" t="str">
        <f t="shared" si="6"/>
        <v/>
      </c>
      <c r="J178" s="3"/>
      <c r="K178" s="8" t="str">
        <f t="shared" si="5"/>
        <v/>
      </c>
      <c r="L178" s="8"/>
    </row>
    <row r="179" spans="9:12" x14ac:dyDescent="0.25">
      <c r="I179" s="3" t="str">
        <f t="shared" si="6"/>
        <v/>
      </c>
      <c r="J179" s="3"/>
      <c r="K179" s="8" t="str">
        <f t="shared" si="5"/>
        <v/>
      </c>
      <c r="L179" s="8"/>
    </row>
    <row r="180" spans="9:12" x14ac:dyDescent="0.25">
      <c r="I180" s="3" t="str">
        <f t="shared" si="6"/>
        <v/>
      </c>
      <c r="J180" s="3"/>
      <c r="K180" s="8" t="str">
        <f t="shared" si="5"/>
        <v/>
      </c>
      <c r="L180" s="8"/>
    </row>
    <row r="181" spans="9:12" x14ac:dyDescent="0.25">
      <c r="I181" s="3" t="str">
        <f t="shared" si="6"/>
        <v/>
      </c>
      <c r="J181" s="3"/>
      <c r="K181" s="8" t="str">
        <f t="shared" si="5"/>
        <v/>
      </c>
      <c r="L181" s="8"/>
    </row>
    <row r="182" spans="9:12" x14ac:dyDescent="0.25">
      <c r="I182" s="3" t="str">
        <f t="shared" si="6"/>
        <v/>
      </c>
      <c r="J182" s="3"/>
      <c r="K182" s="8" t="str">
        <f t="shared" si="5"/>
        <v/>
      </c>
      <c r="L182" s="8"/>
    </row>
    <row r="183" spans="9:12" x14ac:dyDescent="0.25">
      <c r="I183" s="3" t="str">
        <f t="shared" si="6"/>
        <v/>
      </c>
      <c r="J183" s="3"/>
      <c r="K183" s="8" t="str">
        <f t="shared" si="5"/>
        <v/>
      </c>
      <c r="L183" s="8"/>
    </row>
    <row r="184" spans="9:12" x14ac:dyDescent="0.25">
      <c r="I184" s="3" t="str">
        <f t="shared" si="6"/>
        <v/>
      </c>
      <c r="J184" s="3"/>
      <c r="K184" s="8" t="str">
        <f t="shared" si="5"/>
        <v/>
      </c>
      <c r="L184" s="8"/>
    </row>
    <row r="185" spans="9:12" x14ac:dyDescent="0.25">
      <c r="I185" s="3" t="str">
        <f t="shared" si="6"/>
        <v/>
      </c>
      <c r="J185" s="3"/>
      <c r="K185" s="8" t="str">
        <f t="shared" si="5"/>
        <v/>
      </c>
      <c r="L185" s="8"/>
    </row>
    <row r="186" spans="9:12" x14ac:dyDescent="0.25">
      <c r="I186" s="3" t="str">
        <f t="shared" si="6"/>
        <v/>
      </c>
      <c r="J186" s="3"/>
      <c r="K186" s="8" t="str">
        <f t="shared" si="5"/>
        <v/>
      </c>
      <c r="L186" s="8"/>
    </row>
    <row r="187" spans="9:12" x14ac:dyDescent="0.25">
      <c r="I187" s="3" t="str">
        <f t="shared" si="6"/>
        <v/>
      </c>
      <c r="J187" s="3"/>
      <c r="K187" s="8" t="str">
        <f t="shared" si="5"/>
        <v/>
      </c>
      <c r="L187" s="8"/>
    </row>
    <row r="188" spans="9:12" x14ac:dyDescent="0.25">
      <c r="I188" s="3" t="str">
        <f t="shared" si="6"/>
        <v/>
      </c>
      <c r="J188" s="3"/>
      <c r="K188" s="8" t="str">
        <f t="shared" si="5"/>
        <v/>
      </c>
      <c r="L188" s="8"/>
    </row>
    <row r="189" spans="9:12" x14ac:dyDescent="0.25">
      <c r="I189" s="3" t="str">
        <f t="shared" si="6"/>
        <v/>
      </c>
      <c r="J189" s="3"/>
      <c r="K189" s="8" t="str">
        <f t="shared" si="5"/>
        <v/>
      </c>
      <c r="L189" s="8"/>
    </row>
    <row r="190" spans="9:12" x14ac:dyDescent="0.25">
      <c r="I190" s="3" t="str">
        <f t="shared" si="6"/>
        <v/>
      </c>
      <c r="J190" s="3"/>
      <c r="K190" s="8" t="str">
        <f t="shared" si="5"/>
        <v/>
      </c>
      <c r="L190" s="8"/>
    </row>
    <row r="191" spans="9:12" x14ac:dyDescent="0.25">
      <c r="I191" s="3" t="str">
        <f t="shared" si="6"/>
        <v/>
      </c>
      <c r="J191" s="3"/>
      <c r="K191" s="8" t="str">
        <f t="shared" si="5"/>
        <v/>
      </c>
      <c r="L191" s="8"/>
    </row>
    <row r="192" spans="9:12" x14ac:dyDescent="0.25">
      <c r="I192" s="3" t="str">
        <f t="shared" si="6"/>
        <v/>
      </c>
      <c r="J192" s="3"/>
      <c r="K192" s="8" t="str">
        <f t="shared" si="5"/>
        <v/>
      </c>
      <c r="L192" s="8"/>
    </row>
    <row r="193" spans="9:12" x14ac:dyDescent="0.25">
      <c r="I193" s="3" t="str">
        <f t="shared" si="6"/>
        <v/>
      </c>
      <c r="J193" s="3"/>
      <c r="K193" s="8" t="str">
        <f t="shared" si="5"/>
        <v/>
      </c>
      <c r="L193" s="8"/>
    </row>
    <row r="194" spans="9:12" x14ac:dyDescent="0.25">
      <c r="I194" s="3" t="str">
        <f t="shared" si="6"/>
        <v/>
      </c>
      <c r="J194" s="3"/>
      <c r="K194" s="8" t="str">
        <f t="shared" si="5"/>
        <v/>
      </c>
      <c r="L194" s="8"/>
    </row>
    <row r="195" spans="9:12" x14ac:dyDescent="0.25">
      <c r="I195" s="3" t="str">
        <f t="shared" si="6"/>
        <v/>
      </c>
      <c r="J195" s="3"/>
      <c r="K195" s="8" t="str">
        <f t="shared" si="5"/>
        <v/>
      </c>
      <c r="L195" s="8"/>
    </row>
    <row r="196" spans="9:12" x14ac:dyDescent="0.25">
      <c r="I196" s="3" t="str">
        <f t="shared" si="6"/>
        <v/>
      </c>
      <c r="J196" s="3"/>
      <c r="K196" s="8" t="str">
        <f t="shared" si="5"/>
        <v/>
      </c>
      <c r="L196" s="8"/>
    </row>
    <row r="197" spans="9:12" x14ac:dyDescent="0.25">
      <c r="I197" s="3" t="str">
        <f t="shared" si="6"/>
        <v/>
      </c>
      <c r="J197" s="3"/>
      <c r="K197" s="8" t="str">
        <f t="shared" si="5"/>
        <v/>
      </c>
      <c r="L197" s="8"/>
    </row>
    <row r="198" spans="9:12" x14ac:dyDescent="0.25">
      <c r="I198" s="3" t="str">
        <f t="shared" si="6"/>
        <v/>
      </c>
      <c r="J198" s="3"/>
      <c r="K198" s="8" t="str">
        <f t="shared" si="5"/>
        <v/>
      </c>
      <c r="L198" s="8"/>
    </row>
    <row r="199" spans="9:12" x14ac:dyDescent="0.25">
      <c r="I199" s="3" t="str">
        <f t="shared" si="6"/>
        <v/>
      </c>
      <c r="J199" s="3"/>
      <c r="K199" s="8" t="str">
        <f t="shared" si="5"/>
        <v/>
      </c>
      <c r="L199" s="8"/>
    </row>
    <row r="200" spans="9:12" x14ac:dyDescent="0.25">
      <c r="I200" s="3" t="str">
        <f t="shared" si="6"/>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ref="I209:I272" si="8">IF(ISERROR((G209+F209)/E209),"",(G209+F209)/E209)</f>
        <v/>
      </c>
      <c r="J209" s="3"/>
      <c r="K209" s="8" t="str">
        <f t="shared" si="7"/>
        <v/>
      </c>
      <c r="L209" s="8"/>
    </row>
    <row r="210" spans="9:12" x14ac:dyDescent="0.25">
      <c r="I210" s="3" t="str">
        <f t="shared" si="8"/>
        <v/>
      </c>
      <c r="J210" s="3"/>
      <c r="K210" s="8" t="str">
        <f t="shared" si="7"/>
        <v/>
      </c>
      <c r="L210" s="8"/>
    </row>
    <row r="211" spans="9:12" x14ac:dyDescent="0.25">
      <c r="I211" s="3" t="str">
        <f t="shared" si="8"/>
        <v/>
      </c>
      <c r="J211" s="3"/>
      <c r="K211" s="8" t="str">
        <f t="shared" si="7"/>
        <v/>
      </c>
      <c r="L211" s="8"/>
    </row>
    <row r="212" spans="9:12" x14ac:dyDescent="0.25">
      <c r="I212" s="3" t="str">
        <f t="shared" si="8"/>
        <v/>
      </c>
      <c r="J212" s="3"/>
      <c r="K212" s="8" t="str">
        <f t="shared" si="7"/>
        <v/>
      </c>
      <c r="L212" s="8"/>
    </row>
    <row r="213" spans="9:12" x14ac:dyDescent="0.25">
      <c r="I213" s="3" t="str">
        <f t="shared" si="8"/>
        <v/>
      </c>
      <c r="J213" s="3"/>
      <c r="K213" s="8" t="str">
        <f t="shared" si="7"/>
        <v/>
      </c>
      <c r="L213" s="8"/>
    </row>
    <row r="214" spans="9:12" x14ac:dyDescent="0.25">
      <c r="I214" s="3" t="str">
        <f t="shared" si="8"/>
        <v/>
      </c>
      <c r="J214" s="3"/>
      <c r="K214" s="8" t="str">
        <f t="shared" si="7"/>
        <v/>
      </c>
      <c r="L214" s="8"/>
    </row>
    <row r="215" spans="9:12" x14ac:dyDescent="0.25">
      <c r="I215" s="3" t="str">
        <f t="shared" si="8"/>
        <v/>
      </c>
      <c r="J215" s="3"/>
      <c r="K215" s="8" t="str">
        <f t="shared" si="7"/>
        <v/>
      </c>
      <c r="L215" s="8"/>
    </row>
    <row r="216" spans="9:12" x14ac:dyDescent="0.25">
      <c r="I216" s="3" t="str">
        <f t="shared" si="8"/>
        <v/>
      </c>
      <c r="J216" s="3"/>
      <c r="K216" s="8" t="str">
        <f t="shared" si="7"/>
        <v/>
      </c>
      <c r="L216" s="8"/>
    </row>
    <row r="217" spans="9:12" x14ac:dyDescent="0.25">
      <c r="I217" s="3" t="str">
        <f t="shared" si="8"/>
        <v/>
      </c>
      <c r="J217" s="3"/>
      <c r="K217" s="8" t="str">
        <f t="shared" si="7"/>
        <v/>
      </c>
      <c r="L217" s="8"/>
    </row>
    <row r="218" spans="9:12" x14ac:dyDescent="0.25">
      <c r="I218" s="3" t="str">
        <f t="shared" si="8"/>
        <v/>
      </c>
      <c r="J218" s="3"/>
      <c r="K218" s="8" t="str">
        <f t="shared" si="7"/>
        <v/>
      </c>
      <c r="L218" s="8"/>
    </row>
    <row r="219" spans="9:12" x14ac:dyDescent="0.25">
      <c r="I219" s="3" t="str">
        <f t="shared" si="8"/>
        <v/>
      </c>
      <c r="J219" s="3"/>
      <c r="K219" s="8" t="str">
        <f t="shared" si="7"/>
        <v/>
      </c>
      <c r="L219" s="8"/>
    </row>
    <row r="220" spans="9:12" x14ac:dyDescent="0.25">
      <c r="I220" s="3" t="str">
        <f t="shared" si="8"/>
        <v/>
      </c>
      <c r="J220" s="3"/>
      <c r="K220" s="8" t="str">
        <f t="shared" si="7"/>
        <v/>
      </c>
      <c r="L220" s="8"/>
    </row>
    <row r="221" spans="9:12" x14ac:dyDescent="0.25">
      <c r="I221" s="3" t="str">
        <f t="shared" si="8"/>
        <v/>
      </c>
      <c r="J221" s="3"/>
      <c r="K221" s="8" t="str">
        <f t="shared" si="7"/>
        <v/>
      </c>
      <c r="L221" s="8"/>
    </row>
    <row r="222" spans="9:12" x14ac:dyDescent="0.25">
      <c r="I222" s="3" t="str">
        <f t="shared" si="8"/>
        <v/>
      </c>
      <c r="J222" s="3"/>
      <c r="K222" s="8" t="str">
        <f t="shared" si="7"/>
        <v/>
      </c>
      <c r="L222" s="8"/>
    </row>
    <row r="223" spans="9:12" x14ac:dyDescent="0.25">
      <c r="I223" s="3" t="str">
        <f t="shared" si="8"/>
        <v/>
      </c>
      <c r="J223" s="3"/>
      <c r="K223" s="8" t="str">
        <f t="shared" si="7"/>
        <v/>
      </c>
      <c r="L223" s="8"/>
    </row>
    <row r="224" spans="9:12" x14ac:dyDescent="0.25">
      <c r="I224" s="3" t="str">
        <f t="shared" si="8"/>
        <v/>
      </c>
      <c r="J224" s="3"/>
      <c r="K224" s="8" t="str">
        <f t="shared" si="7"/>
        <v/>
      </c>
      <c r="L224" s="8"/>
    </row>
    <row r="225" spans="9:12" x14ac:dyDescent="0.25">
      <c r="I225" s="3" t="str">
        <f t="shared" si="8"/>
        <v/>
      </c>
      <c r="J225" s="3"/>
      <c r="K225" s="8" t="str">
        <f t="shared" si="7"/>
        <v/>
      </c>
      <c r="L225" s="8"/>
    </row>
    <row r="226" spans="9:12" x14ac:dyDescent="0.25">
      <c r="I226" s="3" t="str">
        <f t="shared" si="8"/>
        <v/>
      </c>
      <c r="J226" s="3"/>
      <c r="K226" s="8" t="str">
        <f t="shared" si="7"/>
        <v/>
      </c>
      <c r="L226" s="8"/>
    </row>
    <row r="227" spans="9:12" x14ac:dyDescent="0.25">
      <c r="I227" s="3" t="str">
        <f t="shared" si="8"/>
        <v/>
      </c>
      <c r="J227" s="3"/>
      <c r="K227" s="8" t="str">
        <f t="shared" si="7"/>
        <v/>
      </c>
      <c r="L227" s="8"/>
    </row>
    <row r="228" spans="9:12" x14ac:dyDescent="0.25">
      <c r="I228" s="3" t="str">
        <f t="shared" si="8"/>
        <v/>
      </c>
      <c r="J228" s="3"/>
      <c r="K228" s="8" t="str">
        <f t="shared" si="7"/>
        <v/>
      </c>
      <c r="L228" s="8"/>
    </row>
    <row r="229" spans="9:12" x14ac:dyDescent="0.25">
      <c r="I229" s="3" t="str">
        <f t="shared" si="8"/>
        <v/>
      </c>
      <c r="J229" s="3"/>
      <c r="K229" s="8" t="str">
        <f t="shared" si="7"/>
        <v/>
      </c>
      <c r="L229" s="8"/>
    </row>
    <row r="230" spans="9:12" x14ac:dyDescent="0.25">
      <c r="I230" s="3" t="str">
        <f t="shared" si="8"/>
        <v/>
      </c>
      <c r="J230" s="3"/>
      <c r="K230" s="8" t="str">
        <f t="shared" si="7"/>
        <v/>
      </c>
      <c r="L230" s="8"/>
    </row>
    <row r="231" spans="9:12" x14ac:dyDescent="0.25">
      <c r="I231" s="3" t="str">
        <f t="shared" si="8"/>
        <v/>
      </c>
      <c r="J231" s="3"/>
      <c r="K231" s="8" t="str">
        <f t="shared" si="7"/>
        <v/>
      </c>
      <c r="L231" s="8"/>
    </row>
    <row r="232" spans="9:12" x14ac:dyDescent="0.25">
      <c r="I232" s="3" t="str">
        <f t="shared" si="8"/>
        <v/>
      </c>
      <c r="J232" s="3"/>
      <c r="K232" s="8" t="str">
        <f t="shared" si="7"/>
        <v/>
      </c>
      <c r="L232" s="8"/>
    </row>
    <row r="233" spans="9:12" x14ac:dyDescent="0.25">
      <c r="I233" s="3" t="str">
        <f t="shared" si="8"/>
        <v/>
      </c>
      <c r="J233" s="3"/>
      <c r="K233" s="8" t="str">
        <f t="shared" si="7"/>
        <v/>
      </c>
      <c r="L233" s="8"/>
    </row>
    <row r="234" spans="9:12" x14ac:dyDescent="0.25">
      <c r="I234" s="3" t="str">
        <f t="shared" si="8"/>
        <v/>
      </c>
      <c r="J234" s="3"/>
      <c r="K234" s="8" t="str">
        <f t="shared" si="7"/>
        <v/>
      </c>
      <c r="L234" s="8"/>
    </row>
    <row r="235" spans="9:12" x14ac:dyDescent="0.25">
      <c r="I235" s="3" t="str">
        <f t="shared" si="8"/>
        <v/>
      </c>
      <c r="J235" s="3"/>
      <c r="K235" s="8" t="str">
        <f t="shared" si="7"/>
        <v/>
      </c>
      <c r="L235" s="8"/>
    </row>
    <row r="236" spans="9:12" x14ac:dyDescent="0.25">
      <c r="I236" s="3" t="str">
        <f t="shared" si="8"/>
        <v/>
      </c>
      <c r="J236" s="3"/>
      <c r="K236" s="8" t="str">
        <f t="shared" si="7"/>
        <v/>
      </c>
      <c r="L236" s="8"/>
    </row>
    <row r="237" spans="9:12" x14ac:dyDescent="0.25">
      <c r="I237" s="3" t="str">
        <f t="shared" si="8"/>
        <v/>
      </c>
      <c r="J237" s="3"/>
      <c r="K237" s="8" t="str">
        <f t="shared" si="7"/>
        <v/>
      </c>
      <c r="L237" s="8"/>
    </row>
    <row r="238" spans="9:12" x14ac:dyDescent="0.25">
      <c r="I238" s="3" t="str">
        <f t="shared" si="8"/>
        <v/>
      </c>
      <c r="J238" s="3"/>
      <c r="K238" s="8" t="str">
        <f t="shared" si="7"/>
        <v/>
      </c>
      <c r="L238" s="8"/>
    </row>
    <row r="239" spans="9:12" x14ac:dyDescent="0.25">
      <c r="I239" s="3" t="str">
        <f t="shared" si="8"/>
        <v/>
      </c>
      <c r="J239" s="3"/>
      <c r="K239" s="8" t="str">
        <f t="shared" si="7"/>
        <v/>
      </c>
      <c r="L239" s="8"/>
    </row>
    <row r="240" spans="9:12" x14ac:dyDescent="0.25">
      <c r="I240" s="3" t="str">
        <f t="shared" si="8"/>
        <v/>
      </c>
      <c r="J240" s="3"/>
      <c r="K240" s="8" t="str">
        <f t="shared" si="7"/>
        <v/>
      </c>
      <c r="L240" s="8"/>
    </row>
    <row r="241" spans="9:12" x14ac:dyDescent="0.25">
      <c r="I241" s="3" t="str">
        <f t="shared" si="8"/>
        <v/>
      </c>
      <c r="J241" s="3"/>
      <c r="K241" s="8" t="str">
        <f t="shared" si="7"/>
        <v/>
      </c>
      <c r="L241" s="8"/>
    </row>
    <row r="242" spans="9:12" x14ac:dyDescent="0.25">
      <c r="I242" s="3" t="str">
        <f t="shared" si="8"/>
        <v/>
      </c>
      <c r="J242" s="3"/>
      <c r="K242" s="8" t="str">
        <f t="shared" si="7"/>
        <v/>
      </c>
      <c r="L242" s="8"/>
    </row>
    <row r="243" spans="9:12" x14ac:dyDescent="0.25">
      <c r="I243" s="3" t="str">
        <f t="shared" si="8"/>
        <v/>
      </c>
      <c r="J243" s="3"/>
      <c r="K243" s="8" t="str">
        <f t="shared" si="7"/>
        <v/>
      </c>
      <c r="L243" s="8"/>
    </row>
    <row r="244" spans="9:12" x14ac:dyDescent="0.25">
      <c r="I244" s="3" t="str">
        <f t="shared" si="8"/>
        <v/>
      </c>
      <c r="J244" s="3"/>
      <c r="K244" s="8" t="str">
        <f t="shared" si="7"/>
        <v/>
      </c>
      <c r="L244" s="8"/>
    </row>
    <row r="245" spans="9:12" x14ac:dyDescent="0.25">
      <c r="I245" s="3" t="str">
        <f t="shared" si="8"/>
        <v/>
      </c>
      <c r="J245" s="3"/>
      <c r="K245" s="8" t="str">
        <f t="shared" si="7"/>
        <v/>
      </c>
      <c r="L245" s="8"/>
    </row>
    <row r="246" spans="9:12" x14ac:dyDescent="0.25">
      <c r="I246" s="3" t="str">
        <f t="shared" si="8"/>
        <v/>
      </c>
      <c r="J246" s="3"/>
      <c r="K246" s="8" t="str">
        <f t="shared" si="7"/>
        <v/>
      </c>
      <c r="L246" s="8"/>
    </row>
    <row r="247" spans="9:12" x14ac:dyDescent="0.25">
      <c r="I247" s="3" t="str">
        <f t="shared" si="8"/>
        <v/>
      </c>
      <c r="J247" s="3"/>
      <c r="K247" s="8" t="str">
        <f t="shared" si="7"/>
        <v/>
      </c>
      <c r="L247" s="8"/>
    </row>
    <row r="248" spans="9:12" x14ac:dyDescent="0.25">
      <c r="I248" s="3" t="str">
        <f t="shared" si="8"/>
        <v/>
      </c>
      <c r="J248" s="3"/>
      <c r="K248" s="8" t="str">
        <f t="shared" si="7"/>
        <v/>
      </c>
      <c r="L248" s="8"/>
    </row>
    <row r="249" spans="9:12" x14ac:dyDescent="0.25">
      <c r="I249" s="3" t="str">
        <f t="shared" si="8"/>
        <v/>
      </c>
      <c r="J249" s="3"/>
      <c r="K249" s="8" t="str">
        <f t="shared" si="7"/>
        <v/>
      </c>
      <c r="L249" s="8"/>
    </row>
    <row r="250" spans="9:12" x14ac:dyDescent="0.25">
      <c r="I250" s="3" t="str">
        <f t="shared" si="8"/>
        <v/>
      </c>
      <c r="J250" s="3"/>
      <c r="K250" s="8" t="str">
        <f t="shared" si="7"/>
        <v/>
      </c>
      <c r="L250" s="8"/>
    </row>
    <row r="251" spans="9:12" x14ac:dyDescent="0.25">
      <c r="I251" s="3" t="str">
        <f t="shared" si="8"/>
        <v/>
      </c>
      <c r="J251" s="3"/>
      <c r="K251" s="8" t="str">
        <f t="shared" si="7"/>
        <v/>
      </c>
      <c r="L251" s="8"/>
    </row>
    <row r="252" spans="9:12" x14ac:dyDescent="0.25">
      <c r="I252" s="3" t="str">
        <f t="shared" si="8"/>
        <v/>
      </c>
      <c r="J252" s="3"/>
      <c r="K252" s="8" t="str">
        <f t="shared" si="7"/>
        <v/>
      </c>
      <c r="L252" s="8"/>
    </row>
    <row r="253" spans="9:12" x14ac:dyDescent="0.25">
      <c r="I253" s="3" t="str">
        <f t="shared" si="8"/>
        <v/>
      </c>
      <c r="J253" s="3"/>
      <c r="K253" s="8" t="str">
        <f t="shared" si="7"/>
        <v/>
      </c>
      <c r="L253" s="8"/>
    </row>
    <row r="254" spans="9:12" x14ac:dyDescent="0.25">
      <c r="I254" s="3" t="str">
        <f t="shared" si="8"/>
        <v/>
      </c>
      <c r="J254" s="3"/>
      <c r="K254" s="8" t="str">
        <f t="shared" si="7"/>
        <v/>
      </c>
      <c r="L254" s="8"/>
    </row>
    <row r="255" spans="9:12" x14ac:dyDescent="0.25">
      <c r="I255" s="3" t="str">
        <f t="shared" si="8"/>
        <v/>
      </c>
      <c r="J255" s="3"/>
      <c r="K255" s="8" t="str">
        <f t="shared" si="7"/>
        <v/>
      </c>
      <c r="L255" s="8"/>
    </row>
    <row r="256" spans="9:12" x14ac:dyDescent="0.25">
      <c r="I256" s="3" t="str">
        <f t="shared" si="8"/>
        <v/>
      </c>
      <c r="J256" s="3"/>
      <c r="K256" s="8" t="str">
        <f t="shared" si="7"/>
        <v/>
      </c>
      <c r="L256" s="8"/>
    </row>
    <row r="257" spans="9:12" x14ac:dyDescent="0.25">
      <c r="I257" s="3" t="str">
        <f t="shared" si="8"/>
        <v/>
      </c>
      <c r="J257" s="3"/>
      <c r="K257" s="8" t="str">
        <f t="shared" si="7"/>
        <v/>
      </c>
      <c r="L257" s="8"/>
    </row>
    <row r="258" spans="9:12" x14ac:dyDescent="0.25">
      <c r="I258" s="3" t="str">
        <f t="shared" si="8"/>
        <v/>
      </c>
      <c r="J258" s="3"/>
      <c r="K258" s="8" t="str">
        <f t="shared" si="7"/>
        <v/>
      </c>
      <c r="L258" s="8"/>
    </row>
    <row r="259" spans="9:12" x14ac:dyDescent="0.25">
      <c r="I259" s="3" t="str">
        <f t="shared" si="8"/>
        <v/>
      </c>
      <c r="J259" s="3"/>
      <c r="K259" s="8" t="str">
        <f t="shared" si="7"/>
        <v/>
      </c>
      <c r="L259" s="8"/>
    </row>
    <row r="260" spans="9:12" x14ac:dyDescent="0.25">
      <c r="I260" s="3" t="str">
        <f t="shared" si="8"/>
        <v/>
      </c>
      <c r="J260" s="3"/>
      <c r="K260" s="8" t="str">
        <f t="shared" si="7"/>
        <v/>
      </c>
      <c r="L260" s="8"/>
    </row>
    <row r="261" spans="9:12" x14ac:dyDescent="0.25">
      <c r="I261" s="3" t="str">
        <f t="shared" si="8"/>
        <v/>
      </c>
      <c r="J261" s="3"/>
      <c r="K261" s="8" t="str">
        <f t="shared" si="7"/>
        <v/>
      </c>
      <c r="L261" s="8"/>
    </row>
    <row r="262" spans="9:12" x14ac:dyDescent="0.25">
      <c r="I262" s="3" t="str">
        <f t="shared" si="8"/>
        <v/>
      </c>
      <c r="J262" s="3"/>
      <c r="K262" s="8" t="str">
        <f t="shared" si="7"/>
        <v/>
      </c>
      <c r="L262" s="8"/>
    </row>
    <row r="263" spans="9:12" x14ac:dyDescent="0.25">
      <c r="I263" s="3" t="str">
        <f t="shared" si="8"/>
        <v/>
      </c>
      <c r="J263" s="3"/>
      <c r="K263" s="8" t="str">
        <f t="shared" si="7"/>
        <v/>
      </c>
      <c r="L263" s="8"/>
    </row>
    <row r="264" spans="9:12" x14ac:dyDescent="0.25">
      <c r="I264" s="3" t="str">
        <f t="shared" si="8"/>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ref="I273:I310" si="10">IF(ISERROR((G273+F273)/E273),"",(G273+F273)/E273)</f>
        <v/>
      </c>
      <c r="J273" s="3"/>
      <c r="K273" s="8" t="str">
        <f t="shared" si="9"/>
        <v/>
      </c>
      <c r="L273" s="8"/>
    </row>
    <row r="274" spans="9:12" x14ac:dyDescent="0.25">
      <c r="I274" s="3" t="str">
        <f t="shared" si="10"/>
        <v/>
      </c>
      <c r="J274" s="3"/>
      <c r="K274" s="8" t="str">
        <f t="shared" si="9"/>
        <v/>
      </c>
      <c r="L274" s="8"/>
    </row>
    <row r="275" spans="9:12" x14ac:dyDescent="0.25">
      <c r="I275" s="3" t="str">
        <f t="shared" si="10"/>
        <v/>
      </c>
      <c r="J275" s="3"/>
      <c r="K275" s="8" t="str">
        <f t="shared" si="9"/>
        <v/>
      </c>
      <c r="L275" s="8"/>
    </row>
    <row r="276" spans="9:12" x14ac:dyDescent="0.25">
      <c r="I276" s="3" t="str">
        <f t="shared" si="10"/>
        <v/>
      </c>
      <c r="J276" s="3"/>
      <c r="K276" s="8" t="str">
        <f t="shared" si="9"/>
        <v/>
      </c>
      <c r="L276" s="8"/>
    </row>
    <row r="277" spans="9:12" x14ac:dyDescent="0.25">
      <c r="I277" s="3" t="str">
        <f t="shared" si="10"/>
        <v/>
      </c>
      <c r="J277" s="3"/>
      <c r="K277" s="8" t="str">
        <f t="shared" si="9"/>
        <v/>
      </c>
      <c r="L277" s="8"/>
    </row>
    <row r="278" spans="9:12" x14ac:dyDescent="0.25">
      <c r="I278" s="3" t="str">
        <f t="shared" si="10"/>
        <v/>
      </c>
      <c r="J278" s="3"/>
      <c r="K278" s="8" t="str">
        <f t="shared" si="9"/>
        <v/>
      </c>
      <c r="L278" s="8"/>
    </row>
    <row r="279" spans="9:12" x14ac:dyDescent="0.25">
      <c r="I279" s="3" t="str">
        <f t="shared" si="10"/>
        <v/>
      </c>
      <c r="J279" s="3"/>
      <c r="K279" s="8" t="str">
        <f t="shared" si="9"/>
        <v/>
      </c>
      <c r="L279" s="8"/>
    </row>
    <row r="280" spans="9:12" x14ac:dyDescent="0.25">
      <c r="I280" s="3" t="str">
        <f t="shared" si="10"/>
        <v/>
      </c>
      <c r="J280" s="3"/>
      <c r="K280" s="8" t="str">
        <f t="shared" si="9"/>
        <v/>
      </c>
      <c r="L280" s="8"/>
    </row>
    <row r="281" spans="9:12" x14ac:dyDescent="0.25">
      <c r="I281" s="3" t="str">
        <f t="shared" si="10"/>
        <v/>
      </c>
      <c r="J281" s="3"/>
      <c r="K281" s="8" t="str">
        <f t="shared" si="9"/>
        <v/>
      </c>
      <c r="L281" s="8"/>
    </row>
    <row r="282" spans="9:12" x14ac:dyDescent="0.25">
      <c r="I282" s="3" t="str">
        <f t="shared" si="10"/>
        <v/>
      </c>
      <c r="J282" s="3"/>
      <c r="K282" s="8" t="str">
        <f t="shared" si="9"/>
        <v/>
      </c>
      <c r="L282" s="8"/>
    </row>
    <row r="283" spans="9:12" x14ac:dyDescent="0.25">
      <c r="I283" s="3" t="str">
        <f t="shared" si="10"/>
        <v/>
      </c>
      <c r="J283" s="3"/>
      <c r="K283" s="8" t="str">
        <f t="shared" si="9"/>
        <v/>
      </c>
      <c r="L283" s="8"/>
    </row>
    <row r="284" spans="9:12" x14ac:dyDescent="0.25">
      <c r="I284" s="3" t="str">
        <f t="shared" si="10"/>
        <v/>
      </c>
      <c r="J284" s="3"/>
      <c r="K284" s="8" t="str">
        <f t="shared" si="9"/>
        <v/>
      </c>
      <c r="L284" s="8"/>
    </row>
    <row r="285" spans="9:12" x14ac:dyDescent="0.25">
      <c r="I285" s="3" t="str">
        <f t="shared" si="10"/>
        <v/>
      </c>
      <c r="J285" s="3"/>
      <c r="K285" s="8" t="str">
        <f t="shared" si="9"/>
        <v/>
      </c>
      <c r="L285" s="8"/>
    </row>
    <row r="286" spans="9:12" x14ac:dyDescent="0.25">
      <c r="I286" s="3" t="str">
        <f t="shared" si="10"/>
        <v/>
      </c>
      <c r="J286" s="3"/>
      <c r="K286" s="8" t="str">
        <f t="shared" si="9"/>
        <v/>
      </c>
      <c r="L286" s="8"/>
    </row>
    <row r="287" spans="9:12" x14ac:dyDescent="0.25">
      <c r="I287" s="3" t="str">
        <f t="shared" si="10"/>
        <v/>
      </c>
      <c r="J287" s="3"/>
      <c r="K287" s="8" t="str">
        <f t="shared" si="9"/>
        <v/>
      </c>
      <c r="L287" s="8"/>
    </row>
    <row r="288" spans="9:12" x14ac:dyDescent="0.25">
      <c r="I288" s="3" t="str">
        <f t="shared" si="10"/>
        <v/>
      </c>
      <c r="J288" s="3"/>
      <c r="K288" s="8" t="str">
        <f t="shared" si="9"/>
        <v/>
      </c>
      <c r="L288" s="8"/>
    </row>
    <row r="289" spans="9:12" x14ac:dyDescent="0.25">
      <c r="I289" s="3" t="str">
        <f t="shared" si="10"/>
        <v/>
      </c>
      <c r="J289" s="3"/>
      <c r="K289" s="8" t="str">
        <f t="shared" si="9"/>
        <v/>
      </c>
      <c r="L289" s="8"/>
    </row>
    <row r="290" spans="9:12" x14ac:dyDescent="0.25">
      <c r="I290" s="3" t="str">
        <f t="shared" si="10"/>
        <v/>
      </c>
      <c r="J290" s="3"/>
      <c r="K290" s="8" t="str">
        <f t="shared" si="9"/>
        <v/>
      </c>
      <c r="L290" s="8"/>
    </row>
    <row r="291" spans="9:12" x14ac:dyDescent="0.25">
      <c r="I291" s="3" t="str">
        <f t="shared" si="10"/>
        <v/>
      </c>
      <c r="J291" s="3"/>
      <c r="K291" s="8" t="str">
        <f t="shared" si="9"/>
        <v/>
      </c>
      <c r="L291" s="8"/>
    </row>
    <row r="292" spans="9:12" x14ac:dyDescent="0.25">
      <c r="I292" s="3" t="str">
        <f t="shared" si="10"/>
        <v/>
      </c>
      <c r="J292" s="3"/>
      <c r="K292" s="8" t="str">
        <f t="shared" si="9"/>
        <v/>
      </c>
      <c r="L292" s="8"/>
    </row>
    <row r="293" spans="9:12" x14ac:dyDescent="0.25">
      <c r="I293" s="3" t="str">
        <f t="shared" si="10"/>
        <v/>
      </c>
      <c r="J293" s="3"/>
      <c r="K293" s="8" t="str">
        <f t="shared" si="9"/>
        <v/>
      </c>
      <c r="L293" s="8"/>
    </row>
    <row r="294" spans="9:12" x14ac:dyDescent="0.25">
      <c r="I294" s="3" t="str">
        <f t="shared" si="10"/>
        <v/>
      </c>
      <c r="J294" s="3"/>
      <c r="K294" s="8" t="str">
        <f t="shared" si="9"/>
        <v/>
      </c>
      <c r="L294" s="8"/>
    </row>
    <row r="295" spans="9:12" x14ac:dyDescent="0.25">
      <c r="I295" s="3" t="str">
        <f t="shared" si="10"/>
        <v/>
      </c>
      <c r="J295" s="3"/>
      <c r="K295" s="8" t="str">
        <f t="shared" si="9"/>
        <v/>
      </c>
      <c r="L295" s="8"/>
    </row>
    <row r="296" spans="9:12" x14ac:dyDescent="0.25">
      <c r="I296" s="3" t="str">
        <f t="shared" si="10"/>
        <v/>
      </c>
      <c r="J296" s="3"/>
      <c r="K296" s="8" t="str">
        <f t="shared" si="9"/>
        <v/>
      </c>
      <c r="L296" s="8"/>
    </row>
    <row r="297" spans="9:12" x14ac:dyDescent="0.25">
      <c r="I297" s="3" t="str">
        <f t="shared" si="10"/>
        <v/>
      </c>
      <c r="J297" s="3"/>
      <c r="K297" s="8" t="str">
        <f t="shared" si="9"/>
        <v/>
      </c>
      <c r="L297" s="8"/>
    </row>
    <row r="298" spans="9:12" x14ac:dyDescent="0.25">
      <c r="I298" s="3" t="str">
        <f t="shared" si="10"/>
        <v/>
      </c>
      <c r="J298" s="3"/>
      <c r="K298" s="8" t="str">
        <f t="shared" si="9"/>
        <v/>
      </c>
      <c r="L298" s="8"/>
    </row>
    <row r="299" spans="9:12" x14ac:dyDescent="0.25">
      <c r="I299" s="3" t="str">
        <f t="shared" si="10"/>
        <v/>
      </c>
      <c r="J299" s="3"/>
      <c r="K299" s="8" t="str">
        <f t="shared" si="9"/>
        <v/>
      </c>
      <c r="L299" s="8"/>
    </row>
    <row r="300" spans="9:12" x14ac:dyDescent="0.25">
      <c r="I300" s="3" t="str">
        <f t="shared" si="10"/>
        <v/>
      </c>
      <c r="J300" s="3"/>
      <c r="K300" s="8" t="str">
        <f t="shared" si="9"/>
        <v/>
      </c>
      <c r="L300" s="8"/>
    </row>
    <row r="301" spans="9:12" x14ac:dyDescent="0.25">
      <c r="I301" s="3" t="str">
        <f t="shared" si="10"/>
        <v/>
      </c>
      <c r="J301" s="3"/>
    </row>
    <row r="302" spans="9:12" x14ac:dyDescent="0.25">
      <c r="I302" s="3" t="str">
        <f t="shared" si="10"/>
        <v/>
      </c>
      <c r="J302" s="3"/>
    </row>
    <row r="303" spans="9:12" x14ac:dyDescent="0.25">
      <c r="I303" s="3" t="str">
        <f t="shared" si="10"/>
        <v/>
      </c>
      <c r="J303" s="3"/>
    </row>
    <row r="304" spans="9:12"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M67:M300">
    <cfRule type="expression" dxfId="180" priority="8">
      <formula>LEN(I67)&gt;0</formula>
    </cfRule>
  </conditionalFormatting>
  <conditionalFormatting sqref="K11:L300">
    <cfRule type="expression" dxfId="179" priority="7">
      <formula>LEN(I11)&gt;0</formula>
    </cfRule>
  </conditionalFormatting>
  <conditionalFormatting sqref="M11:M13 M36:M47 M15:M16 M18 M26:M34 M49:M66">
    <cfRule type="expression" dxfId="178" priority="5">
      <formula>LEN(J11)&gt;0</formula>
    </cfRule>
  </conditionalFormatting>
  <conditionalFormatting sqref="M48">
    <cfRule type="expression" dxfId="177" priority="4">
      <formula>LEN(J48)&gt;0</formula>
    </cfRule>
  </conditionalFormatting>
  <conditionalFormatting sqref="M17">
    <cfRule type="expression" dxfId="176" priority="3">
      <formula>LEN(J17)&gt;0</formula>
    </cfRule>
  </conditionalFormatting>
  <conditionalFormatting sqref="M19:M22">
    <cfRule type="expression" dxfId="175" priority="2">
      <formula>LEN(J19)&gt;0</formula>
    </cfRule>
  </conditionalFormatting>
  <conditionalFormatting sqref="M23:M25">
    <cfRule type="expression" dxfId="174" priority="1">
      <formula>LEN(J23)&gt;0</formula>
    </cfRule>
  </conditionalFormatting>
  <pageMargins left="0.7" right="0.7" top="0.75" bottom="0.75" header="0.3" footer="0.3"/>
  <pageSetup paperSize="3" scale="6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1"/>
  <sheetViews>
    <sheetView zoomScaleNormal="100" workbookViewId="0">
      <pane ySplit="11" topLeftCell="A12" activePane="bottomLeft" state="frozen"/>
      <selection pane="bottomLeft"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4" customWidth="1"/>
    <col min="13" max="13" width="95.7109375" customWidth="1"/>
  </cols>
  <sheetData>
    <row r="1" spans="1:14" ht="26.25" x14ac:dyDescent="0.4">
      <c r="A1" s="58" t="s">
        <v>1493</v>
      </c>
      <c r="B1" s="58"/>
      <c r="C1" s="58"/>
      <c r="D1" s="58"/>
      <c r="E1" s="58"/>
      <c r="F1" s="58"/>
      <c r="G1" s="58"/>
      <c r="H1" s="58"/>
    </row>
    <row r="2" spans="1:14" ht="23.25" x14ac:dyDescent="0.35">
      <c r="A2" s="59" t="str">
        <f>Notes!D9</f>
        <v>For the Month of December 2013</v>
      </c>
      <c r="B2" s="59"/>
      <c r="C2" s="59"/>
      <c r="D2" s="59"/>
      <c r="E2" s="59"/>
      <c r="F2" s="59"/>
      <c r="G2" s="59"/>
      <c r="H2" s="59"/>
      <c r="J2" s="44"/>
    </row>
    <row r="3" spans="1:14" s="15" customFormat="1" ht="23.25" x14ac:dyDescent="0.35">
      <c r="A3" s="16"/>
      <c r="B3" s="16"/>
      <c r="C3" s="16"/>
      <c r="D3" s="16"/>
      <c r="E3" s="16"/>
      <c r="F3" s="16"/>
      <c r="G3" s="16"/>
      <c r="H3" s="16"/>
      <c r="L3" s="24"/>
    </row>
    <row r="5" spans="1:14" x14ac:dyDescent="0.25">
      <c r="F5" s="60" t="s">
        <v>1707</v>
      </c>
      <c r="G5" s="60"/>
      <c r="H5" s="60"/>
      <c r="K5" s="22">
        <f>Notes!I11</f>
        <v>0.5</v>
      </c>
      <c r="L5" s="22"/>
    </row>
    <row r="6" spans="1:14" s="13" customFormat="1" ht="24" x14ac:dyDescent="0.2">
      <c r="A6" s="10" t="s">
        <v>1487</v>
      </c>
      <c r="B6" s="10" t="s">
        <v>2</v>
      </c>
      <c r="C6" s="10" t="str">
        <f>MID(A2,17,LEN(A2)-21)&amp;" Expenses"</f>
        <v xml:space="preserve"> December Expenses</v>
      </c>
      <c r="D6" s="14"/>
      <c r="E6" s="10" t="s">
        <v>10</v>
      </c>
      <c r="F6" s="10" t="s">
        <v>11</v>
      </c>
      <c r="G6" s="10" t="s">
        <v>12</v>
      </c>
      <c r="H6" s="10" t="s">
        <v>13</v>
      </c>
      <c r="I6" s="10" t="s">
        <v>1481</v>
      </c>
      <c r="J6" s="10" t="s">
        <v>1490</v>
      </c>
      <c r="K6" s="10" t="s">
        <v>1492</v>
      </c>
      <c r="L6" s="10" t="s">
        <v>1787</v>
      </c>
      <c r="M6" s="12" t="s">
        <v>1482</v>
      </c>
    </row>
    <row r="7" spans="1:14" hidden="1" x14ac:dyDescent="0.25">
      <c r="A7" s="29" t="s">
        <v>3</v>
      </c>
      <c r="B7" s="56" t="s">
        <v>25</v>
      </c>
    </row>
    <row r="8" spans="1:14" hidden="1" x14ac:dyDescent="0.25">
      <c r="A8" s="29" t="s">
        <v>0</v>
      </c>
      <c r="B8" s="56" t="s">
        <v>736</v>
      </c>
    </row>
    <row r="9" spans="1:14" hidden="1" x14ac:dyDescent="0.25"/>
    <row r="10" spans="1:14" hidden="1" x14ac:dyDescent="0.25">
      <c r="C10" s="29" t="s">
        <v>1484</v>
      </c>
      <c r="D10" s="36"/>
      <c r="E10" s="36"/>
      <c r="F10" s="36"/>
      <c r="G10" s="36"/>
      <c r="H10" s="36"/>
      <c r="I10" s="36"/>
      <c r="J10" s="36"/>
    </row>
    <row r="11" spans="1:14" ht="60" hidden="1" x14ac:dyDescent="0.25">
      <c r="A11" s="33" t="s">
        <v>1472</v>
      </c>
      <c r="B11" s="29" t="s">
        <v>1485</v>
      </c>
      <c r="C11" s="38" t="s">
        <v>1480</v>
      </c>
      <c r="D11" s="36" t="s">
        <v>1521</v>
      </c>
      <c r="E11" s="38" t="s">
        <v>1474</v>
      </c>
      <c r="F11" s="38" t="s">
        <v>1476</v>
      </c>
      <c r="G11" s="38" t="s">
        <v>1475</v>
      </c>
      <c r="H11" s="38" t="s">
        <v>1477</v>
      </c>
      <c r="I11" s="38" t="s">
        <v>1478</v>
      </c>
      <c r="J11" s="38" t="s">
        <v>1479</v>
      </c>
    </row>
    <row r="12" spans="1:14" x14ac:dyDescent="0.25">
      <c r="A12" s="31" t="s">
        <v>149</v>
      </c>
      <c r="B12" s="31" t="s">
        <v>1483</v>
      </c>
      <c r="C12" s="30">
        <v>145369.03</v>
      </c>
      <c r="D12" s="36">
        <v>31</v>
      </c>
      <c r="E12" s="30">
        <v>17657528</v>
      </c>
      <c r="F12" s="30">
        <v>73535</v>
      </c>
      <c r="G12" s="30">
        <v>17731063</v>
      </c>
      <c r="H12" s="30">
        <v>10121.799999999999</v>
      </c>
      <c r="I12" s="30">
        <v>4544122.74</v>
      </c>
      <c r="J12" s="30">
        <v>13176818.460000001</v>
      </c>
      <c r="K12" s="8">
        <f>IF(ISERROR((I12+H12)/G12),"",(I12+H12)/G12)</f>
        <v>0.2568511848387206</v>
      </c>
      <c r="L12" s="8"/>
    </row>
    <row r="13" spans="1:14" x14ac:dyDescent="0.25">
      <c r="A13" s="31" t="s">
        <v>1169</v>
      </c>
      <c r="B13" s="31" t="s">
        <v>1609</v>
      </c>
      <c r="C13" s="30">
        <v>9742.83</v>
      </c>
      <c r="D13" s="36">
        <v>19</v>
      </c>
      <c r="E13" s="30">
        <v>115213</v>
      </c>
      <c r="F13" s="30">
        <v>-28000</v>
      </c>
      <c r="G13" s="30">
        <v>87213</v>
      </c>
      <c r="H13" s="30">
        <v>7689.58</v>
      </c>
      <c r="I13" s="30">
        <v>33282.130000000005</v>
      </c>
      <c r="J13" s="30">
        <v>46241.289999999994</v>
      </c>
      <c r="K13" s="8">
        <f t="shared" ref="K13:K76" si="0">IF(ISERROR((I13+H13)/G13),"",(I13+H13)/G13)</f>
        <v>0.46978902227878877</v>
      </c>
      <c r="L13" s="8">
        <f>LOOKUP(A13,'PrYear%'!C2:D251)</f>
        <v>0.21</v>
      </c>
      <c r="M13" s="28"/>
    </row>
    <row r="14" spans="1:14" x14ac:dyDescent="0.25">
      <c r="A14" s="31" t="s">
        <v>857</v>
      </c>
      <c r="B14" s="31" t="s">
        <v>1610</v>
      </c>
      <c r="C14" s="30">
        <v>26937.7</v>
      </c>
      <c r="D14" s="36">
        <v>39</v>
      </c>
      <c r="E14" s="30">
        <v>2115254</v>
      </c>
      <c r="F14" s="30">
        <v>106760</v>
      </c>
      <c r="G14" s="30">
        <v>2222014</v>
      </c>
      <c r="H14" s="30">
        <v>787752</v>
      </c>
      <c r="I14" s="30">
        <v>1282905.33</v>
      </c>
      <c r="J14" s="30">
        <v>151356.66999999998</v>
      </c>
      <c r="K14" s="8">
        <f t="shared" si="0"/>
        <v>0.93188311594796436</v>
      </c>
      <c r="L14" s="8">
        <f>LOOKUP(A14,'PrYear%'!C3:D252)</f>
        <v>0.95</v>
      </c>
      <c r="M14" s="28"/>
      <c r="N14" t="s">
        <v>1712</v>
      </c>
    </row>
    <row r="15" spans="1:14" x14ac:dyDescent="0.25">
      <c r="A15" s="31" t="s">
        <v>1091</v>
      </c>
      <c r="B15" s="31" t="s">
        <v>1611</v>
      </c>
      <c r="C15" s="30">
        <v>24703.22</v>
      </c>
      <c r="D15" s="36">
        <v>20</v>
      </c>
      <c r="E15" s="30">
        <v>309014</v>
      </c>
      <c r="F15" s="30">
        <v>0</v>
      </c>
      <c r="G15" s="30">
        <v>309014</v>
      </c>
      <c r="H15" s="30">
        <v>402.51</v>
      </c>
      <c r="I15" s="30">
        <v>141571.86000000002</v>
      </c>
      <c r="J15" s="30">
        <v>167039.62999999998</v>
      </c>
      <c r="K15" s="8">
        <f>IF(ISERROR((I15+H15)/G15),"",(I15+H15)/G15)</f>
        <v>0.45944316438737409</v>
      </c>
      <c r="L15" s="8">
        <f>LOOKUP(A15,'PrYear%'!C4:D253)</f>
        <v>0.46</v>
      </c>
      <c r="M15" s="28"/>
    </row>
    <row r="16" spans="1:14" x14ac:dyDescent="0.25">
      <c r="A16" s="31" t="s">
        <v>81</v>
      </c>
      <c r="B16" s="31" t="s">
        <v>1612</v>
      </c>
      <c r="C16" s="30">
        <v>180416.97999999998</v>
      </c>
      <c r="D16" s="36">
        <v>43</v>
      </c>
      <c r="E16" s="30">
        <v>1946102</v>
      </c>
      <c r="F16" s="30">
        <v>0</v>
      </c>
      <c r="G16" s="30">
        <v>1946102</v>
      </c>
      <c r="H16" s="30">
        <v>77763.39</v>
      </c>
      <c r="I16" s="30">
        <v>1032946.17</v>
      </c>
      <c r="J16" s="30">
        <v>835392.44</v>
      </c>
      <c r="K16" s="8">
        <f t="shared" si="0"/>
        <v>0.57073553184776549</v>
      </c>
      <c r="L16" s="8">
        <f>LOOKUP(A16,'PrYear%'!C5:D254)</f>
        <v>0.53</v>
      </c>
      <c r="M16" s="28"/>
    </row>
    <row r="17" spans="1:13" x14ac:dyDescent="0.25">
      <c r="A17" s="31" t="s">
        <v>1113</v>
      </c>
      <c r="B17" s="31" t="s">
        <v>1613</v>
      </c>
      <c r="C17" s="30">
        <v>1108.33</v>
      </c>
      <c r="D17" s="36">
        <v>7</v>
      </c>
      <c r="E17" s="30">
        <v>19350</v>
      </c>
      <c r="F17" s="30">
        <v>0</v>
      </c>
      <c r="G17" s="30">
        <v>19350</v>
      </c>
      <c r="H17" s="30">
        <v>0</v>
      </c>
      <c r="I17" s="30">
        <v>5851.47</v>
      </c>
      <c r="J17" s="30">
        <v>13498.529999999999</v>
      </c>
      <c r="K17" s="8">
        <f t="shared" si="0"/>
        <v>0.30240155038759692</v>
      </c>
      <c r="L17" s="8">
        <f>LOOKUP(A17,'PrYear%'!C6:D255)</f>
        <v>0.48</v>
      </c>
      <c r="M17" s="28"/>
    </row>
    <row r="18" spans="1:13" x14ac:dyDescent="0.25">
      <c r="A18" s="31" t="s">
        <v>1089</v>
      </c>
      <c r="B18" s="31" t="s">
        <v>1614</v>
      </c>
      <c r="C18" s="30">
        <v>98436.37000000001</v>
      </c>
      <c r="D18" s="36">
        <v>21</v>
      </c>
      <c r="E18" s="30">
        <v>645149</v>
      </c>
      <c r="F18" s="30">
        <v>0</v>
      </c>
      <c r="G18" s="30">
        <v>645149</v>
      </c>
      <c r="H18" s="30">
        <v>25016.76</v>
      </c>
      <c r="I18" s="30">
        <v>447047.43999999989</v>
      </c>
      <c r="J18" s="30">
        <v>173084.79999999999</v>
      </c>
      <c r="K18" s="8">
        <f t="shared" si="0"/>
        <v>0.73171344914120595</v>
      </c>
      <c r="L18" s="8">
        <f>LOOKUP(A18,'PrYear%'!C7:D256)</f>
        <v>1.1499999999999999</v>
      </c>
      <c r="M18" s="28"/>
    </row>
    <row r="19" spans="1:13" x14ac:dyDescent="0.25">
      <c r="A19" s="31" t="s">
        <v>823</v>
      </c>
      <c r="B19" s="31" t="s">
        <v>1615</v>
      </c>
      <c r="C19" s="30">
        <v>17756.189999999999</v>
      </c>
      <c r="D19" s="36">
        <v>24</v>
      </c>
      <c r="E19" s="30">
        <v>225545</v>
      </c>
      <c r="F19" s="30">
        <v>0</v>
      </c>
      <c r="G19" s="30">
        <v>225545</v>
      </c>
      <c r="H19" s="30">
        <v>824.87</v>
      </c>
      <c r="I19" s="30">
        <v>115756.12000000001</v>
      </c>
      <c r="J19" s="30">
        <v>108964.00999999998</v>
      </c>
      <c r="K19" s="8">
        <f t="shared" si="0"/>
        <v>0.51688572125296506</v>
      </c>
      <c r="L19" s="8">
        <f>LOOKUP(A19,'PrYear%'!C8:D257)</f>
        <v>0.48</v>
      </c>
      <c r="M19" s="28"/>
    </row>
    <row r="20" spans="1:13" x14ac:dyDescent="0.25">
      <c r="A20" s="31" t="s">
        <v>89</v>
      </c>
      <c r="B20" s="31" t="s">
        <v>1616</v>
      </c>
      <c r="C20" s="30">
        <v>60212.74</v>
      </c>
      <c r="D20" s="36">
        <v>26</v>
      </c>
      <c r="E20" s="30">
        <v>935564</v>
      </c>
      <c r="F20" s="30">
        <v>0</v>
      </c>
      <c r="G20" s="30">
        <v>935564</v>
      </c>
      <c r="H20" s="30">
        <v>22370.739999999998</v>
      </c>
      <c r="I20" s="30">
        <v>359665.76000000007</v>
      </c>
      <c r="J20" s="30">
        <v>553527.50000000012</v>
      </c>
      <c r="K20" s="8">
        <f t="shared" si="0"/>
        <v>0.40834886763492401</v>
      </c>
      <c r="L20" s="8">
        <f>LOOKUP(A20,'PrYear%'!C9:D258)</f>
        <v>0.49</v>
      </c>
      <c r="M20" s="28"/>
    </row>
    <row r="21" spans="1:13" x14ac:dyDescent="0.25">
      <c r="A21" s="31" t="s">
        <v>131</v>
      </c>
      <c r="B21" s="31" t="s">
        <v>1617</v>
      </c>
      <c r="C21" s="30">
        <v>82990.26999999999</v>
      </c>
      <c r="D21" s="36">
        <v>29</v>
      </c>
      <c r="E21" s="30">
        <v>690008</v>
      </c>
      <c r="F21" s="30">
        <v>0</v>
      </c>
      <c r="G21" s="30">
        <v>690008</v>
      </c>
      <c r="H21" s="30">
        <v>4880.0300000000007</v>
      </c>
      <c r="I21" s="30">
        <v>346576.00000000012</v>
      </c>
      <c r="J21" s="30">
        <v>338551.96999999991</v>
      </c>
      <c r="K21" s="8">
        <f t="shared" si="0"/>
        <v>0.50935065970249638</v>
      </c>
      <c r="L21" s="8">
        <f>LOOKUP(A21,'PrYear%'!C10:D259)</f>
        <v>0.44</v>
      </c>
      <c r="M21" s="37" t="s">
        <v>1826</v>
      </c>
    </row>
    <row r="22" spans="1:13" x14ac:dyDescent="0.25">
      <c r="A22" s="31" t="s">
        <v>356</v>
      </c>
      <c r="B22" s="31" t="s">
        <v>1618</v>
      </c>
      <c r="C22" s="30">
        <v>19439.440000000002</v>
      </c>
      <c r="D22" s="36">
        <v>26</v>
      </c>
      <c r="E22" s="30">
        <v>237972</v>
      </c>
      <c r="F22" s="30">
        <v>0</v>
      </c>
      <c r="G22" s="30">
        <v>237972</v>
      </c>
      <c r="H22" s="30">
        <v>0</v>
      </c>
      <c r="I22" s="30">
        <v>110014.84999999999</v>
      </c>
      <c r="J22" s="30">
        <v>127957.15000000001</v>
      </c>
      <c r="K22" s="8">
        <f t="shared" si="0"/>
        <v>0.46230165733783801</v>
      </c>
      <c r="L22" s="8">
        <f>LOOKUP(A22,'PrYear%'!C11:D260)</f>
        <v>0.42</v>
      </c>
      <c r="M22" s="28"/>
    </row>
    <row r="23" spans="1:13" x14ac:dyDescent="0.25">
      <c r="A23" s="31" t="s">
        <v>335</v>
      </c>
      <c r="B23" s="31" t="s">
        <v>1558</v>
      </c>
      <c r="C23" s="30">
        <v>41007.64</v>
      </c>
      <c r="D23" s="36">
        <v>27</v>
      </c>
      <c r="E23" s="30">
        <v>503523</v>
      </c>
      <c r="F23" s="30">
        <v>0</v>
      </c>
      <c r="G23" s="30">
        <v>503523</v>
      </c>
      <c r="H23" s="30">
        <v>717.18</v>
      </c>
      <c r="I23" s="30">
        <v>209875.58000000005</v>
      </c>
      <c r="J23" s="30">
        <v>292930.24</v>
      </c>
      <c r="K23" s="8">
        <f t="shared" si="0"/>
        <v>0.41823861074866497</v>
      </c>
      <c r="L23" s="8">
        <f>LOOKUP(A23,'PrYear%'!C12:D261)</f>
        <v>0.43</v>
      </c>
      <c r="M23" s="28"/>
    </row>
    <row r="24" spans="1:13" x14ac:dyDescent="0.25">
      <c r="A24" s="31" t="s">
        <v>24</v>
      </c>
      <c r="B24" s="31" t="s">
        <v>1619</v>
      </c>
      <c r="C24" s="30">
        <v>104044.12000000001</v>
      </c>
      <c r="D24" s="36">
        <v>49</v>
      </c>
      <c r="E24" s="30">
        <v>821123</v>
      </c>
      <c r="F24" s="30">
        <v>1000</v>
      </c>
      <c r="G24" s="30">
        <v>822123</v>
      </c>
      <c r="H24" s="30">
        <v>68085.59</v>
      </c>
      <c r="I24" s="30">
        <v>454635.42999999988</v>
      </c>
      <c r="J24" s="30">
        <v>299401.9800000001</v>
      </c>
      <c r="K24" s="48">
        <f t="shared" si="0"/>
        <v>0.63581850890925073</v>
      </c>
      <c r="L24" s="8">
        <f>LOOKUP(A24,'PrYear%'!C13:D262)</f>
        <v>0.51</v>
      </c>
      <c r="M24" s="37" t="s">
        <v>1827</v>
      </c>
    </row>
    <row r="25" spans="1:13" s="50" customFormat="1" x14ac:dyDescent="0.25">
      <c r="A25" s="45" t="s">
        <v>974</v>
      </c>
      <c r="B25" s="45" t="s">
        <v>1620</v>
      </c>
      <c r="C25" s="46">
        <v>557649.0199999999</v>
      </c>
      <c r="D25" s="47">
        <v>24</v>
      </c>
      <c r="E25" s="46">
        <v>5523004</v>
      </c>
      <c r="F25" s="46">
        <v>0</v>
      </c>
      <c r="G25" s="46">
        <v>5523004</v>
      </c>
      <c r="H25" s="46">
        <v>32835.65</v>
      </c>
      <c r="I25" s="46">
        <v>2999728.1799999997</v>
      </c>
      <c r="J25" s="46">
        <v>2490440.1700000004</v>
      </c>
      <c r="K25" s="48">
        <f t="shared" si="0"/>
        <v>0.54907869521731278</v>
      </c>
      <c r="L25" s="48">
        <f>LOOKUP(A25,'PrYear%'!C14:D263)</f>
        <v>0.49</v>
      </c>
      <c r="M25" s="49" t="s">
        <v>1828</v>
      </c>
    </row>
    <row r="26" spans="1:13" x14ac:dyDescent="0.25">
      <c r="A26" s="31" t="s">
        <v>954</v>
      </c>
      <c r="B26" s="31" t="s">
        <v>1621</v>
      </c>
      <c r="C26" s="30">
        <v>126927.23000000001</v>
      </c>
      <c r="D26" s="36">
        <v>17</v>
      </c>
      <c r="E26" s="30">
        <v>1000693</v>
      </c>
      <c r="F26" s="30">
        <v>-106760</v>
      </c>
      <c r="G26" s="30">
        <v>893933</v>
      </c>
      <c r="H26" s="30">
        <v>934.99</v>
      </c>
      <c r="I26" s="30">
        <v>556635.9</v>
      </c>
      <c r="J26" s="30">
        <v>336362.11</v>
      </c>
      <c r="K26" s="48">
        <f t="shared" si="0"/>
        <v>0.62372782971430751</v>
      </c>
      <c r="L26" s="8">
        <f>LOOKUP(A26,'PrYear%'!C15:D264)</f>
        <v>0.4</v>
      </c>
      <c r="M26" s="37"/>
    </row>
    <row r="27" spans="1:13" x14ac:dyDescent="0.25">
      <c r="A27" s="31" t="s">
        <v>240</v>
      </c>
      <c r="B27" s="31" t="s">
        <v>1622</v>
      </c>
      <c r="C27" s="30">
        <v>0</v>
      </c>
      <c r="D27" s="36">
        <v>13</v>
      </c>
      <c r="E27" s="30">
        <v>0</v>
      </c>
      <c r="F27" s="30">
        <v>0</v>
      </c>
      <c r="G27" s="30">
        <v>0</v>
      </c>
      <c r="H27" s="30">
        <v>0</v>
      </c>
      <c r="I27" s="30">
        <v>0</v>
      </c>
      <c r="J27" s="30">
        <v>0</v>
      </c>
      <c r="K27" s="48" t="str">
        <f t="shared" si="0"/>
        <v/>
      </c>
      <c r="L27" s="8">
        <f>LOOKUP(A27,'PrYear%'!C16:D265)</f>
        <v>0.51</v>
      </c>
      <c r="M27" s="37"/>
    </row>
    <row r="28" spans="1:13" x14ac:dyDescent="0.25">
      <c r="A28" s="31" t="s">
        <v>759</v>
      </c>
      <c r="B28" s="31" t="s">
        <v>1623</v>
      </c>
      <c r="C28" s="30">
        <v>0</v>
      </c>
      <c r="D28" s="36">
        <v>2</v>
      </c>
      <c r="E28" s="30">
        <v>0</v>
      </c>
      <c r="F28" s="30">
        <v>0</v>
      </c>
      <c r="G28" s="30">
        <v>0</v>
      </c>
      <c r="H28" s="30">
        <v>0</v>
      </c>
      <c r="I28" s="30">
        <v>0</v>
      </c>
      <c r="J28" s="30">
        <v>0</v>
      </c>
      <c r="K28" s="48" t="str">
        <f t="shared" si="0"/>
        <v/>
      </c>
      <c r="L28" s="8">
        <f>LOOKUP(A28,'PrYear%'!C17:D266)</f>
        <v>0.46</v>
      </c>
      <c r="M28" s="28"/>
    </row>
    <row r="29" spans="1:13" x14ac:dyDescent="0.25">
      <c r="A29" s="31" t="s">
        <v>239</v>
      </c>
      <c r="B29" s="31" t="s">
        <v>1624</v>
      </c>
      <c r="C29" s="30">
        <v>0</v>
      </c>
      <c r="D29" s="36">
        <v>10</v>
      </c>
      <c r="E29" s="30">
        <v>77763</v>
      </c>
      <c r="F29" s="30">
        <v>82264</v>
      </c>
      <c r="G29" s="30">
        <v>160027</v>
      </c>
      <c r="H29" s="30">
        <v>0</v>
      </c>
      <c r="I29" s="30">
        <v>46045.959999999992</v>
      </c>
      <c r="J29" s="30">
        <v>113981.04000000001</v>
      </c>
      <c r="K29" s="48">
        <f t="shared" si="0"/>
        <v>0.28773869409537134</v>
      </c>
      <c r="L29" s="8">
        <f>LOOKUP(A29,'PrYear%'!C18:D267)</f>
        <v>0.37</v>
      </c>
      <c r="M29" s="28"/>
    </row>
    <row r="30" spans="1:13" x14ac:dyDescent="0.25">
      <c r="A30" s="31" t="s">
        <v>236</v>
      </c>
      <c r="B30" s="31" t="s">
        <v>1625</v>
      </c>
      <c r="C30" s="30">
        <v>3975</v>
      </c>
      <c r="D30" s="36">
        <v>5</v>
      </c>
      <c r="E30" s="30">
        <v>120000</v>
      </c>
      <c r="F30" s="30">
        <v>0</v>
      </c>
      <c r="G30" s="30">
        <v>120000</v>
      </c>
      <c r="H30" s="30">
        <v>46123.59</v>
      </c>
      <c r="I30" s="30">
        <v>8918.2000000000007</v>
      </c>
      <c r="J30" s="30">
        <v>64958.21</v>
      </c>
      <c r="K30" s="48">
        <f t="shared" si="0"/>
        <v>0.45868158333333325</v>
      </c>
      <c r="L30" s="8">
        <f>LOOKUP(A30,'PrYear%'!C19:D268)</f>
        <v>0.15</v>
      </c>
      <c r="M30" s="28"/>
    </row>
    <row r="31" spans="1:13" x14ac:dyDescent="0.25">
      <c r="A31" s="31" t="s">
        <v>228</v>
      </c>
      <c r="B31" s="31" t="s">
        <v>1626</v>
      </c>
      <c r="C31" s="30">
        <v>7907.3600000000006</v>
      </c>
      <c r="D31" s="36">
        <v>17</v>
      </c>
      <c r="E31" s="30">
        <v>432237</v>
      </c>
      <c r="F31" s="30">
        <v>98740</v>
      </c>
      <c r="G31" s="30">
        <v>530977</v>
      </c>
      <c r="H31" s="30">
        <v>664.64</v>
      </c>
      <c r="I31" s="30">
        <v>143804.39000000001</v>
      </c>
      <c r="J31" s="30">
        <v>386507.97</v>
      </c>
      <c r="K31" s="48">
        <f t="shared" si="0"/>
        <v>0.2720815214218319</v>
      </c>
      <c r="L31" s="8">
        <f>LOOKUP(A31,'PrYear%'!C20:D269)</f>
        <v>0.12</v>
      </c>
      <c r="M31" s="28"/>
    </row>
    <row r="32" spans="1:13" x14ac:dyDescent="0.25">
      <c r="A32" s="31" t="s">
        <v>56</v>
      </c>
      <c r="B32" s="31" t="s">
        <v>1627</v>
      </c>
      <c r="C32" s="30">
        <v>965100.50000000012</v>
      </c>
      <c r="D32" s="36">
        <v>61</v>
      </c>
      <c r="E32" s="30">
        <v>9242843</v>
      </c>
      <c r="F32" s="30">
        <v>-22450</v>
      </c>
      <c r="G32" s="30">
        <v>9220393</v>
      </c>
      <c r="H32" s="30">
        <v>91870.290000000008</v>
      </c>
      <c r="I32" s="30">
        <v>5078537.9800000004</v>
      </c>
      <c r="J32" s="30">
        <v>4049984.73</v>
      </c>
      <c r="K32" s="48">
        <f t="shared" si="0"/>
        <v>0.56075790587234198</v>
      </c>
      <c r="L32" s="8">
        <f>LOOKUP(A32,'PrYear%'!C21:D270)</f>
        <v>0.56999999999999995</v>
      </c>
      <c r="M32" s="37" t="s">
        <v>1828</v>
      </c>
    </row>
    <row r="33" spans="1:13" x14ac:dyDescent="0.25">
      <c r="A33" s="31" t="s">
        <v>143</v>
      </c>
      <c r="B33" s="31" t="s">
        <v>1628</v>
      </c>
      <c r="C33" s="30">
        <v>53911.279999999992</v>
      </c>
      <c r="D33" s="36">
        <v>13</v>
      </c>
      <c r="E33" s="30">
        <v>633329</v>
      </c>
      <c r="F33" s="30">
        <v>0</v>
      </c>
      <c r="G33" s="30">
        <v>633329</v>
      </c>
      <c r="H33" s="30">
        <v>365.02</v>
      </c>
      <c r="I33" s="30">
        <v>267097.31999999995</v>
      </c>
      <c r="J33" s="30">
        <v>365866.66000000003</v>
      </c>
      <c r="K33" s="48">
        <f t="shared" si="0"/>
        <v>0.42231184739685057</v>
      </c>
      <c r="L33" s="8">
        <f>LOOKUP(A33,'PrYear%'!C22:D271)</f>
        <v>0.56999999999999995</v>
      </c>
      <c r="M33" s="37" t="s">
        <v>1828</v>
      </c>
    </row>
    <row r="34" spans="1:13" x14ac:dyDescent="0.25">
      <c r="A34" s="31" t="s">
        <v>141</v>
      </c>
      <c r="B34" s="31" t="s">
        <v>1629</v>
      </c>
      <c r="C34" s="30">
        <v>92559.13</v>
      </c>
      <c r="D34" s="36">
        <v>19</v>
      </c>
      <c r="E34" s="30">
        <v>997256</v>
      </c>
      <c r="F34" s="30">
        <v>1200</v>
      </c>
      <c r="G34" s="30">
        <v>998456</v>
      </c>
      <c r="H34" s="30">
        <v>7550.66</v>
      </c>
      <c r="I34" s="30">
        <v>491434.49</v>
      </c>
      <c r="J34" s="30">
        <v>499470.85000000003</v>
      </c>
      <c r="K34" s="48">
        <f t="shared" si="0"/>
        <v>0.49975677445976585</v>
      </c>
      <c r="L34" s="8">
        <f>LOOKUP(A34,'PrYear%'!C23:D272)</f>
        <v>0.48</v>
      </c>
      <c r="M34" s="28"/>
    </row>
    <row r="35" spans="1:13" x14ac:dyDescent="0.25">
      <c r="A35" s="31" t="s">
        <v>137</v>
      </c>
      <c r="B35" s="31" t="s">
        <v>1630</v>
      </c>
      <c r="C35" s="30">
        <v>48083.390000000007</v>
      </c>
      <c r="D35" s="36">
        <v>24</v>
      </c>
      <c r="E35" s="30">
        <v>502262</v>
      </c>
      <c r="F35" s="30">
        <v>250</v>
      </c>
      <c r="G35" s="30">
        <v>502512</v>
      </c>
      <c r="H35" s="30">
        <v>15839.88</v>
      </c>
      <c r="I35" s="30">
        <v>261960.48000000004</v>
      </c>
      <c r="J35" s="30">
        <v>224711.64</v>
      </c>
      <c r="K35" s="48">
        <f t="shared" si="0"/>
        <v>0.55282333556213592</v>
      </c>
      <c r="L35" s="8">
        <f>LOOKUP(A35,'PrYear%'!C24:D273)</f>
        <v>0.39</v>
      </c>
      <c r="M35" s="28"/>
    </row>
    <row r="36" spans="1:13" x14ac:dyDescent="0.25">
      <c r="A36" s="31" t="s">
        <v>654</v>
      </c>
      <c r="B36" s="31" t="s">
        <v>1536</v>
      </c>
      <c r="C36" s="30">
        <v>43177.210000000006</v>
      </c>
      <c r="D36" s="36">
        <v>33</v>
      </c>
      <c r="E36" s="30">
        <v>521807</v>
      </c>
      <c r="F36" s="30">
        <v>0</v>
      </c>
      <c r="G36" s="30">
        <v>521807</v>
      </c>
      <c r="H36" s="30">
        <v>6620.92</v>
      </c>
      <c r="I36" s="30">
        <v>292917.58</v>
      </c>
      <c r="J36" s="30">
        <v>222268.50000000003</v>
      </c>
      <c r="K36" s="48">
        <f t="shared" si="0"/>
        <v>0.57404078519452595</v>
      </c>
      <c r="L36" s="8">
        <f>LOOKUP(A36,'PrYear%'!C25:D274)</f>
        <v>0.48</v>
      </c>
      <c r="M36" s="28"/>
    </row>
    <row r="37" spans="1:13" x14ac:dyDescent="0.25">
      <c r="A37" s="31" t="s">
        <v>647</v>
      </c>
      <c r="B37" s="31" t="s">
        <v>1631</v>
      </c>
      <c r="C37" s="30">
        <v>85056.81</v>
      </c>
      <c r="D37" s="36">
        <v>33</v>
      </c>
      <c r="E37" s="30">
        <v>884557</v>
      </c>
      <c r="F37" s="30">
        <v>0</v>
      </c>
      <c r="G37" s="30">
        <v>884557</v>
      </c>
      <c r="H37" s="30">
        <v>2904.19</v>
      </c>
      <c r="I37" s="30">
        <v>423187.95</v>
      </c>
      <c r="J37" s="30">
        <v>458464.86</v>
      </c>
      <c r="K37" s="48">
        <f t="shared" si="0"/>
        <v>0.48170116792925727</v>
      </c>
      <c r="L37" s="8">
        <f>LOOKUP(A37,'PrYear%'!C26:D275)</f>
        <v>0.46</v>
      </c>
      <c r="M37" s="28"/>
    </row>
    <row r="38" spans="1:13" x14ac:dyDescent="0.25">
      <c r="A38" s="31" t="s">
        <v>626</v>
      </c>
      <c r="B38" s="31" t="s">
        <v>1632</v>
      </c>
      <c r="C38" s="30">
        <v>224579.44999999995</v>
      </c>
      <c r="D38" s="36">
        <v>45</v>
      </c>
      <c r="E38" s="30">
        <v>2293759</v>
      </c>
      <c r="F38" s="30">
        <v>0</v>
      </c>
      <c r="G38" s="30">
        <v>2293759</v>
      </c>
      <c r="H38" s="30">
        <v>44298.25</v>
      </c>
      <c r="I38" s="30">
        <v>1128831.31</v>
      </c>
      <c r="J38" s="30">
        <v>1120629.44</v>
      </c>
      <c r="K38" s="48">
        <f t="shared" si="0"/>
        <v>0.51144412294404074</v>
      </c>
      <c r="L38" s="8">
        <f>LOOKUP(A38,'PrYear%'!C27:D276)</f>
        <v>0.46</v>
      </c>
      <c r="M38" s="28"/>
    </row>
    <row r="39" spans="1:13" x14ac:dyDescent="0.25">
      <c r="A39" s="31" t="s">
        <v>655</v>
      </c>
      <c r="B39" s="31" t="s">
        <v>1633</v>
      </c>
      <c r="C39" s="30">
        <v>177105.75</v>
      </c>
      <c r="D39" s="36">
        <v>25</v>
      </c>
      <c r="E39" s="30">
        <v>1007764</v>
      </c>
      <c r="F39" s="30">
        <v>34200</v>
      </c>
      <c r="G39" s="30">
        <v>1041964</v>
      </c>
      <c r="H39" s="30">
        <v>77556.2</v>
      </c>
      <c r="I39" s="30">
        <v>269737.83999999997</v>
      </c>
      <c r="J39" s="30">
        <v>694669.96</v>
      </c>
      <c r="K39" s="48">
        <f t="shared" si="0"/>
        <v>0.33330713921018384</v>
      </c>
      <c r="L39" s="8">
        <f>LOOKUP(A39,'PrYear%'!C28:D277)</f>
        <v>0.27</v>
      </c>
      <c r="M39" s="28"/>
    </row>
    <row r="40" spans="1:13" x14ac:dyDescent="0.25">
      <c r="A40" s="31" t="s">
        <v>639</v>
      </c>
      <c r="B40" s="31" t="s">
        <v>1634</v>
      </c>
      <c r="C40" s="30">
        <v>133951.03</v>
      </c>
      <c r="D40" s="36">
        <v>48</v>
      </c>
      <c r="E40" s="30">
        <v>1204062</v>
      </c>
      <c r="F40" s="30">
        <v>-34200</v>
      </c>
      <c r="G40" s="30">
        <v>1169862</v>
      </c>
      <c r="H40" s="30">
        <v>16667</v>
      </c>
      <c r="I40" s="30">
        <v>787300.38</v>
      </c>
      <c r="J40" s="30">
        <v>365894.62</v>
      </c>
      <c r="K40" s="48">
        <f t="shared" si="0"/>
        <v>0.68723266504938185</v>
      </c>
      <c r="L40" s="8">
        <f>LOOKUP(A40,'PrYear%'!C29:D278)</f>
        <v>0.62</v>
      </c>
      <c r="M40" s="28"/>
    </row>
    <row r="41" spans="1:13" x14ac:dyDescent="0.25">
      <c r="A41" s="31" t="s">
        <v>636</v>
      </c>
      <c r="B41" s="31" t="s">
        <v>1635</v>
      </c>
      <c r="C41" s="30">
        <v>72066.02</v>
      </c>
      <c r="D41" s="36">
        <v>21</v>
      </c>
      <c r="E41" s="30">
        <v>404863</v>
      </c>
      <c r="F41" s="30">
        <v>0</v>
      </c>
      <c r="G41" s="30">
        <v>404863</v>
      </c>
      <c r="H41" s="30">
        <v>26310.82</v>
      </c>
      <c r="I41" s="30">
        <v>219059.53999999998</v>
      </c>
      <c r="J41" s="30">
        <v>159492.64000000001</v>
      </c>
      <c r="K41" s="48">
        <f t="shared" si="0"/>
        <v>0.60605775286948915</v>
      </c>
      <c r="L41" s="8">
        <f>LOOKUP(A41,'PrYear%'!C30:D279)</f>
        <v>0.46</v>
      </c>
      <c r="M41" s="28"/>
    </row>
    <row r="42" spans="1:13" x14ac:dyDescent="0.25">
      <c r="A42" s="31" t="s">
        <v>630</v>
      </c>
      <c r="B42" s="31" t="s">
        <v>1636</v>
      </c>
      <c r="C42" s="30">
        <v>39126.269999999997</v>
      </c>
      <c r="D42" s="36">
        <v>38</v>
      </c>
      <c r="E42" s="30">
        <v>511200</v>
      </c>
      <c r="F42" s="30">
        <v>0</v>
      </c>
      <c r="G42" s="30">
        <v>511200</v>
      </c>
      <c r="H42" s="30">
        <v>235</v>
      </c>
      <c r="I42" s="30">
        <v>203061.60999999996</v>
      </c>
      <c r="J42" s="30">
        <v>307903.39</v>
      </c>
      <c r="K42" s="48">
        <f t="shared" si="0"/>
        <v>0.39768507433489819</v>
      </c>
      <c r="L42" s="8">
        <f>LOOKUP(A42,'PrYear%'!C31:D280)</f>
        <v>0.36</v>
      </c>
      <c r="M42" s="28" t="s">
        <v>1798</v>
      </c>
    </row>
    <row r="43" spans="1:13" x14ac:dyDescent="0.25">
      <c r="A43" s="31" t="s">
        <v>434</v>
      </c>
      <c r="B43" s="31" t="s">
        <v>1637</v>
      </c>
      <c r="C43" s="30">
        <v>30445</v>
      </c>
      <c r="D43" s="36">
        <v>29</v>
      </c>
      <c r="E43" s="30">
        <v>579193</v>
      </c>
      <c r="F43" s="30">
        <v>0</v>
      </c>
      <c r="G43" s="30">
        <v>579193</v>
      </c>
      <c r="H43" s="30">
        <v>721.42</v>
      </c>
      <c r="I43" s="30">
        <v>170754.01999999993</v>
      </c>
      <c r="J43" s="30">
        <v>407717.56</v>
      </c>
      <c r="K43" s="48">
        <f t="shared" si="0"/>
        <v>0.29605924104745729</v>
      </c>
      <c r="L43" s="8">
        <f>LOOKUP(A43,'PrYear%'!C32:D281)</f>
        <v>0.24</v>
      </c>
      <c r="M43" s="28"/>
    </row>
    <row r="44" spans="1:13" x14ac:dyDescent="0.25">
      <c r="A44" s="31" t="s">
        <v>454</v>
      </c>
      <c r="B44" s="31" t="s">
        <v>1638</v>
      </c>
      <c r="C44" s="30">
        <v>247877.3</v>
      </c>
      <c r="D44" s="36">
        <v>25</v>
      </c>
      <c r="E44" s="30">
        <v>487211</v>
      </c>
      <c r="F44" s="30">
        <v>0</v>
      </c>
      <c r="G44" s="30">
        <v>487211</v>
      </c>
      <c r="H44" s="30">
        <v>5587.9800000000005</v>
      </c>
      <c r="I44" s="30">
        <v>305161.01</v>
      </c>
      <c r="J44" s="30">
        <v>176462.01</v>
      </c>
      <c r="K44" s="48">
        <f t="shared" si="0"/>
        <v>0.63781193363860833</v>
      </c>
      <c r="L44" s="8">
        <f>LOOKUP(A44,'PrYear%'!C33:D282)</f>
        <v>0.67</v>
      </c>
      <c r="M44" s="28"/>
    </row>
    <row r="45" spans="1:13" x14ac:dyDescent="0.25">
      <c r="A45" s="31" t="s">
        <v>907</v>
      </c>
      <c r="B45" s="31" t="s">
        <v>1527</v>
      </c>
      <c r="C45" s="30">
        <v>0</v>
      </c>
      <c r="D45" s="36">
        <v>3</v>
      </c>
      <c r="E45" s="30">
        <v>0</v>
      </c>
      <c r="F45" s="30">
        <v>0</v>
      </c>
      <c r="G45" s="30">
        <v>0</v>
      </c>
      <c r="H45" s="30">
        <v>0</v>
      </c>
      <c r="I45" s="30">
        <v>0</v>
      </c>
      <c r="J45" s="30">
        <v>0</v>
      </c>
      <c r="K45" s="48" t="str">
        <f t="shared" si="0"/>
        <v/>
      </c>
      <c r="L45" s="8">
        <f>LOOKUP(A45,'PrYear%'!C34:D283)</f>
        <v>0</v>
      </c>
      <c r="M45" s="28" t="s">
        <v>1799</v>
      </c>
    </row>
    <row r="46" spans="1:13" x14ac:dyDescent="0.25">
      <c r="A46" s="31" t="s">
        <v>423</v>
      </c>
      <c r="B46" s="31" t="s">
        <v>1639</v>
      </c>
      <c r="C46" s="30">
        <v>79467</v>
      </c>
      <c r="D46" s="36">
        <v>41</v>
      </c>
      <c r="E46" s="30">
        <v>1019013</v>
      </c>
      <c r="F46" s="30">
        <v>0</v>
      </c>
      <c r="G46" s="30">
        <v>1019013</v>
      </c>
      <c r="H46" s="30">
        <v>7708.98</v>
      </c>
      <c r="I46" s="30">
        <v>455682.44999999995</v>
      </c>
      <c r="J46" s="30">
        <v>555621.56999999995</v>
      </c>
      <c r="K46" s="48">
        <f t="shared" si="0"/>
        <v>0.45474535653617759</v>
      </c>
      <c r="L46" s="8">
        <f>LOOKUP(A46,'PrYear%'!C35:D284)</f>
        <v>0.47</v>
      </c>
      <c r="M46" s="28"/>
    </row>
    <row r="47" spans="1:13" x14ac:dyDescent="0.25">
      <c r="A47" s="31" t="s">
        <v>427</v>
      </c>
      <c r="B47" s="31" t="s">
        <v>1640</v>
      </c>
      <c r="C47" s="30">
        <v>118334.00000000004</v>
      </c>
      <c r="D47" s="36">
        <v>48</v>
      </c>
      <c r="E47" s="30">
        <v>1441641</v>
      </c>
      <c r="F47" s="30">
        <v>60465</v>
      </c>
      <c r="G47" s="30">
        <v>1502106</v>
      </c>
      <c r="H47" s="30">
        <v>38778.449999999997</v>
      </c>
      <c r="I47" s="30">
        <v>745674.84999999986</v>
      </c>
      <c r="J47" s="30">
        <v>717652.7000000003</v>
      </c>
      <c r="K47" s="48">
        <f t="shared" si="0"/>
        <v>0.52223564781713128</v>
      </c>
      <c r="L47" s="8">
        <f>LOOKUP(A47,'PrYear%'!C36:D285)</f>
        <v>0.46</v>
      </c>
      <c r="M47" s="28"/>
    </row>
    <row r="48" spans="1:13" x14ac:dyDescent="0.25">
      <c r="A48" s="31" t="s">
        <v>679</v>
      </c>
      <c r="B48" s="31" t="s">
        <v>1641</v>
      </c>
      <c r="C48" s="30">
        <v>0</v>
      </c>
      <c r="D48" s="36">
        <v>9</v>
      </c>
      <c r="E48" s="30">
        <v>15383</v>
      </c>
      <c r="F48" s="30">
        <v>0</v>
      </c>
      <c r="G48" s="30">
        <v>15383</v>
      </c>
      <c r="H48" s="30">
        <v>1433.3</v>
      </c>
      <c r="I48" s="30">
        <v>5018.5199999999995</v>
      </c>
      <c r="J48" s="30">
        <v>8931.18</v>
      </c>
      <c r="K48" s="48">
        <f t="shared" si="0"/>
        <v>0.41941233829552099</v>
      </c>
      <c r="L48" s="8">
        <f>LOOKUP(A48,'PrYear%'!C37:D286)</f>
        <v>0.26</v>
      </c>
      <c r="M48" s="28"/>
    </row>
    <row r="49" spans="1:13" x14ac:dyDescent="0.25">
      <c r="A49" s="31" t="s">
        <v>438</v>
      </c>
      <c r="B49" s="31" t="s">
        <v>1642</v>
      </c>
      <c r="C49" s="30">
        <v>0</v>
      </c>
      <c r="D49" s="36">
        <v>5</v>
      </c>
      <c r="E49" s="30">
        <v>6200</v>
      </c>
      <c r="F49" s="30">
        <v>0</v>
      </c>
      <c r="G49" s="30">
        <v>6200</v>
      </c>
      <c r="H49" s="30">
        <v>0</v>
      </c>
      <c r="I49" s="30">
        <v>288</v>
      </c>
      <c r="J49" s="30">
        <v>5912</v>
      </c>
      <c r="K49" s="48">
        <f t="shared" si="0"/>
        <v>4.645161290322581E-2</v>
      </c>
      <c r="L49" s="8">
        <f>LOOKUP(A49,'PrYear%'!C38:D287)</f>
        <v>0.08</v>
      </c>
      <c r="M49" s="28"/>
    </row>
    <row r="50" spans="1:13" x14ac:dyDescent="0.25">
      <c r="A50" s="31" t="s">
        <v>581</v>
      </c>
      <c r="B50" s="31" t="s">
        <v>1643</v>
      </c>
      <c r="C50" s="30">
        <v>36455.279999999992</v>
      </c>
      <c r="D50" s="36">
        <v>29</v>
      </c>
      <c r="E50" s="30">
        <v>514356</v>
      </c>
      <c r="F50" s="30">
        <v>19569</v>
      </c>
      <c r="G50" s="30">
        <v>533925</v>
      </c>
      <c r="H50" s="30">
        <v>8153.5</v>
      </c>
      <c r="I50" s="30">
        <v>203852.53</v>
      </c>
      <c r="J50" s="30">
        <v>321918.96999999997</v>
      </c>
      <c r="K50" s="48">
        <f t="shared" si="0"/>
        <v>0.3970708058247881</v>
      </c>
      <c r="L50" s="8">
        <f>LOOKUP(A50,'PrYear%'!C39:D288)</f>
        <v>0.46</v>
      </c>
      <c r="M50" s="28"/>
    </row>
    <row r="51" spans="1:13" x14ac:dyDescent="0.25">
      <c r="A51" s="31" t="s">
        <v>900</v>
      </c>
      <c r="B51" s="31" t="s">
        <v>1644</v>
      </c>
      <c r="C51" s="30">
        <v>5855.82</v>
      </c>
      <c r="D51" s="36">
        <v>8</v>
      </c>
      <c r="E51" s="30">
        <v>74334</v>
      </c>
      <c r="F51" s="30">
        <v>0</v>
      </c>
      <c r="G51" s="30">
        <v>74334</v>
      </c>
      <c r="H51" s="30">
        <v>0</v>
      </c>
      <c r="I51" s="30">
        <v>35840.26</v>
      </c>
      <c r="J51" s="30">
        <v>38493.740000000005</v>
      </c>
      <c r="K51" s="48">
        <f t="shared" si="0"/>
        <v>0.48215163989560633</v>
      </c>
      <c r="L51" s="8">
        <f>LOOKUP(A51,'PrYear%'!C40:D289)</f>
        <v>0</v>
      </c>
      <c r="M51" s="28"/>
    </row>
    <row r="52" spans="1:13" x14ac:dyDescent="0.25">
      <c r="A52" s="31" t="s">
        <v>580</v>
      </c>
      <c r="B52" s="31" t="s">
        <v>1645</v>
      </c>
      <c r="C52" s="30">
        <v>1274.6599999999999</v>
      </c>
      <c r="D52" s="36">
        <v>9</v>
      </c>
      <c r="E52" s="30">
        <v>20000</v>
      </c>
      <c r="F52" s="30">
        <v>133000</v>
      </c>
      <c r="G52" s="30">
        <v>153000</v>
      </c>
      <c r="H52" s="30">
        <v>2495.69</v>
      </c>
      <c r="I52" s="30">
        <v>4900.01</v>
      </c>
      <c r="J52" s="30">
        <v>145604.29999999999</v>
      </c>
      <c r="K52" s="48">
        <f t="shared" si="0"/>
        <v>4.8337908496732029E-2</v>
      </c>
      <c r="L52" s="8">
        <f>LOOKUP(A52,'PrYear%'!C41:D290)</f>
        <v>0</v>
      </c>
      <c r="M52" s="28"/>
    </row>
    <row r="53" spans="1:13" x14ac:dyDescent="0.25">
      <c r="A53" s="31" t="s">
        <v>579</v>
      </c>
      <c r="B53" s="31" t="s">
        <v>1646</v>
      </c>
      <c r="C53" s="30">
        <v>28631.66</v>
      </c>
      <c r="D53" s="36">
        <v>19</v>
      </c>
      <c r="E53" s="30">
        <v>488025</v>
      </c>
      <c r="F53" s="30">
        <v>-10000</v>
      </c>
      <c r="G53" s="30">
        <v>478025</v>
      </c>
      <c r="H53" s="30">
        <v>14594.1</v>
      </c>
      <c r="I53" s="30">
        <v>202146.75</v>
      </c>
      <c r="J53" s="30">
        <v>261284.15000000002</v>
      </c>
      <c r="K53" s="48">
        <f t="shared" si="0"/>
        <v>0.4534090267245437</v>
      </c>
      <c r="L53" s="8">
        <f>LOOKUP(A53,'PrYear%'!C42:D291)</f>
        <v>0.56000000000000005</v>
      </c>
      <c r="M53" s="28"/>
    </row>
    <row r="54" spans="1:13" x14ac:dyDescent="0.25">
      <c r="A54" s="31" t="s">
        <v>578</v>
      </c>
      <c r="B54" s="31" t="s">
        <v>1647</v>
      </c>
      <c r="C54" s="30">
        <v>35523.419999999991</v>
      </c>
      <c r="D54" s="36">
        <v>24</v>
      </c>
      <c r="E54" s="30">
        <v>374575</v>
      </c>
      <c r="F54" s="30">
        <v>5000</v>
      </c>
      <c r="G54" s="30">
        <v>379575</v>
      </c>
      <c r="H54" s="30">
        <v>6504.6900000000005</v>
      </c>
      <c r="I54" s="30">
        <v>176735.55000000002</v>
      </c>
      <c r="J54" s="30">
        <v>196334.76</v>
      </c>
      <c r="K54" s="48">
        <f t="shared" si="0"/>
        <v>0.48275107686228025</v>
      </c>
      <c r="L54" s="8">
        <f>LOOKUP(A54,'PrYear%'!C43:D292)</f>
        <v>0.56999999999999995</v>
      </c>
      <c r="M54" s="28"/>
    </row>
    <row r="55" spans="1:13" x14ac:dyDescent="0.25">
      <c r="A55" s="31" t="s">
        <v>576</v>
      </c>
      <c r="B55" s="31" t="s">
        <v>1648</v>
      </c>
      <c r="C55" s="30">
        <v>47304.57</v>
      </c>
      <c r="D55" s="36">
        <v>22</v>
      </c>
      <c r="E55" s="30">
        <v>542992</v>
      </c>
      <c r="F55" s="30">
        <v>-2820</v>
      </c>
      <c r="G55" s="30">
        <v>540172</v>
      </c>
      <c r="H55" s="30">
        <v>23889.530000000002</v>
      </c>
      <c r="I55" s="30">
        <v>260490.73</v>
      </c>
      <c r="J55" s="30">
        <v>255791.74</v>
      </c>
      <c r="K55" s="48">
        <f t="shared" si="0"/>
        <v>0.52646242308005597</v>
      </c>
      <c r="L55" s="8">
        <f>LOOKUP(A55,'PrYear%'!C44:D293)</f>
        <v>0.42</v>
      </c>
      <c r="M55" s="28"/>
    </row>
    <row r="56" spans="1:13" x14ac:dyDescent="0.25">
      <c r="A56" s="31" t="s">
        <v>572</v>
      </c>
      <c r="B56" s="31" t="s">
        <v>1649</v>
      </c>
      <c r="C56" s="30">
        <v>18166.53</v>
      </c>
      <c r="D56" s="36">
        <v>20</v>
      </c>
      <c r="E56" s="30">
        <v>216782</v>
      </c>
      <c r="F56" s="30">
        <v>0</v>
      </c>
      <c r="G56" s="30">
        <v>216782</v>
      </c>
      <c r="H56" s="30">
        <v>442.76</v>
      </c>
      <c r="I56" s="30">
        <v>123554.15999999999</v>
      </c>
      <c r="J56" s="30">
        <v>92785.080000000016</v>
      </c>
      <c r="K56" s="48">
        <f t="shared" si="0"/>
        <v>0.57198900277698328</v>
      </c>
      <c r="L56" s="8">
        <f>LOOKUP(A56,'PrYear%'!C45:D294)</f>
        <v>0.48</v>
      </c>
      <c r="M56" s="28"/>
    </row>
    <row r="57" spans="1:13" x14ac:dyDescent="0.25">
      <c r="A57" s="31" t="s">
        <v>570</v>
      </c>
      <c r="B57" s="31" t="s">
        <v>1650</v>
      </c>
      <c r="C57" s="30">
        <v>0</v>
      </c>
      <c r="D57" s="36">
        <v>7</v>
      </c>
      <c r="E57" s="30">
        <v>19540</v>
      </c>
      <c r="F57" s="30">
        <v>0</v>
      </c>
      <c r="G57" s="30">
        <v>19540</v>
      </c>
      <c r="H57" s="30">
        <v>131.77000000000001</v>
      </c>
      <c r="I57" s="30">
        <v>10228.48</v>
      </c>
      <c r="J57" s="30">
        <v>9179.75</v>
      </c>
      <c r="K57" s="48">
        <f t="shared" si="0"/>
        <v>0.53020726714431932</v>
      </c>
      <c r="L57" s="8">
        <f>LOOKUP(A57,'PrYear%'!C46:D295)</f>
        <v>0.39</v>
      </c>
      <c r="M57" s="37" t="s">
        <v>1807</v>
      </c>
    </row>
    <row r="58" spans="1:13" x14ac:dyDescent="0.25">
      <c r="A58" s="31" t="s">
        <v>561</v>
      </c>
      <c r="B58" s="31" t="s">
        <v>1651</v>
      </c>
      <c r="C58" s="30">
        <v>28421.15</v>
      </c>
      <c r="D58" s="36">
        <v>41</v>
      </c>
      <c r="E58" s="30">
        <v>235743</v>
      </c>
      <c r="F58" s="30">
        <v>5000</v>
      </c>
      <c r="G58" s="30">
        <v>240743</v>
      </c>
      <c r="H58" s="30">
        <v>3075.3599999999997</v>
      </c>
      <c r="I58" s="30">
        <v>115990.65000000001</v>
      </c>
      <c r="J58" s="30">
        <v>121676.99</v>
      </c>
      <c r="K58" s="48">
        <f t="shared" si="0"/>
        <v>0.49457724627507343</v>
      </c>
      <c r="L58" s="8">
        <f>LOOKUP(A58,'PrYear%'!C47:D296)</f>
        <v>0.55000000000000004</v>
      </c>
      <c r="M58" s="28"/>
    </row>
    <row r="59" spans="1:13" x14ac:dyDescent="0.25">
      <c r="A59" s="31" t="s">
        <v>558</v>
      </c>
      <c r="B59" s="31" t="s">
        <v>1652</v>
      </c>
      <c r="C59" s="30">
        <v>10141.810000000001</v>
      </c>
      <c r="D59" s="36">
        <v>17</v>
      </c>
      <c r="E59" s="30">
        <v>253460</v>
      </c>
      <c r="F59" s="30">
        <v>10489</v>
      </c>
      <c r="G59" s="30">
        <v>263949</v>
      </c>
      <c r="H59" s="30">
        <v>5353.1100000000006</v>
      </c>
      <c r="I59" s="30">
        <v>171366.12999999995</v>
      </c>
      <c r="J59" s="30">
        <v>87229.760000000009</v>
      </c>
      <c r="K59" s="48">
        <f t="shared" si="0"/>
        <v>0.66952039977419853</v>
      </c>
      <c r="L59" s="8">
        <f>LOOKUP(A59,'PrYear%'!C48:D297)</f>
        <v>0.6</v>
      </c>
      <c r="M59" s="37" t="s">
        <v>1808</v>
      </c>
    </row>
    <row r="60" spans="1:13" x14ac:dyDescent="0.25">
      <c r="A60" s="31" t="s">
        <v>557</v>
      </c>
      <c r="B60" s="31" t="s">
        <v>1653</v>
      </c>
      <c r="C60" s="30">
        <v>28847.119999999995</v>
      </c>
      <c r="D60" s="36">
        <v>16</v>
      </c>
      <c r="E60" s="30">
        <v>507310</v>
      </c>
      <c r="F60" s="30">
        <v>-8159</v>
      </c>
      <c r="G60" s="30">
        <v>499151</v>
      </c>
      <c r="H60" s="30">
        <v>9227.23</v>
      </c>
      <c r="I60" s="30">
        <v>257576.35000000003</v>
      </c>
      <c r="J60" s="30">
        <v>232347.42</v>
      </c>
      <c r="K60" s="48">
        <f t="shared" si="0"/>
        <v>0.53451476607279158</v>
      </c>
      <c r="L60" s="8">
        <f>LOOKUP(A60,'PrYear%'!C49:D298)</f>
        <v>0.56999999999999995</v>
      </c>
      <c r="M60" s="28"/>
    </row>
    <row r="61" spans="1:13" x14ac:dyDescent="0.25">
      <c r="A61" s="31" t="s">
        <v>675</v>
      </c>
      <c r="B61" s="31" t="s">
        <v>1654</v>
      </c>
      <c r="C61" s="30">
        <v>14290.33</v>
      </c>
      <c r="D61" s="36">
        <v>11</v>
      </c>
      <c r="E61" s="30">
        <v>102980</v>
      </c>
      <c r="F61" s="30">
        <v>-1106</v>
      </c>
      <c r="G61" s="30">
        <v>101874</v>
      </c>
      <c r="H61" s="30">
        <v>2446.75</v>
      </c>
      <c r="I61" s="30">
        <v>49043.649999999994</v>
      </c>
      <c r="J61" s="30">
        <v>50383.600000000006</v>
      </c>
      <c r="K61" s="48">
        <f t="shared" si="0"/>
        <v>0.50543220056147786</v>
      </c>
      <c r="L61" s="8">
        <f>LOOKUP(A61,'PrYear%'!C50:D299)</f>
        <v>0.4</v>
      </c>
      <c r="M61" s="28" t="s">
        <v>1800</v>
      </c>
    </row>
    <row r="62" spans="1:13" x14ac:dyDescent="0.25">
      <c r="A62" s="31" t="s">
        <v>673</v>
      </c>
      <c r="B62" s="31" t="s">
        <v>1655</v>
      </c>
      <c r="C62" s="30">
        <v>0</v>
      </c>
      <c r="D62" s="36">
        <v>4</v>
      </c>
      <c r="E62" s="30">
        <v>12000</v>
      </c>
      <c r="F62" s="30">
        <v>0</v>
      </c>
      <c r="G62" s="30">
        <v>12000</v>
      </c>
      <c r="H62" s="30">
        <v>0</v>
      </c>
      <c r="I62" s="30">
        <v>99</v>
      </c>
      <c r="J62" s="30">
        <v>11901</v>
      </c>
      <c r="K62" s="48">
        <f t="shared" si="0"/>
        <v>8.2500000000000004E-3</v>
      </c>
      <c r="L62" s="8">
        <f>LOOKUP(A62,'PrYear%'!C51:D300)</f>
        <v>0.2</v>
      </c>
      <c r="M62" s="37" t="s">
        <v>1809</v>
      </c>
    </row>
    <row r="63" spans="1:13" x14ac:dyDescent="0.25">
      <c r="A63" s="31" t="s">
        <v>671</v>
      </c>
      <c r="B63" s="31" t="s">
        <v>1656</v>
      </c>
      <c r="C63" s="30">
        <v>11002.369999999999</v>
      </c>
      <c r="D63" s="36">
        <v>21</v>
      </c>
      <c r="E63" s="30">
        <v>176692</v>
      </c>
      <c r="F63" s="30">
        <v>0</v>
      </c>
      <c r="G63" s="30">
        <v>176692</v>
      </c>
      <c r="H63" s="30">
        <v>762.46</v>
      </c>
      <c r="I63" s="30">
        <v>85835.859999999986</v>
      </c>
      <c r="J63" s="30">
        <v>90093.680000000008</v>
      </c>
      <c r="K63" s="48">
        <f t="shared" si="0"/>
        <v>0.49010889004595565</v>
      </c>
      <c r="L63" s="8">
        <f>LOOKUP(A63,'PrYear%'!C52:D301)</f>
        <v>0.59</v>
      </c>
      <c r="M63" s="55" t="s">
        <v>1893</v>
      </c>
    </row>
    <row r="64" spans="1:13" x14ac:dyDescent="0.25">
      <c r="A64" s="31" t="s">
        <v>568</v>
      </c>
      <c r="B64" s="31" t="s">
        <v>1657</v>
      </c>
      <c r="C64" s="30">
        <v>65479.330000000009</v>
      </c>
      <c r="D64" s="36">
        <v>43</v>
      </c>
      <c r="E64" s="30">
        <v>663823</v>
      </c>
      <c r="F64" s="30">
        <v>0</v>
      </c>
      <c r="G64" s="30">
        <v>663823</v>
      </c>
      <c r="H64" s="30">
        <v>91490.23</v>
      </c>
      <c r="I64" s="30">
        <v>295225.39000000013</v>
      </c>
      <c r="J64" s="30">
        <v>277107.38</v>
      </c>
      <c r="K64" s="48">
        <f t="shared" si="0"/>
        <v>0.58255833256756717</v>
      </c>
      <c r="L64" s="8">
        <f>LOOKUP(A64,'PrYear%'!C53:D302)</f>
        <v>0.57999999999999996</v>
      </c>
      <c r="M64" s="28"/>
    </row>
    <row r="65" spans="1:13" x14ac:dyDescent="0.25">
      <c r="A65" s="31" t="s">
        <v>661</v>
      </c>
      <c r="B65" s="31" t="s">
        <v>1658</v>
      </c>
      <c r="C65" s="30">
        <v>14895.490000000002</v>
      </c>
      <c r="D65" s="36">
        <v>31</v>
      </c>
      <c r="E65" s="30">
        <v>166398</v>
      </c>
      <c r="F65" s="30">
        <v>10000</v>
      </c>
      <c r="G65" s="30">
        <v>176398</v>
      </c>
      <c r="H65" s="30">
        <v>10390.73</v>
      </c>
      <c r="I65" s="30">
        <v>76445.98000000001</v>
      </c>
      <c r="J65" s="30">
        <v>89561.29</v>
      </c>
      <c r="K65" s="48">
        <f t="shared" si="0"/>
        <v>0.49227718001337889</v>
      </c>
      <c r="L65" s="8">
        <f>LOOKUP(A65,'PrYear%'!C54:D303)</f>
        <v>0.52</v>
      </c>
      <c r="M65" s="28"/>
    </row>
    <row r="66" spans="1:13" x14ac:dyDescent="0.25">
      <c r="A66" s="31" t="s">
        <v>123</v>
      </c>
      <c r="B66" s="31" t="s">
        <v>1659</v>
      </c>
      <c r="C66" s="30">
        <v>3100.8999999999996</v>
      </c>
      <c r="D66" s="36">
        <v>20</v>
      </c>
      <c r="E66" s="30">
        <v>285642</v>
      </c>
      <c r="F66" s="30">
        <v>0</v>
      </c>
      <c r="G66" s="30">
        <v>285642</v>
      </c>
      <c r="H66" s="30">
        <v>9453.5</v>
      </c>
      <c r="I66" s="30">
        <v>164433.96000000002</v>
      </c>
      <c r="J66" s="30">
        <v>111754.54000000001</v>
      </c>
      <c r="K66" s="48">
        <f t="shared" si="0"/>
        <v>0.60876012631195697</v>
      </c>
      <c r="L66" s="8">
        <f>LOOKUP(A66,'PrYear%'!C55:D304)</f>
        <v>0.68</v>
      </c>
      <c r="M66" s="37" t="s">
        <v>1810</v>
      </c>
    </row>
    <row r="67" spans="1:13" x14ac:dyDescent="0.25">
      <c r="A67" s="31" t="s">
        <v>282</v>
      </c>
      <c r="B67" s="31" t="s">
        <v>1660</v>
      </c>
      <c r="C67" s="30">
        <v>32982.200000000004</v>
      </c>
      <c r="D67" s="36">
        <v>32</v>
      </c>
      <c r="E67" s="30">
        <v>484238</v>
      </c>
      <c r="F67" s="30">
        <v>0</v>
      </c>
      <c r="G67" s="30">
        <v>484238</v>
      </c>
      <c r="H67" s="30">
        <v>10896.689999999999</v>
      </c>
      <c r="I67" s="30">
        <v>275867.64999999997</v>
      </c>
      <c r="J67" s="30">
        <v>197473.66000000003</v>
      </c>
      <c r="K67" s="48">
        <f t="shared" si="0"/>
        <v>0.59219710142533211</v>
      </c>
      <c r="L67" s="8">
        <f>LOOKUP(A67,'PrYear%'!C56:D305)</f>
        <v>0.54</v>
      </c>
      <c r="M67" s="37" t="s">
        <v>1810</v>
      </c>
    </row>
    <row r="68" spans="1:13" x14ac:dyDescent="0.25">
      <c r="A68" s="31" t="s">
        <v>371</v>
      </c>
      <c r="B68" s="31" t="s">
        <v>1661</v>
      </c>
      <c r="C68" s="30">
        <v>9665.58</v>
      </c>
      <c r="D68" s="36">
        <v>16</v>
      </c>
      <c r="E68" s="30">
        <v>82595</v>
      </c>
      <c r="F68" s="30">
        <v>35320</v>
      </c>
      <c r="G68" s="30">
        <v>117915</v>
      </c>
      <c r="H68" s="30">
        <v>18293.849999999999</v>
      </c>
      <c r="I68" s="30">
        <v>33835.11</v>
      </c>
      <c r="J68" s="30">
        <v>65786.040000000008</v>
      </c>
      <c r="K68" s="48">
        <f t="shared" si="0"/>
        <v>0.44208930161557053</v>
      </c>
      <c r="L68" s="8">
        <f>LOOKUP(A68,'PrYear%'!C57:D306)</f>
        <v>0.4</v>
      </c>
      <c r="M68" s="55" t="s">
        <v>1894</v>
      </c>
    </row>
    <row r="69" spans="1:13" x14ac:dyDescent="0.25">
      <c r="A69" s="31" t="s">
        <v>369</v>
      </c>
      <c r="B69" s="31" t="s">
        <v>1662</v>
      </c>
      <c r="C69" s="30">
        <v>52618.700000000019</v>
      </c>
      <c r="D69" s="36">
        <v>35</v>
      </c>
      <c r="E69" s="30">
        <v>511528</v>
      </c>
      <c r="F69" s="30">
        <v>-10000</v>
      </c>
      <c r="G69" s="30">
        <v>501528</v>
      </c>
      <c r="H69" s="30">
        <v>69196.62000000001</v>
      </c>
      <c r="I69" s="30">
        <v>223512.00999999998</v>
      </c>
      <c r="J69" s="30">
        <v>208819.37</v>
      </c>
      <c r="K69" s="48">
        <f t="shared" si="0"/>
        <v>0.58363367548770961</v>
      </c>
      <c r="L69" s="8">
        <f>LOOKUP(A69,'PrYear%'!C58:D307)</f>
        <v>0.62</v>
      </c>
      <c r="M69" s="55" t="s">
        <v>1811</v>
      </c>
    </row>
    <row r="70" spans="1:13" x14ac:dyDescent="0.25">
      <c r="A70" s="31" t="s">
        <v>368</v>
      </c>
      <c r="B70" s="31" t="s">
        <v>1663</v>
      </c>
      <c r="C70" s="30">
        <v>33969.769999999997</v>
      </c>
      <c r="D70" s="36">
        <v>25</v>
      </c>
      <c r="E70" s="30">
        <v>479500</v>
      </c>
      <c r="F70" s="30">
        <v>39950</v>
      </c>
      <c r="G70" s="30">
        <v>519450</v>
      </c>
      <c r="H70" s="30">
        <v>13761.849999999999</v>
      </c>
      <c r="I70" s="30">
        <v>218246.06000000003</v>
      </c>
      <c r="J70" s="30">
        <v>287442.09000000003</v>
      </c>
      <c r="K70" s="48">
        <f t="shared" si="0"/>
        <v>0.44664146693618256</v>
      </c>
      <c r="L70" s="8">
        <f>LOOKUP(A70,'PrYear%'!C59:D308)</f>
        <v>0.75</v>
      </c>
      <c r="M70" s="37" t="s">
        <v>1811</v>
      </c>
    </row>
    <row r="71" spans="1:13" ht="60" x14ac:dyDescent="0.25">
      <c r="A71" s="31" t="s">
        <v>1076</v>
      </c>
      <c r="B71" s="31" t="s">
        <v>1664</v>
      </c>
      <c r="C71" s="30">
        <v>0</v>
      </c>
      <c r="D71" s="36">
        <v>6</v>
      </c>
      <c r="E71" s="30">
        <v>0</v>
      </c>
      <c r="F71" s="30">
        <v>0</v>
      </c>
      <c r="G71" s="30">
        <v>0</v>
      </c>
      <c r="H71" s="30">
        <v>0</v>
      </c>
      <c r="I71" s="30">
        <v>0</v>
      </c>
      <c r="J71" s="30">
        <v>0</v>
      </c>
      <c r="K71" s="48" t="str">
        <f t="shared" si="0"/>
        <v/>
      </c>
      <c r="L71" s="8">
        <f>LOOKUP(A71,'PrYear%'!C60:D309)</f>
        <v>0.33</v>
      </c>
      <c r="M71" s="32" t="s">
        <v>1801</v>
      </c>
    </row>
    <row r="72" spans="1:13" x14ac:dyDescent="0.25">
      <c r="A72" s="31" t="s">
        <v>284</v>
      </c>
      <c r="B72" s="31" t="s">
        <v>1665</v>
      </c>
      <c r="C72" s="30">
        <v>3512.5</v>
      </c>
      <c r="D72" s="36">
        <v>13</v>
      </c>
      <c r="E72" s="30">
        <v>46261</v>
      </c>
      <c r="F72" s="30">
        <v>0</v>
      </c>
      <c r="G72" s="30">
        <v>46261</v>
      </c>
      <c r="H72" s="30">
        <v>3001.91</v>
      </c>
      <c r="I72" s="30">
        <v>21303.09</v>
      </c>
      <c r="J72" s="30">
        <v>21956.000000000004</v>
      </c>
      <c r="K72" s="48">
        <f t="shared" si="0"/>
        <v>0.52538855623527381</v>
      </c>
      <c r="L72" s="8">
        <f>LOOKUP(A72,'PrYear%'!C61:D310)</f>
        <v>0.43</v>
      </c>
      <c r="M72" s="28"/>
    </row>
    <row r="73" spans="1:13" ht="30" x14ac:dyDescent="0.25">
      <c r="A73" s="31" t="s">
        <v>342</v>
      </c>
      <c r="B73" s="31" t="s">
        <v>1666</v>
      </c>
      <c r="C73" s="30">
        <v>26836.05</v>
      </c>
      <c r="D73" s="36">
        <v>24</v>
      </c>
      <c r="E73" s="30">
        <v>459910</v>
      </c>
      <c r="F73" s="30">
        <v>26050</v>
      </c>
      <c r="G73" s="30">
        <v>485960</v>
      </c>
      <c r="H73" s="30">
        <v>9641.1400000000012</v>
      </c>
      <c r="I73" s="30">
        <v>229430.69</v>
      </c>
      <c r="J73" s="30">
        <v>246888.17000000004</v>
      </c>
      <c r="K73" s="48">
        <f t="shared" si="0"/>
        <v>0.49195783603588777</v>
      </c>
      <c r="L73" s="8">
        <f>LOOKUP(A73,'PrYear%'!C62:D311)</f>
        <v>0.34</v>
      </c>
      <c r="M73" s="32" t="s">
        <v>1802</v>
      </c>
    </row>
    <row r="74" spans="1:13" ht="30" x14ac:dyDescent="0.25">
      <c r="A74" s="31" t="s">
        <v>337</v>
      </c>
      <c r="B74" s="31" t="s">
        <v>1667</v>
      </c>
      <c r="C74" s="30">
        <v>0</v>
      </c>
      <c r="D74" s="36">
        <v>4</v>
      </c>
      <c r="E74" s="30">
        <v>0</v>
      </c>
      <c r="F74" s="30">
        <v>0</v>
      </c>
      <c r="G74" s="30">
        <v>0</v>
      </c>
      <c r="H74" s="30">
        <v>0</v>
      </c>
      <c r="I74" s="30">
        <v>618.99</v>
      </c>
      <c r="J74" s="30">
        <v>-618.99</v>
      </c>
      <c r="K74" s="48" t="str">
        <f t="shared" si="0"/>
        <v/>
      </c>
      <c r="L74" s="8">
        <f>LOOKUP(A74,'PrYear%'!C63:D312)</f>
        <v>0.75</v>
      </c>
      <c r="M74" s="32" t="s">
        <v>1803</v>
      </c>
    </row>
    <row r="75" spans="1:13" x14ac:dyDescent="0.25">
      <c r="A75" s="31" t="s">
        <v>354</v>
      </c>
      <c r="B75" s="31" t="s">
        <v>1668</v>
      </c>
      <c r="C75" s="30">
        <v>75.36</v>
      </c>
      <c r="D75" s="36">
        <v>11</v>
      </c>
      <c r="E75" s="30">
        <v>0</v>
      </c>
      <c r="F75" s="30">
        <v>0</v>
      </c>
      <c r="G75" s="30">
        <v>0</v>
      </c>
      <c r="H75" s="30">
        <v>0</v>
      </c>
      <c r="I75" s="30">
        <v>2824.32</v>
      </c>
      <c r="J75" s="30">
        <v>-2824.32</v>
      </c>
      <c r="K75" s="48" t="str">
        <f t="shared" si="0"/>
        <v/>
      </c>
      <c r="L75" s="8">
        <f>LOOKUP(A75,'PrYear%'!C64:D313)</f>
        <v>0.62</v>
      </c>
      <c r="M75" s="28"/>
    </row>
    <row r="76" spans="1:13" x14ac:dyDescent="0.25">
      <c r="A76" s="31" t="s">
        <v>387</v>
      </c>
      <c r="B76" s="31" t="s">
        <v>1669</v>
      </c>
      <c r="C76" s="30">
        <v>301.42</v>
      </c>
      <c r="D76" s="36">
        <v>10</v>
      </c>
      <c r="E76" s="30">
        <v>0</v>
      </c>
      <c r="F76" s="30">
        <v>0</v>
      </c>
      <c r="G76" s="30">
        <v>0</v>
      </c>
      <c r="H76" s="30">
        <v>0</v>
      </c>
      <c r="I76" s="30">
        <v>163.38</v>
      </c>
      <c r="J76" s="30">
        <v>-163.38</v>
      </c>
      <c r="K76" s="48" t="str">
        <f t="shared" si="0"/>
        <v/>
      </c>
      <c r="L76" s="8">
        <f>LOOKUP(A76,'PrYear%'!C65:D314)</f>
        <v>0.56999999999999995</v>
      </c>
      <c r="M76" s="28"/>
    </row>
    <row r="77" spans="1:13" x14ac:dyDescent="0.25">
      <c r="A77" s="31" t="s">
        <v>348</v>
      </c>
      <c r="B77" s="31" t="s">
        <v>1670</v>
      </c>
      <c r="C77" s="30">
        <v>26064.629999999997</v>
      </c>
      <c r="D77" s="36">
        <v>16</v>
      </c>
      <c r="E77" s="30">
        <v>412476</v>
      </c>
      <c r="F77" s="30">
        <v>0</v>
      </c>
      <c r="G77" s="30">
        <v>412476</v>
      </c>
      <c r="H77" s="30">
        <v>9781.67</v>
      </c>
      <c r="I77" s="30">
        <v>207010.44000000003</v>
      </c>
      <c r="J77" s="30">
        <v>195683.88999999996</v>
      </c>
      <c r="K77" s="48">
        <f t="shared" ref="K77:K140" si="1">IF(ISERROR((I77+H77)/G77),"",(I77+H77)/G77)</f>
        <v>0.52558720992251684</v>
      </c>
      <c r="L77" s="8">
        <f>LOOKUP(A77,'PrYear%'!C66:D315)</f>
        <v>0.45</v>
      </c>
      <c r="M77" s="28"/>
    </row>
    <row r="78" spans="1:13" x14ac:dyDescent="0.25">
      <c r="A78" s="31" t="s">
        <v>1083</v>
      </c>
      <c r="B78" s="31" t="s">
        <v>1671</v>
      </c>
      <c r="C78" s="30">
        <v>0</v>
      </c>
      <c r="D78" s="36">
        <v>3</v>
      </c>
      <c r="E78" s="30">
        <v>0</v>
      </c>
      <c r="F78" s="30">
        <v>0</v>
      </c>
      <c r="G78" s="30">
        <v>0</v>
      </c>
      <c r="H78" s="30">
        <v>0</v>
      </c>
      <c r="I78" s="30">
        <v>0</v>
      </c>
      <c r="J78" s="30">
        <v>0</v>
      </c>
      <c r="K78" s="48" t="str">
        <f t="shared" si="1"/>
        <v/>
      </c>
      <c r="L78" s="8">
        <f>LOOKUP(A78,'PrYear%'!C67:D316)</f>
        <v>0.5</v>
      </c>
      <c r="M78" s="28" t="s">
        <v>1804</v>
      </c>
    </row>
    <row r="79" spans="1:13" x14ac:dyDescent="0.25">
      <c r="A79" s="31" t="s">
        <v>1069</v>
      </c>
      <c r="B79" s="31" t="s">
        <v>1672</v>
      </c>
      <c r="C79" s="30">
        <v>5965.88</v>
      </c>
      <c r="D79" s="36">
        <v>11</v>
      </c>
      <c r="E79" s="30">
        <v>0</v>
      </c>
      <c r="F79" s="30">
        <v>0</v>
      </c>
      <c r="G79" s="30">
        <v>0</v>
      </c>
      <c r="H79" s="30">
        <v>0</v>
      </c>
      <c r="I79" s="30">
        <v>32188.090000000004</v>
      </c>
      <c r="J79" s="30">
        <v>-32188.090000000004</v>
      </c>
      <c r="K79" s="48" t="str">
        <f t="shared" si="1"/>
        <v/>
      </c>
      <c r="L79" s="8">
        <f>LOOKUP(A79,'PrYear%'!C68:D317)</f>
        <v>0</v>
      </c>
      <c r="M79" s="28"/>
    </row>
    <row r="80" spans="1:13" x14ac:dyDescent="0.25">
      <c r="A80" s="31" t="s">
        <v>381</v>
      </c>
      <c r="B80" s="31" t="s">
        <v>1673</v>
      </c>
      <c r="C80" s="30">
        <v>0</v>
      </c>
      <c r="D80" s="36">
        <v>10</v>
      </c>
      <c r="E80" s="30">
        <v>72897</v>
      </c>
      <c r="F80" s="30">
        <v>0</v>
      </c>
      <c r="G80" s="30">
        <v>72897</v>
      </c>
      <c r="H80" s="30">
        <v>0</v>
      </c>
      <c r="I80" s="30">
        <v>41584.409999999996</v>
      </c>
      <c r="J80" s="30">
        <v>31312.59</v>
      </c>
      <c r="K80" s="48">
        <f t="shared" si="1"/>
        <v>0.57045433968476067</v>
      </c>
      <c r="L80" s="8">
        <f>LOOKUP(A80,'PrYear%'!C69:D318)</f>
        <v>0.84</v>
      </c>
      <c r="M80" s="28"/>
    </row>
    <row r="81" spans="1:13" x14ac:dyDescent="0.25">
      <c r="A81" s="31" t="s">
        <v>379</v>
      </c>
      <c r="B81" s="31" t="s">
        <v>1674</v>
      </c>
      <c r="C81" s="30">
        <v>0</v>
      </c>
      <c r="D81" s="36">
        <v>6</v>
      </c>
      <c r="E81" s="30">
        <v>0</v>
      </c>
      <c r="F81" s="30">
        <v>0</v>
      </c>
      <c r="G81" s="30">
        <v>0</v>
      </c>
      <c r="H81" s="30">
        <v>0</v>
      </c>
      <c r="I81" s="30">
        <v>0</v>
      </c>
      <c r="J81" s="30">
        <v>0</v>
      </c>
      <c r="K81" s="8" t="str">
        <f t="shared" si="1"/>
        <v/>
      </c>
      <c r="L81" s="8">
        <f>LOOKUP(A81,'PrYear%'!C70:D319)</f>
        <v>0.55000000000000004</v>
      </c>
      <c r="M81" s="28" t="s">
        <v>1805</v>
      </c>
    </row>
    <row r="82" spans="1:13" x14ac:dyDescent="0.25">
      <c r="A82" s="31" t="s">
        <v>1473</v>
      </c>
      <c r="C82" s="30">
        <v>4460846.1399999978</v>
      </c>
      <c r="D82" s="36">
        <v>1533</v>
      </c>
      <c r="E82" s="30">
        <v>62331442</v>
      </c>
      <c r="F82" s="30">
        <v>519297</v>
      </c>
      <c r="G82" s="30">
        <v>62850739</v>
      </c>
      <c r="H82" s="30">
        <v>1753616.8200000008</v>
      </c>
      <c r="I82" s="30">
        <v>27465438.519999951</v>
      </c>
      <c r="J82" s="30">
        <v>33631683.660000049</v>
      </c>
      <c r="K82" s="8">
        <f t="shared" si="1"/>
        <v>0.4648959710720339</v>
      </c>
      <c r="L82" s="8"/>
      <c r="M82" s="28" t="s">
        <v>1806</v>
      </c>
    </row>
    <row r="83" spans="1:13" x14ac:dyDescent="0.25">
      <c r="D83"/>
      <c r="K83" s="8" t="str">
        <f t="shared" si="1"/>
        <v/>
      </c>
      <c r="L83" s="8"/>
    </row>
    <row r="84" spans="1:13" x14ac:dyDescent="0.25">
      <c r="J84" s="3"/>
      <c r="K84" s="8" t="str">
        <f t="shared" si="1"/>
        <v/>
      </c>
      <c r="L84" s="8"/>
    </row>
    <row r="85" spans="1:13" x14ac:dyDescent="0.25">
      <c r="J85" s="3"/>
      <c r="K85" s="8" t="str">
        <f t="shared" si="1"/>
        <v/>
      </c>
      <c r="L85" s="8"/>
    </row>
    <row r="86" spans="1:13" x14ac:dyDescent="0.25">
      <c r="J86" s="3"/>
      <c r="K86" s="8" t="str">
        <f t="shared" si="1"/>
        <v/>
      </c>
      <c r="L86" s="8"/>
    </row>
    <row r="87" spans="1:13" x14ac:dyDescent="0.25">
      <c r="J87" s="3"/>
      <c r="K87" s="8" t="str">
        <f t="shared" si="1"/>
        <v/>
      </c>
      <c r="L87" s="8"/>
    </row>
    <row r="88" spans="1:13" x14ac:dyDescent="0.25">
      <c r="J88" s="3"/>
      <c r="K88" s="8" t="str">
        <f t="shared" si="1"/>
        <v/>
      </c>
      <c r="L88" s="8"/>
    </row>
    <row r="89" spans="1:13" x14ac:dyDescent="0.25">
      <c r="J89" s="3"/>
      <c r="K89" s="8" t="str">
        <f t="shared" si="1"/>
        <v/>
      </c>
      <c r="L89" s="8"/>
    </row>
    <row r="90" spans="1:13" x14ac:dyDescent="0.25">
      <c r="J90" s="3"/>
      <c r="K90" s="8" t="str">
        <f t="shared" si="1"/>
        <v/>
      </c>
      <c r="L90" s="8"/>
    </row>
    <row r="91" spans="1:13" x14ac:dyDescent="0.25">
      <c r="J91" s="3"/>
      <c r="K91" s="8" t="str">
        <f t="shared" si="1"/>
        <v/>
      </c>
      <c r="L91" s="8"/>
    </row>
    <row r="92" spans="1:13" x14ac:dyDescent="0.25">
      <c r="J92" s="3"/>
      <c r="K92" s="8" t="str">
        <f t="shared" si="1"/>
        <v/>
      </c>
      <c r="L92" s="8"/>
    </row>
    <row r="93" spans="1:13" x14ac:dyDescent="0.25">
      <c r="J93" s="3"/>
      <c r="K93" s="8" t="str">
        <f t="shared" si="1"/>
        <v/>
      </c>
      <c r="L93" s="8"/>
    </row>
    <row r="94" spans="1:13" x14ac:dyDescent="0.25">
      <c r="J94" s="3"/>
      <c r="K94" s="8" t="str">
        <f t="shared" si="1"/>
        <v/>
      </c>
      <c r="L94" s="8"/>
    </row>
    <row r="95" spans="1:13" x14ac:dyDescent="0.25">
      <c r="J95" s="3"/>
      <c r="K95" s="8" t="str">
        <f t="shared" si="1"/>
        <v/>
      </c>
      <c r="L95" s="8"/>
    </row>
    <row r="96" spans="1:13"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si="1"/>
        <v/>
      </c>
      <c r="L140" s="8"/>
    </row>
    <row r="141" spans="10:12" x14ac:dyDescent="0.25">
      <c r="J141" s="3"/>
      <c r="K141" s="8" t="str">
        <f t="shared" ref="K141:K204" si="2">IF(ISERROR((I141+H141)/G141),"",(I141+H141)/G141)</f>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J154" s="3"/>
      <c r="K154" s="8" t="str">
        <f t="shared" si="2"/>
        <v/>
      </c>
      <c r="L154" s="8"/>
    </row>
    <row r="155" spans="9:12" x14ac:dyDescent="0.25">
      <c r="I155" s="3" t="str">
        <f t="shared" ref="I155:I201" si="3">IF(ISERROR((G155+F155)/E155),"",(G155+F155)/E155)</f>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ref="I202:I265" si="4">IF(ISERROR((G202+F202)/E202),"",(G202+F202)/E202)</f>
        <v/>
      </c>
      <c r="J202" s="3"/>
      <c r="K202" s="8" t="str">
        <f t="shared" si="2"/>
        <v/>
      </c>
      <c r="L202" s="8"/>
    </row>
    <row r="203" spans="9:12" x14ac:dyDescent="0.25">
      <c r="I203" s="3" t="str">
        <f t="shared" si="4"/>
        <v/>
      </c>
      <c r="J203" s="3"/>
      <c r="K203" s="8" t="str">
        <f t="shared" si="2"/>
        <v/>
      </c>
      <c r="L203" s="8"/>
    </row>
    <row r="204" spans="9:12" x14ac:dyDescent="0.25">
      <c r="I204" s="3" t="str">
        <f t="shared" si="4"/>
        <v/>
      </c>
      <c r="J204" s="3"/>
      <c r="K204" s="8" t="str">
        <f t="shared" si="2"/>
        <v/>
      </c>
      <c r="L204" s="8"/>
    </row>
    <row r="205" spans="9:12" x14ac:dyDescent="0.25">
      <c r="I205" s="3" t="str">
        <f t="shared" si="4"/>
        <v/>
      </c>
      <c r="J205" s="3"/>
      <c r="K205" s="8" t="str">
        <f t="shared" ref="K205:K268" si="5">IF(ISERROR((I205+H205)/G205),"",(I205+H205)/G205)</f>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si="4"/>
        <v/>
      </c>
      <c r="J254" s="3"/>
      <c r="K254" s="8" t="str">
        <f t="shared" si="5"/>
        <v/>
      </c>
      <c r="L254" s="8"/>
    </row>
    <row r="255" spans="9:12" x14ac:dyDescent="0.25">
      <c r="I255" s="3" t="str">
        <f t="shared" si="4"/>
        <v/>
      </c>
      <c r="J255" s="3"/>
      <c r="K255" s="8" t="str">
        <f t="shared" si="5"/>
        <v/>
      </c>
      <c r="L255" s="8"/>
    </row>
    <row r="256" spans="9:12" x14ac:dyDescent="0.25">
      <c r="I256" s="3" t="str">
        <f t="shared" si="4"/>
        <v/>
      </c>
      <c r="J256" s="3"/>
      <c r="K256" s="8" t="str">
        <f t="shared" si="5"/>
        <v/>
      </c>
      <c r="L256" s="8"/>
    </row>
    <row r="257" spans="9:12" x14ac:dyDescent="0.25">
      <c r="I257" s="3" t="str">
        <f t="shared" si="4"/>
        <v/>
      </c>
      <c r="J257" s="3"/>
      <c r="K257" s="8" t="str">
        <f t="shared" si="5"/>
        <v/>
      </c>
      <c r="L257" s="8"/>
    </row>
    <row r="258" spans="9:12" x14ac:dyDescent="0.25">
      <c r="I258" s="3" t="str">
        <f t="shared" si="4"/>
        <v/>
      </c>
      <c r="J258" s="3"/>
      <c r="K258" s="8" t="str">
        <f t="shared" si="5"/>
        <v/>
      </c>
      <c r="L258" s="8"/>
    </row>
    <row r="259" spans="9:12" x14ac:dyDescent="0.25">
      <c r="I259" s="3" t="str">
        <f t="shared" si="4"/>
        <v/>
      </c>
      <c r="J259" s="3"/>
      <c r="K259" s="8" t="str">
        <f t="shared" si="5"/>
        <v/>
      </c>
      <c r="L259" s="8"/>
    </row>
    <row r="260" spans="9:12" x14ac:dyDescent="0.25">
      <c r="I260" s="3" t="str">
        <f t="shared" si="4"/>
        <v/>
      </c>
      <c r="J260" s="3"/>
      <c r="K260" s="8" t="str">
        <f t="shared" si="5"/>
        <v/>
      </c>
      <c r="L260" s="8"/>
    </row>
    <row r="261" spans="9:12" x14ac:dyDescent="0.25">
      <c r="I261" s="3" t="str">
        <f t="shared" si="4"/>
        <v/>
      </c>
      <c r="J261" s="3"/>
      <c r="K261" s="8" t="str">
        <f t="shared" si="5"/>
        <v/>
      </c>
      <c r="L261" s="8"/>
    </row>
    <row r="262" spans="9:12" x14ac:dyDescent="0.25">
      <c r="I262" s="3" t="str">
        <f t="shared" si="4"/>
        <v/>
      </c>
      <c r="J262" s="3"/>
      <c r="K262" s="8" t="str">
        <f t="shared" si="5"/>
        <v/>
      </c>
      <c r="L262" s="8"/>
    </row>
    <row r="263" spans="9:12" x14ac:dyDescent="0.25">
      <c r="I263" s="3" t="str">
        <f t="shared" si="4"/>
        <v/>
      </c>
      <c r="J263" s="3"/>
      <c r="K263" s="8" t="str">
        <f t="shared" si="5"/>
        <v/>
      </c>
      <c r="L263" s="8"/>
    </row>
    <row r="264" spans="9:12" x14ac:dyDescent="0.25">
      <c r="I264" s="3" t="str">
        <f t="shared" si="4"/>
        <v/>
      </c>
      <c r="J264" s="3"/>
      <c r="K264" s="8" t="str">
        <f t="shared" si="5"/>
        <v/>
      </c>
      <c r="L264" s="8"/>
    </row>
    <row r="265" spans="9:12" x14ac:dyDescent="0.25">
      <c r="I265" s="3" t="str">
        <f t="shared" si="4"/>
        <v/>
      </c>
      <c r="J265" s="3"/>
      <c r="K265" s="8" t="str">
        <f t="shared" si="5"/>
        <v/>
      </c>
      <c r="L265" s="8"/>
    </row>
    <row r="266" spans="9:12" x14ac:dyDescent="0.25">
      <c r="I266" s="3" t="str">
        <f t="shared" ref="I266:I311" si="6">IF(ISERROR((G266+F266)/E266),"",(G266+F266)/E266)</f>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si="5"/>
        <v/>
      </c>
      <c r="L268" s="8"/>
    </row>
    <row r="269" spans="9:12" x14ac:dyDescent="0.25">
      <c r="I269" s="3" t="str">
        <f t="shared" si="6"/>
        <v/>
      </c>
      <c r="J269" s="3"/>
      <c r="K269" s="8" t="str">
        <f t="shared" ref="K269:K301" si="7">IF(ISERROR((I269+H269)/G269),"",(I269+H269)/G269)</f>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c r="K301" s="8" t="str">
        <f t="shared" si="7"/>
        <v/>
      </c>
      <c r="L301" s="8"/>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row r="311" spans="9:10" x14ac:dyDescent="0.25">
      <c r="I311" s="3" t="str">
        <f t="shared" si="6"/>
        <v/>
      </c>
      <c r="J311" s="3"/>
    </row>
  </sheetData>
  <mergeCells count="3">
    <mergeCell ref="A1:H1"/>
    <mergeCell ref="A2:H2"/>
    <mergeCell ref="F5:H5"/>
  </mergeCells>
  <conditionalFormatting sqref="M12 M83:M301">
    <cfRule type="expression" dxfId="166" priority="3">
      <formula>LEN(I12)&gt;0</formula>
    </cfRule>
  </conditionalFormatting>
  <conditionalFormatting sqref="K12:L301">
    <cfRule type="expression" dxfId="165" priority="2">
      <formula>LEN(I12)&gt;0</formula>
    </cfRule>
  </conditionalFormatting>
  <conditionalFormatting sqref="M13:M58 M61:M82">
    <cfRule type="expression" dxfId="164" priority="1">
      <formula>LEN(J13)&gt;0</formula>
    </cfRule>
  </conditionalFormatting>
  <pageMargins left="0.7" right="0.7" top="0.75" bottom="0.75" header="0.3" footer="0.3"/>
  <pageSetup paperSize="3" scale="74"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2.85546875" customWidth="1"/>
    <col min="9" max="9" width="12" customWidth="1"/>
    <col min="10" max="10" width="20.42578125" customWidth="1"/>
    <col min="11" max="11" width="12.7109375" customWidth="1"/>
    <col min="12" max="12" width="11.140625" style="24" customWidth="1"/>
    <col min="13" max="13" width="31.85546875" customWidth="1"/>
    <col min="14" max="14" width="28.42578125" bestFit="1" customWidth="1"/>
    <col min="15" max="15" width="29.42578125" bestFit="1" customWidth="1"/>
    <col min="16" max="16" width="27.7109375" bestFit="1" customWidth="1"/>
    <col min="17" max="17" width="25.5703125" bestFit="1" customWidth="1"/>
  </cols>
  <sheetData>
    <row r="1" spans="1:13" ht="26.25" x14ac:dyDescent="0.4">
      <c r="A1" s="58" t="s">
        <v>1520</v>
      </c>
      <c r="B1" s="58"/>
      <c r="C1" s="58"/>
      <c r="D1" s="58"/>
      <c r="E1" s="58"/>
      <c r="F1" s="58"/>
      <c r="G1" s="58"/>
      <c r="H1" s="58"/>
    </row>
    <row r="2" spans="1:13" ht="23.25" x14ac:dyDescent="0.35">
      <c r="A2" s="59" t="str">
        <f>Notes!D9</f>
        <v>For the Month of December 2013</v>
      </c>
      <c r="B2" s="59"/>
      <c r="C2" s="59"/>
      <c r="D2" s="59"/>
      <c r="E2" s="59"/>
      <c r="F2" s="59"/>
      <c r="G2" s="59"/>
      <c r="H2" s="59"/>
    </row>
    <row r="5" spans="1:13" s="13" customFormat="1" ht="30.75" customHeight="1" x14ac:dyDescent="0.2">
      <c r="A5" s="10" t="s">
        <v>1487</v>
      </c>
      <c r="B5" s="10" t="s">
        <v>2</v>
      </c>
      <c r="C5" s="10" t="str">
        <f>MID(A2,17,LEN(A2)-21)&amp;" Collected"</f>
        <v xml:space="preserve"> December Collected</v>
      </c>
      <c r="D5" s="11"/>
      <c r="E5" s="10" t="s">
        <v>10</v>
      </c>
      <c r="F5" s="10" t="s">
        <v>11</v>
      </c>
      <c r="G5" s="10" t="s">
        <v>12</v>
      </c>
      <c r="H5" s="10" t="s">
        <v>13</v>
      </c>
      <c r="I5" s="10" t="s">
        <v>1488</v>
      </c>
      <c r="J5" s="10" t="s">
        <v>1491</v>
      </c>
      <c r="K5" s="10" t="s">
        <v>1489</v>
      </c>
      <c r="L5" s="10" t="s">
        <v>1788</v>
      </c>
      <c r="M5" s="12" t="s">
        <v>1482</v>
      </c>
    </row>
    <row r="6" spans="1:13" hidden="1" x14ac:dyDescent="0.25">
      <c r="A6" s="29" t="s">
        <v>3</v>
      </c>
      <c r="B6" s="56" t="s">
        <v>1515</v>
      </c>
    </row>
    <row r="7" spans="1:13" hidden="1" x14ac:dyDescent="0.25">
      <c r="A7" s="29" t="s">
        <v>0</v>
      </c>
      <c r="B7" s="56"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465</v>
      </c>
      <c r="B11" s="31" t="s">
        <v>1529</v>
      </c>
      <c r="C11" s="30">
        <v>166678.96000000002</v>
      </c>
      <c r="D11" s="36">
        <v>12</v>
      </c>
      <c r="E11" s="30">
        <v>10348377</v>
      </c>
      <c r="F11" s="30">
        <v>0</v>
      </c>
      <c r="G11" s="30">
        <v>10348377</v>
      </c>
      <c r="H11" s="30">
        <v>0</v>
      </c>
      <c r="I11" s="30">
        <v>970314.10000000009</v>
      </c>
      <c r="J11" s="30">
        <v>9378062.8999999985</v>
      </c>
      <c r="K11" s="8">
        <f>IF(ISERROR((I11+H11)/G11),"",(I11+H11)/G11)</f>
        <v>9.3764858006236157E-2</v>
      </c>
      <c r="L11" s="8">
        <f>LOOKUP(A11,'PrYear%'!A2:B226)</f>
        <v>0.23</v>
      </c>
    </row>
    <row r="12" spans="1:13" x14ac:dyDescent="0.25">
      <c r="A12" s="31" t="s">
        <v>474</v>
      </c>
      <c r="B12" s="31" t="s">
        <v>1530</v>
      </c>
      <c r="C12" s="30">
        <v>54031.46</v>
      </c>
      <c r="D12" s="36">
        <v>7</v>
      </c>
      <c r="E12" s="30">
        <v>1669065</v>
      </c>
      <c r="F12" s="30">
        <v>0</v>
      </c>
      <c r="G12" s="30">
        <v>1669065</v>
      </c>
      <c r="H12" s="30">
        <v>0</v>
      </c>
      <c r="I12" s="30">
        <v>324931.97000000003</v>
      </c>
      <c r="J12" s="30">
        <v>1344133.03</v>
      </c>
      <c r="K12" s="8">
        <f t="shared" ref="K12:K24" si="0">IF(ISERROR((I12+H12)/G12),"",(I12+H12)/G12)</f>
        <v>0.19467903886307605</v>
      </c>
      <c r="L12" s="8">
        <f>LOOKUP(A12,'PrYear%'!A3:B227)</f>
        <v>0.42</v>
      </c>
    </row>
    <row r="13" spans="1:13" x14ac:dyDescent="0.25">
      <c r="A13" s="31" t="s">
        <v>486</v>
      </c>
      <c r="B13" s="31" t="s">
        <v>1531</v>
      </c>
      <c r="C13" s="30">
        <v>40434.81</v>
      </c>
      <c r="D13" s="36">
        <v>3</v>
      </c>
      <c r="E13" s="30">
        <v>1530000</v>
      </c>
      <c r="F13" s="30">
        <v>0</v>
      </c>
      <c r="G13" s="30">
        <v>1530000</v>
      </c>
      <c r="H13" s="30">
        <v>0</v>
      </c>
      <c r="I13" s="30">
        <v>237794.41</v>
      </c>
      <c r="J13" s="30">
        <v>1292205.5900000001</v>
      </c>
      <c r="K13" s="8">
        <f t="shared" si="0"/>
        <v>0.15542118300653596</v>
      </c>
      <c r="L13" s="8">
        <f>LOOKUP(A13,'PrYear%'!A4:B228)</f>
        <v>0.18</v>
      </c>
    </row>
    <row r="14" spans="1:13" x14ac:dyDescent="0.25">
      <c r="A14" s="31" t="s">
        <v>462</v>
      </c>
      <c r="B14" s="31" t="s">
        <v>1532</v>
      </c>
      <c r="C14" s="30">
        <v>7046.2</v>
      </c>
      <c r="D14" s="36">
        <v>6</v>
      </c>
      <c r="E14" s="30">
        <v>805552</v>
      </c>
      <c r="F14" s="30">
        <v>0</v>
      </c>
      <c r="G14" s="30">
        <v>805552</v>
      </c>
      <c r="H14" s="30">
        <v>0</v>
      </c>
      <c r="I14" s="30">
        <v>448024.25</v>
      </c>
      <c r="J14" s="30">
        <v>357527.75</v>
      </c>
      <c r="K14" s="8">
        <f t="shared" si="0"/>
        <v>0.55617048930422863</v>
      </c>
      <c r="L14" s="8">
        <f>LOOKUP(A14,'PrYear%'!A5:B229)</f>
        <v>0.09</v>
      </c>
    </row>
    <row r="15" spans="1:13" x14ac:dyDescent="0.25">
      <c r="A15" s="31" t="s">
        <v>507</v>
      </c>
      <c r="B15" s="31" t="s">
        <v>1533</v>
      </c>
      <c r="C15" s="30">
        <v>11610.5</v>
      </c>
      <c r="D15" s="36">
        <v>4</v>
      </c>
      <c r="E15" s="30">
        <v>109816</v>
      </c>
      <c r="F15" s="30">
        <v>3572</v>
      </c>
      <c r="G15" s="30">
        <v>113388</v>
      </c>
      <c r="H15" s="30">
        <v>0</v>
      </c>
      <c r="I15" s="30">
        <v>77724.11</v>
      </c>
      <c r="J15" s="30">
        <v>35663.89</v>
      </c>
      <c r="K15" s="8">
        <f t="shared" si="0"/>
        <v>0.68547033195752638</v>
      </c>
      <c r="L15" s="8">
        <f>LOOKUP(A15,'PrYear%'!A6:B230)</f>
        <v>0.72</v>
      </c>
    </row>
    <row r="16" spans="1:13" x14ac:dyDescent="0.25">
      <c r="A16" s="31" t="s">
        <v>498</v>
      </c>
      <c r="B16" s="31" t="s">
        <v>1534</v>
      </c>
      <c r="C16" s="30">
        <v>-10506.33</v>
      </c>
      <c r="D16" s="36">
        <v>3</v>
      </c>
      <c r="E16" s="30">
        <v>11000</v>
      </c>
      <c r="F16" s="30">
        <v>0</v>
      </c>
      <c r="G16" s="30">
        <v>11000</v>
      </c>
      <c r="H16" s="30">
        <v>0</v>
      </c>
      <c r="I16" s="30">
        <v>5500.01</v>
      </c>
      <c r="J16" s="30">
        <v>5499.99</v>
      </c>
      <c r="K16" s="8">
        <f t="shared" si="0"/>
        <v>0.50000090909090911</v>
      </c>
      <c r="L16" s="8">
        <f>LOOKUP(A16,'PrYear%'!A7:B231)</f>
        <v>0.06</v>
      </c>
    </row>
    <row r="17" spans="1:12" x14ac:dyDescent="0.25">
      <c r="A17" s="31" t="s">
        <v>534</v>
      </c>
      <c r="B17" s="31" t="s">
        <v>1535</v>
      </c>
      <c r="C17" s="30">
        <v>10982.55</v>
      </c>
      <c r="D17" s="36">
        <v>2</v>
      </c>
      <c r="E17" s="30">
        <v>2289497</v>
      </c>
      <c r="F17" s="30">
        <v>0</v>
      </c>
      <c r="G17" s="30">
        <v>2289497</v>
      </c>
      <c r="H17" s="30">
        <v>0</v>
      </c>
      <c r="I17" s="30">
        <v>1001329.65</v>
      </c>
      <c r="J17" s="30">
        <v>1288167.3500000001</v>
      </c>
      <c r="K17" s="8">
        <f t="shared" si="0"/>
        <v>0.43735792184920969</v>
      </c>
      <c r="L17" s="8">
        <f>LOOKUP(A17,'PrYear%'!A8:B232)</f>
        <v>0.51</v>
      </c>
    </row>
    <row r="18" spans="1:12" x14ac:dyDescent="0.25">
      <c r="A18" s="31" t="s">
        <v>543</v>
      </c>
      <c r="B18" s="31" t="s">
        <v>1536</v>
      </c>
      <c r="C18" s="30">
        <v>63324.08</v>
      </c>
      <c r="D18" s="36">
        <v>6</v>
      </c>
      <c r="E18" s="30">
        <v>980500</v>
      </c>
      <c r="F18" s="30">
        <v>0</v>
      </c>
      <c r="G18" s="30">
        <v>980500</v>
      </c>
      <c r="H18" s="30">
        <v>0</v>
      </c>
      <c r="I18" s="30">
        <v>379425.35</v>
      </c>
      <c r="J18" s="30">
        <v>601074.65</v>
      </c>
      <c r="K18" s="8">
        <f t="shared" si="0"/>
        <v>0.38697129015808257</v>
      </c>
      <c r="L18" s="8">
        <f>LOOKUP(A18,'PrYear%'!A9:B233)</f>
        <v>0.41</v>
      </c>
    </row>
    <row r="19" spans="1:12" x14ac:dyDescent="0.25">
      <c r="A19" s="31" t="s">
        <v>389</v>
      </c>
      <c r="B19" s="31" t="s">
        <v>1537</v>
      </c>
      <c r="C19" s="30">
        <v>127759.3</v>
      </c>
      <c r="D19" s="36">
        <v>11</v>
      </c>
      <c r="E19" s="30">
        <v>1522000</v>
      </c>
      <c r="F19" s="30">
        <v>0</v>
      </c>
      <c r="G19" s="30">
        <v>1522000</v>
      </c>
      <c r="H19" s="30">
        <v>0</v>
      </c>
      <c r="I19" s="30">
        <v>861189.78999999992</v>
      </c>
      <c r="J19" s="30">
        <v>660810.21000000008</v>
      </c>
      <c r="K19" s="8">
        <f t="shared" si="0"/>
        <v>0.56582772010512483</v>
      </c>
      <c r="L19" s="8">
        <f>LOOKUP(A19,'PrYear%'!A10:B234)</f>
        <v>0.54</v>
      </c>
    </row>
    <row r="20" spans="1:12" x14ac:dyDescent="0.25">
      <c r="A20" s="31" t="s">
        <v>409</v>
      </c>
      <c r="B20" s="31" t="s">
        <v>1538</v>
      </c>
      <c r="C20" s="30">
        <v>35112.39</v>
      </c>
      <c r="D20" s="36">
        <v>5</v>
      </c>
      <c r="E20" s="30">
        <v>706440</v>
      </c>
      <c r="F20" s="30">
        <v>0</v>
      </c>
      <c r="G20" s="30">
        <v>706440</v>
      </c>
      <c r="H20" s="30">
        <v>0</v>
      </c>
      <c r="I20" s="30">
        <v>351331.54000000004</v>
      </c>
      <c r="J20" s="30">
        <v>355108.45999999996</v>
      </c>
      <c r="K20" s="8">
        <f t="shared" si="0"/>
        <v>0.49732679349980186</v>
      </c>
      <c r="L20" s="8">
        <f>LOOKUP(A20,'PrYear%'!A11:B235)</f>
        <v>0.52</v>
      </c>
    </row>
    <row r="21" spans="1:12" x14ac:dyDescent="0.25">
      <c r="A21" s="31" t="s">
        <v>419</v>
      </c>
      <c r="B21" s="31" t="s">
        <v>1539</v>
      </c>
      <c r="C21" s="30">
        <v>74057.27</v>
      </c>
      <c r="D21" s="36">
        <v>4</v>
      </c>
      <c r="E21" s="30">
        <v>822001</v>
      </c>
      <c r="F21" s="30">
        <v>0</v>
      </c>
      <c r="G21" s="30">
        <v>822001</v>
      </c>
      <c r="H21" s="30">
        <v>0</v>
      </c>
      <c r="I21" s="30">
        <v>313606.65999999997</v>
      </c>
      <c r="J21" s="30">
        <v>508394.34</v>
      </c>
      <c r="K21" s="8">
        <f t="shared" si="0"/>
        <v>0.38151615387329207</v>
      </c>
      <c r="L21" s="8">
        <f>LOOKUP(A21,'PrYear%'!A12:B236)</f>
        <v>4.04</v>
      </c>
    </row>
    <row r="22" spans="1:12" x14ac:dyDescent="0.25">
      <c r="A22" s="31" t="s">
        <v>403</v>
      </c>
      <c r="B22" s="31" t="s">
        <v>1540</v>
      </c>
      <c r="C22" s="30">
        <v>0</v>
      </c>
      <c r="D22" s="36">
        <v>5</v>
      </c>
      <c r="E22" s="30">
        <v>155000</v>
      </c>
      <c r="F22" s="30">
        <v>0</v>
      </c>
      <c r="G22" s="30">
        <v>155000</v>
      </c>
      <c r="H22" s="30">
        <v>0</v>
      </c>
      <c r="I22" s="30">
        <v>0</v>
      </c>
      <c r="J22" s="30">
        <v>155000</v>
      </c>
      <c r="K22" s="8">
        <f t="shared" si="0"/>
        <v>0</v>
      </c>
      <c r="L22" s="8">
        <f>LOOKUP(A22,'PrYear%'!A13:B237)</f>
        <v>0.06</v>
      </c>
    </row>
    <row r="23" spans="1:12" x14ac:dyDescent="0.25">
      <c r="A23" s="31" t="s">
        <v>397</v>
      </c>
      <c r="B23" s="31" t="s">
        <v>1541</v>
      </c>
      <c r="C23" s="30">
        <v>54362.06</v>
      </c>
      <c r="D23" s="36">
        <v>6</v>
      </c>
      <c r="E23" s="30">
        <v>656518</v>
      </c>
      <c r="F23" s="30">
        <v>0</v>
      </c>
      <c r="G23" s="30">
        <v>656518</v>
      </c>
      <c r="H23" s="30">
        <v>0</v>
      </c>
      <c r="I23" s="30">
        <v>389580</v>
      </c>
      <c r="J23" s="30">
        <v>266938</v>
      </c>
      <c r="K23" s="8">
        <f t="shared" si="0"/>
        <v>0.59340337964838741</v>
      </c>
      <c r="L23" s="8">
        <f>LOOKUP(A23,'PrYear%'!A14:B238)</f>
        <v>0.62</v>
      </c>
    </row>
    <row r="24" spans="1:12" x14ac:dyDescent="0.25">
      <c r="A24" s="31" t="s">
        <v>401</v>
      </c>
      <c r="B24" s="31" t="s">
        <v>1542</v>
      </c>
      <c r="C24" s="30">
        <v>56056.61</v>
      </c>
      <c r="D24" s="36">
        <v>5</v>
      </c>
      <c r="E24" s="30">
        <v>818515</v>
      </c>
      <c r="F24" s="30">
        <v>0</v>
      </c>
      <c r="G24" s="30">
        <v>818515</v>
      </c>
      <c r="H24" s="30">
        <v>0</v>
      </c>
      <c r="I24" s="30">
        <v>369401.71</v>
      </c>
      <c r="J24" s="30">
        <v>449113.29</v>
      </c>
      <c r="K24" s="8">
        <f t="shared" si="0"/>
        <v>0.45130719656939705</v>
      </c>
      <c r="L24" s="8">
        <f>LOOKUP(A24,'PrYear%'!A15:B239)</f>
        <v>0.37</v>
      </c>
    </row>
    <row r="25" spans="1:12" x14ac:dyDescent="0.25">
      <c r="A25" s="31" t="s">
        <v>1473</v>
      </c>
      <c r="C25" s="30">
        <v>690949.86000000022</v>
      </c>
      <c r="D25" s="36">
        <v>79</v>
      </c>
      <c r="E25" s="30">
        <v>22424281</v>
      </c>
      <c r="F25" s="30">
        <v>3572</v>
      </c>
      <c r="G25" s="30">
        <v>22427853</v>
      </c>
      <c r="H25" s="30">
        <v>0</v>
      </c>
      <c r="I25" s="30">
        <v>5730153.5499999998</v>
      </c>
      <c r="J25" s="30">
        <v>16697699.449999999</v>
      </c>
      <c r="K25" s="8">
        <f t="shared" ref="K25:K88" si="1">IF(ISERROR((I25+H25)/G25),"",(I25+H25)/G25)</f>
        <v>0.2554927370890116</v>
      </c>
      <c r="L25" s="8" t="s">
        <v>1706</v>
      </c>
    </row>
    <row r="26" spans="1:12" x14ac:dyDescent="0.25">
      <c r="K26" s="8" t="str">
        <f t="shared" si="1"/>
        <v/>
      </c>
      <c r="L26" s="8"/>
    </row>
    <row r="27" spans="1:12" x14ac:dyDescent="0.25">
      <c r="K27" s="8" t="str">
        <f t="shared" si="1"/>
        <v/>
      </c>
      <c r="L27" s="8"/>
    </row>
    <row r="28" spans="1:12" x14ac:dyDescent="0.25">
      <c r="K28" s="8" t="str">
        <f t="shared" si="1"/>
        <v/>
      </c>
      <c r="L28" s="8"/>
    </row>
    <row r="29" spans="1:12" x14ac:dyDescent="0.25">
      <c r="K29" s="8" t="str">
        <f t="shared" si="1"/>
        <v/>
      </c>
      <c r="L29" s="8"/>
    </row>
    <row r="30" spans="1:12" x14ac:dyDescent="0.25">
      <c r="K30" s="8" t="str">
        <f t="shared" si="1"/>
        <v/>
      </c>
      <c r="L30" s="8"/>
    </row>
    <row r="31" spans="1:12" x14ac:dyDescent="0.25">
      <c r="K31" s="8" t="str">
        <f t="shared" si="1"/>
        <v/>
      </c>
      <c r="L31" s="8"/>
    </row>
    <row r="32" spans="1:12" x14ac:dyDescent="0.25">
      <c r="K32" s="8" t="str">
        <f t="shared" si="1"/>
        <v/>
      </c>
      <c r="L32" s="8"/>
    </row>
    <row r="33" spans="11:12" x14ac:dyDescent="0.25">
      <c r="K33" s="8" t="str">
        <f t="shared" si="1"/>
        <v/>
      </c>
      <c r="L33" s="8"/>
    </row>
    <row r="34" spans="11:12" x14ac:dyDescent="0.25">
      <c r="K34" s="8" t="str">
        <f t="shared" si="1"/>
        <v/>
      </c>
      <c r="L34" s="8"/>
    </row>
    <row r="35" spans="11:12" x14ac:dyDescent="0.25">
      <c r="K35" s="8" t="str">
        <f t="shared" si="1"/>
        <v/>
      </c>
      <c r="L35" s="8"/>
    </row>
    <row r="36" spans="11:12" x14ac:dyDescent="0.25">
      <c r="K36" s="8" t="str">
        <f t="shared" si="1"/>
        <v/>
      </c>
      <c r="L36" s="8"/>
    </row>
    <row r="37" spans="11:12" x14ac:dyDescent="0.25">
      <c r="K37" s="8" t="str">
        <f t="shared" si="1"/>
        <v/>
      </c>
      <c r="L37" s="8"/>
    </row>
    <row r="38" spans="11:12" x14ac:dyDescent="0.25">
      <c r="K38" s="8" t="str">
        <f t="shared" si="1"/>
        <v/>
      </c>
      <c r="L38" s="8"/>
    </row>
    <row r="39" spans="11:12" x14ac:dyDescent="0.25">
      <c r="K39" s="8" t="str">
        <f t="shared" si="1"/>
        <v/>
      </c>
      <c r="L39" s="8"/>
    </row>
    <row r="40" spans="11:12" x14ac:dyDescent="0.25">
      <c r="K40" s="8" t="str">
        <f t="shared" si="1"/>
        <v/>
      </c>
      <c r="L40" s="8"/>
    </row>
    <row r="41" spans="11:12" x14ac:dyDescent="0.25">
      <c r="K41" s="8" t="str">
        <f t="shared" si="1"/>
        <v/>
      </c>
      <c r="L41" s="8"/>
    </row>
    <row r="42" spans="11:12" x14ac:dyDescent="0.25">
      <c r="K42" s="8" t="str">
        <f t="shared" si="1"/>
        <v/>
      </c>
      <c r="L42" s="8"/>
    </row>
    <row r="43" spans="11:12" x14ac:dyDescent="0.25">
      <c r="K43" s="8" t="str">
        <f t="shared" si="1"/>
        <v/>
      </c>
      <c r="L43" s="8"/>
    </row>
    <row r="44" spans="11:12" x14ac:dyDescent="0.25">
      <c r="K44" s="8" t="str">
        <f t="shared" si="1"/>
        <v/>
      </c>
      <c r="L44" s="8"/>
    </row>
    <row r="45" spans="11:12" x14ac:dyDescent="0.25">
      <c r="K45" s="8" t="str">
        <f t="shared" si="1"/>
        <v/>
      </c>
      <c r="L45" s="8"/>
    </row>
    <row r="46" spans="11:12" x14ac:dyDescent="0.25">
      <c r="K46" s="8" t="str">
        <f t="shared" si="1"/>
        <v/>
      </c>
      <c r="L46" s="8"/>
    </row>
    <row r="47" spans="11:12" x14ac:dyDescent="0.25">
      <c r="K47" s="8" t="str">
        <f t="shared" si="1"/>
        <v/>
      </c>
      <c r="L47" s="8"/>
    </row>
    <row r="48" spans="11:12" x14ac:dyDescent="0.25">
      <c r="K48" s="8" t="str">
        <f t="shared" si="1"/>
        <v/>
      </c>
      <c r="L48" s="8"/>
    </row>
    <row r="49" spans="11:12" x14ac:dyDescent="0.25">
      <c r="K49" s="8" t="str">
        <f t="shared" si="1"/>
        <v/>
      </c>
      <c r="L49" s="8"/>
    </row>
    <row r="50" spans="11:12" x14ac:dyDescent="0.25">
      <c r="K50" s="8" t="str">
        <f t="shared" si="1"/>
        <v/>
      </c>
      <c r="L50" s="8"/>
    </row>
    <row r="51" spans="11:12" x14ac:dyDescent="0.25">
      <c r="K51" s="8" t="str">
        <f t="shared" si="1"/>
        <v/>
      </c>
      <c r="L51" s="8"/>
    </row>
    <row r="52" spans="11:12" x14ac:dyDescent="0.25">
      <c r="K52" s="8" t="str">
        <f t="shared" si="1"/>
        <v/>
      </c>
      <c r="L52" s="8"/>
    </row>
    <row r="53" spans="11:12" x14ac:dyDescent="0.25">
      <c r="K53" s="8" t="str">
        <f t="shared" si="1"/>
        <v/>
      </c>
      <c r="L53" s="8"/>
    </row>
    <row r="54" spans="11:12" x14ac:dyDescent="0.25">
      <c r="K54" s="8" t="str">
        <f t="shared" si="1"/>
        <v/>
      </c>
      <c r="L54" s="8"/>
    </row>
    <row r="55" spans="11:12" x14ac:dyDescent="0.25">
      <c r="K55" s="8" t="str">
        <f t="shared" si="1"/>
        <v/>
      </c>
      <c r="L55" s="8"/>
    </row>
    <row r="56" spans="11:12" x14ac:dyDescent="0.25">
      <c r="K56" s="8" t="str">
        <f t="shared" si="1"/>
        <v/>
      </c>
      <c r="L56" s="8"/>
    </row>
    <row r="57" spans="11:12" x14ac:dyDescent="0.25">
      <c r="K57" s="8" t="str">
        <f t="shared" si="1"/>
        <v/>
      </c>
      <c r="L57" s="8"/>
    </row>
    <row r="58" spans="11:12" x14ac:dyDescent="0.25">
      <c r="K58" s="8" t="str">
        <f t="shared" si="1"/>
        <v/>
      </c>
      <c r="L58" s="8"/>
    </row>
    <row r="59" spans="11:12" x14ac:dyDescent="0.25">
      <c r="K59" s="8" t="str">
        <f t="shared" si="1"/>
        <v/>
      </c>
      <c r="L59" s="8"/>
    </row>
    <row r="60" spans="11:12" x14ac:dyDescent="0.25">
      <c r="K60" s="8" t="str">
        <f t="shared" si="1"/>
        <v/>
      </c>
      <c r="L60" s="8"/>
    </row>
    <row r="61" spans="11:12" x14ac:dyDescent="0.25">
      <c r="K61" s="8" t="str">
        <f t="shared" si="1"/>
        <v/>
      </c>
      <c r="L61" s="8"/>
    </row>
    <row r="62" spans="11:12" x14ac:dyDescent="0.25">
      <c r="K62" s="8" t="str">
        <f t="shared" si="1"/>
        <v/>
      </c>
      <c r="L62" s="8"/>
    </row>
    <row r="63" spans="11:12" x14ac:dyDescent="0.25">
      <c r="K63" s="8" t="str">
        <f t="shared" si="1"/>
        <v/>
      </c>
      <c r="L63" s="8"/>
    </row>
    <row r="64" spans="11:12" x14ac:dyDescent="0.25">
      <c r="K64" s="8" t="str">
        <f t="shared" si="1"/>
        <v/>
      </c>
      <c r="L64" s="8"/>
    </row>
    <row r="65" spans="1:12" x14ac:dyDescent="0.25">
      <c r="K65" s="8" t="str">
        <f t="shared" si="1"/>
        <v/>
      </c>
      <c r="L65" s="8"/>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M11:M300">
    <cfRule type="expression" dxfId="152" priority="6">
      <formula>LEN(I11)&gt;0</formula>
    </cfRule>
  </conditionalFormatting>
  <conditionalFormatting sqref="K26:L300 K11:K25">
    <cfRule type="expression" dxfId="151" priority="2">
      <formula>LEN(I11)&gt;0</formula>
    </cfRule>
  </conditionalFormatting>
  <conditionalFormatting sqref="L11:L25">
    <cfRule type="expression" dxfId="150" priority="1">
      <formula>LEN(J11)&gt;0</formula>
    </cfRule>
  </conditionalFormatting>
  <pageMargins left="0.7" right="0.7" top="0.75" bottom="0.75" header="0.3" footer="0.3"/>
  <pageSetup paperSize="3" scale="9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4" customWidth="1"/>
    <col min="13" max="13" width="95.7109375" customWidth="1"/>
  </cols>
  <sheetData>
    <row r="1" spans="1:13" ht="26.25" x14ac:dyDescent="0.4">
      <c r="A1" s="58" t="s">
        <v>1519</v>
      </c>
      <c r="B1" s="58"/>
      <c r="C1" s="58"/>
      <c r="D1" s="58"/>
      <c r="E1" s="58"/>
      <c r="F1" s="58"/>
      <c r="G1" s="58"/>
      <c r="H1" s="58"/>
    </row>
    <row r="2" spans="1:13" ht="23.25" x14ac:dyDescent="0.35">
      <c r="A2" s="59" t="str">
        <f>Notes!D9</f>
        <v>For the Month of December 2013</v>
      </c>
      <c r="B2" s="59"/>
      <c r="C2" s="59"/>
      <c r="D2" s="59"/>
      <c r="E2" s="59"/>
      <c r="F2" s="59"/>
      <c r="G2" s="59"/>
      <c r="H2" s="59"/>
    </row>
    <row r="5" spans="1:13" s="13" customFormat="1" ht="31.5" customHeight="1" x14ac:dyDescent="0.2">
      <c r="A5" s="10" t="s">
        <v>1487</v>
      </c>
      <c r="B5" s="10" t="s">
        <v>2</v>
      </c>
      <c r="C5" s="10" t="str">
        <f>MID(A2,17,LEN(A2)-21)&amp;" Expenses"</f>
        <v xml:space="preserve"> December Expenses</v>
      </c>
      <c r="D5" s="14"/>
      <c r="E5" s="10" t="s">
        <v>10</v>
      </c>
      <c r="F5" s="10" t="s">
        <v>11</v>
      </c>
      <c r="G5" s="10" t="s">
        <v>12</v>
      </c>
      <c r="H5" s="10" t="s">
        <v>13</v>
      </c>
      <c r="I5" s="10" t="s">
        <v>1481</v>
      </c>
      <c r="J5" s="10" t="s">
        <v>1490</v>
      </c>
      <c r="K5" s="10" t="s">
        <v>1492</v>
      </c>
      <c r="L5" s="10" t="s">
        <v>1789</v>
      </c>
      <c r="M5" s="12" t="s">
        <v>1482</v>
      </c>
    </row>
    <row r="6" spans="1:13" hidden="1" x14ac:dyDescent="0.25">
      <c r="A6" s="29" t="s">
        <v>3</v>
      </c>
      <c r="B6" s="56" t="s">
        <v>1515</v>
      </c>
    </row>
    <row r="7" spans="1:13" hidden="1" x14ac:dyDescent="0.25">
      <c r="A7" s="29" t="s">
        <v>0</v>
      </c>
      <c r="B7" s="56"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38" t="s">
        <v>1480</v>
      </c>
      <c r="D10" s="36" t="s">
        <v>1521</v>
      </c>
      <c r="E10" s="38" t="s">
        <v>1474</v>
      </c>
      <c r="F10" s="38" t="s">
        <v>1476</v>
      </c>
      <c r="G10" s="38" t="s">
        <v>1475</v>
      </c>
      <c r="H10" s="38" t="s">
        <v>1477</v>
      </c>
      <c r="I10" s="38" t="s">
        <v>1478</v>
      </c>
      <c r="J10" s="38" t="s">
        <v>1479</v>
      </c>
    </row>
    <row r="11" spans="1:13" x14ac:dyDescent="0.25">
      <c r="A11" s="31" t="s">
        <v>465</v>
      </c>
      <c r="B11" s="31" t="s">
        <v>1529</v>
      </c>
      <c r="C11" s="30">
        <v>733523.62999999977</v>
      </c>
      <c r="D11" s="36">
        <v>16</v>
      </c>
      <c r="E11" s="30">
        <v>10348377</v>
      </c>
      <c r="F11" s="30">
        <v>0</v>
      </c>
      <c r="G11" s="30">
        <v>10348377</v>
      </c>
      <c r="H11" s="30">
        <v>10228.509999999998</v>
      </c>
      <c r="I11" s="30">
        <v>4553379.5500000007</v>
      </c>
      <c r="J11" s="30">
        <v>5784768.9399999985</v>
      </c>
      <c r="K11" s="8">
        <f>IF(ISERROR((I11+H11)/G11),"",(I11+H11)/G11)</f>
        <v>0.44099746849191912</v>
      </c>
      <c r="L11" s="8">
        <f>LOOKUP(A11,'PrYear%'!C2:D251)</f>
        <v>0.56000000000000005</v>
      </c>
    </row>
    <row r="12" spans="1:13" x14ac:dyDescent="0.25">
      <c r="A12" s="31" t="s">
        <v>474</v>
      </c>
      <c r="B12" s="31" t="s">
        <v>1530</v>
      </c>
      <c r="C12" s="30">
        <v>14016.650000000001</v>
      </c>
      <c r="D12" s="36">
        <v>9</v>
      </c>
      <c r="E12" s="30">
        <v>1669065</v>
      </c>
      <c r="F12" s="30">
        <v>0</v>
      </c>
      <c r="G12" s="30">
        <v>1669065</v>
      </c>
      <c r="H12" s="30">
        <v>3318.28</v>
      </c>
      <c r="I12" s="30">
        <v>444558.33999999997</v>
      </c>
      <c r="J12" s="30">
        <v>1221188.3799999999</v>
      </c>
      <c r="K12" s="8">
        <f t="shared" ref="K12:K26" si="0">IF(ISERROR((I12+H12)/G12),"",(I12+H12)/G12)</f>
        <v>0.26833983098321518</v>
      </c>
      <c r="L12" s="8">
        <f>LOOKUP(A12,'PrYear%'!C3:D252)</f>
        <v>0.76</v>
      </c>
    </row>
    <row r="13" spans="1:13" x14ac:dyDescent="0.25">
      <c r="A13" s="31" t="s">
        <v>486</v>
      </c>
      <c r="B13" s="31" t="s">
        <v>1531</v>
      </c>
      <c r="C13" s="30">
        <v>164010.31</v>
      </c>
      <c r="D13" s="36">
        <v>5</v>
      </c>
      <c r="E13" s="30">
        <v>1530000</v>
      </c>
      <c r="F13" s="30">
        <v>0</v>
      </c>
      <c r="G13" s="30">
        <v>1530000</v>
      </c>
      <c r="H13" s="30">
        <v>7819.18</v>
      </c>
      <c r="I13" s="30">
        <v>776968.2300000001</v>
      </c>
      <c r="J13" s="30">
        <v>745212.59</v>
      </c>
      <c r="K13" s="8">
        <f t="shared" si="0"/>
        <v>0.51293294771241837</v>
      </c>
      <c r="L13" s="8">
        <f>LOOKUP(A13,'PrYear%'!C4:D253)</f>
        <v>0.65</v>
      </c>
    </row>
    <row r="14" spans="1:13" x14ac:dyDescent="0.25">
      <c r="A14" s="31" t="s">
        <v>462</v>
      </c>
      <c r="B14" s="31" t="s">
        <v>1532</v>
      </c>
      <c r="C14" s="30">
        <v>23526.85</v>
      </c>
      <c r="D14" s="36">
        <v>37</v>
      </c>
      <c r="E14" s="30">
        <v>301517</v>
      </c>
      <c r="F14" s="30">
        <v>2150</v>
      </c>
      <c r="G14" s="30">
        <v>303667</v>
      </c>
      <c r="H14" s="30">
        <v>9009.9</v>
      </c>
      <c r="I14" s="30">
        <v>154943.83000000002</v>
      </c>
      <c r="J14" s="30">
        <v>139713.26999999999</v>
      </c>
      <c r="K14" s="8">
        <f t="shared" si="0"/>
        <v>0.5399128980099912</v>
      </c>
      <c r="L14" s="8">
        <f>LOOKUP(A14,'PrYear%'!C5:D254)</f>
        <v>0.51</v>
      </c>
    </row>
    <row r="15" spans="1:13" x14ac:dyDescent="0.25">
      <c r="A15" s="31" t="s">
        <v>507</v>
      </c>
      <c r="B15" s="31" t="s">
        <v>1533</v>
      </c>
      <c r="C15" s="30">
        <v>24934.37</v>
      </c>
      <c r="D15" s="36">
        <v>20</v>
      </c>
      <c r="E15" s="30">
        <v>204643</v>
      </c>
      <c r="F15" s="30">
        <v>722</v>
      </c>
      <c r="G15" s="30">
        <v>205365</v>
      </c>
      <c r="H15" s="30">
        <v>37780.080000000002</v>
      </c>
      <c r="I15" s="30">
        <v>110115.08000000002</v>
      </c>
      <c r="J15" s="30">
        <v>57469.84</v>
      </c>
      <c r="K15" s="8">
        <f t="shared" si="0"/>
        <v>0.72015757310155104</v>
      </c>
      <c r="L15" s="8">
        <f>LOOKUP(A15,'PrYear%'!C6:D255)</f>
        <v>0.73</v>
      </c>
    </row>
    <row r="16" spans="1:13" x14ac:dyDescent="0.25">
      <c r="A16" s="31" t="s">
        <v>498</v>
      </c>
      <c r="B16" s="31" t="s">
        <v>1534</v>
      </c>
      <c r="C16" s="30">
        <v>29346.159999999996</v>
      </c>
      <c r="D16" s="36">
        <v>28</v>
      </c>
      <c r="E16" s="30">
        <v>333764</v>
      </c>
      <c r="F16" s="30">
        <v>700</v>
      </c>
      <c r="G16" s="30">
        <v>334464</v>
      </c>
      <c r="H16" s="30">
        <v>21974.670000000002</v>
      </c>
      <c r="I16" s="30">
        <v>162420.64000000001</v>
      </c>
      <c r="J16" s="30">
        <v>150068.69</v>
      </c>
      <c r="K16" s="8">
        <f t="shared" si="0"/>
        <v>0.55131586658055887</v>
      </c>
      <c r="L16" s="8">
        <f>LOOKUP(A16,'PrYear%'!C7:D256)</f>
        <v>0.67</v>
      </c>
    </row>
    <row r="17" spans="1:12" x14ac:dyDescent="0.25">
      <c r="A17" s="31" t="s">
        <v>534</v>
      </c>
      <c r="B17" s="31" t="s">
        <v>1535</v>
      </c>
      <c r="C17" s="30">
        <v>387292.89</v>
      </c>
      <c r="D17" s="36">
        <v>10</v>
      </c>
      <c r="E17" s="30">
        <v>2289497</v>
      </c>
      <c r="F17" s="30">
        <v>0</v>
      </c>
      <c r="G17" s="30">
        <v>2289497</v>
      </c>
      <c r="H17" s="30">
        <v>148.94999999999999</v>
      </c>
      <c r="I17" s="30">
        <v>682726.72</v>
      </c>
      <c r="J17" s="30">
        <v>1606621.33</v>
      </c>
      <c r="K17" s="8">
        <f t="shared" si="0"/>
        <v>0.29826449652478249</v>
      </c>
      <c r="L17" s="8">
        <f>LOOKUP(A17,'PrYear%'!C8:D257)</f>
        <v>0.44</v>
      </c>
    </row>
    <row r="18" spans="1:12" x14ac:dyDescent="0.25">
      <c r="A18" s="31" t="s">
        <v>1430</v>
      </c>
      <c r="B18" s="31" t="s">
        <v>1543</v>
      </c>
      <c r="C18" s="30">
        <v>0</v>
      </c>
      <c r="D18" s="36">
        <v>1</v>
      </c>
      <c r="E18" s="30">
        <v>0</v>
      </c>
      <c r="F18" s="30">
        <v>0</v>
      </c>
      <c r="G18" s="30">
        <v>0</v>
      </c>
      <c r="H18" s="30">
        <v>0</v>
      </c>
      <c r="I18" s="30">
        <v>0</v>
      </c>
      <c r="J18" s="30">
        <v>0</v>
      </c>
      <c r="K18" s="8" t="str">
        <f t="shared" si="0"/>
        <v/>
      </c>
      <c r="L18" s="8">
        <f>LOOKUP(A18,'PrYear%'!C9:D258)</f>
        <v>0</v>
      </c>
    </row>
    <row r="19" spans="1:12" x14ac:dyDescent="0.25">
      <c r="A19" s="31" t="s">
        <v>543</v>
      </c>
      <c r="B19" s="31" t="s">
        <v>1536</v>
      </c>
      <c r="C19" s="30">
        <v>24266.43</v>
      </c>
      <c r="D19" s="36">
        <v>23</v>
      </c>
      <c r="E19" s="30">
        <v>1033195</v>
      </c>
      <c r="F19" s="30">
        <v>0</v>
      </c>
      <c r="G19" s="30">
        <v>1033195</v>
      </c>
      <c r="H19" s="30">
        <v>54420.65</v>
      </c>
      <c r="I19" s="30">
        <v>300538.59999999998</v>
      </c>
      <c r="J19" s="30">
        <v>678235.75000000012</v>
      </c>
      <c r="K19" s="8">
        <f t="shared" si="0"/>
        <v>0.34355494364568162</v>
      </c>
      <c r="L19" s="8">
        <f>LOOKUP(A19,'PrYear%'!C10:D259)</f>
        <v>0.4</v>
      </c>
    </row>
    <row r="20" spans="1:12" x14ac:dyDescent="0.25">
      <c r="A20" s="31" t="s">
        <v>389</v>
      </c>
      <c r="B20" s="31" t="s">
        <v>1537</v>
      </c>
      <c r="C20" s="30">
        <v>85783.749999999985</v>
      </c>
      <c r="D20" s="36">
        <v>59</v>
      </c>
      <c r="E20" s="30">
        <v>1314755</v>
      </c>
      <c r="F20" s="30">
        <v>0</v>
      </c>
      <c r="G20" s="30">
        <v>1314755</v>
      </c>
      <c r="H20" s="30">
        <v>3870.01</v>
      </c>
      <c r="I20" s="30">
        <v>548066.98</v>
      </c>
      <c r="J20" s="30">
        <v>762818.01000000013</v>
      </c>
      <c r="K20" s="8">
        <f t="shared" si="0"/>
        <v>0.41980216085886723</v>
      </c>
      <c r="L20" s="8">
        <f>LOOKUP(A20,'PrYear%'!C11:D260)</f>
        <v>0.35</v>
      </c>
    </row>
    <row r="21" spans="1:12" x14ac:dyDescent="0.25">
      <c r="A21" s="31" t="s">
        <v>409</v>
      </c>
      <c r="B21" s="31" t="s">
        <v>1538</v>
      </c>
      <c r="C21" s="30">
        <v>48460.56</v>
      </c>
      <c r="D21" s="36">
        <v>56</v>
      </c>
      <c r="E21" s="30">
        <v>715482</v>
      </c>
      <c r="F21" s="30">
        <v>0</v>
      </c>
      <c r="G21" s="30">
        <v>715482</v>
      </c>
      <c r="H21" s="30">
        <v>38433.659999999996</v>
      </c>
      <c r="I21" s="30">
        <v>289660.68</v>
      </c>
      <c r="J21" s="30">
        <v>387387.66000000003</v>
      </c>
      <c r="K21" s="8">
        <f t="shared" si="0"/>
        <v>0.4585640728907226</v>
      </c>
      <c r="L21" s="8">
        <f>LOOKUP(A21,'PrYear%'!C12:D261)</f>
        <v>0.44</v>
      </c>
    </row>
    <row r="22" spans="1:12" x14ac:dyDescent="0.25">
      <c r="A22" s="31" t="s">
        <v>419</v>
      </c>
      <c r="B22" s="31" t="s">
        <v>1539</v>
      </c>
      <c r="C22" s="30">
        <v>49057.279999999999</v>
      </c>
      <c r="D22" s="36">
        <v>34</v>
      </c>
      <c r="E22" s="30">
        <v>721266</v>
      </c>
      <c r="F22" s="30">
        <v>0</v>
      </c>
      <c r="G22" s="30">
        <v>721266</v>
      </c>
      <c r="H22" s="30">
        <v>3964.7900000000004</v>
      </c>
      <c r="I22" s="30">
        <v>259341.05</v>
      </c>
      <c r="J22" s="30">
        <v>457960.16000000003</v>
      </c>
      <c r="K22" s="8">
        <f t="shared" si="0"/>
        <v>0.3650606572332537</v>
      </c>
      <c r="L22" s="8">
        <f>LOOKUP(A22,'PrYear%'!C13:D262)</f>
        <v>4.08</v>
      </c>
    </row>
    <row r="23" spans="1:12" x14ac:dyDescent="0.25">
      <c r="A23" s="31" t="s">
        <v>1436</v>
      </c>
      <c r="B23" s="31" t="s">
        <v>1544</v>
      </c>
      <c r="C23" s="30">
        <v>20645.289999999997</v>
      </c>
      <c r="D23" s="36">
        <v>24</v>
      </c>
      <c r="E23" s="30">
        <v>253535</v>
      </c>
      <c r="F23" s="30">
        <v>0</v>
      </c>
      <c r="G23" s="30">
        <v>253535</v>
      </c>
      <c r="H23" s="30">
        <v>280.56</v>
      </c>
      <c r="I23" s="30">
        <v>120267.42</v>
      </c>
      <c r="J23" s="30">
        <v>132987.01999999999</v>
      </c>
      <c r="K23" s="8">
        <f t="shared" si="0"/>
        <v>0.47546879129114322</v>
      </c>
      <c r="L23" s="8">
        <f>LOOKUP(A23,'PrYear%'!C14:D263)</f>
        <v>0.45</v>
      </c>
    </row>
    <row r="24" spans="1:12" x14ac:dyDescent="0.25">
      <c r="A24" s="31" t="s">
        <v>403</v>
      </c>
      <c r="B24" s="31" t="s">
        <v>1540</v>
      </c>
      <c r="C24" s="30">
        <v>18056.150000000001</v>
      </c>
      <c r="D24" s="36">
        <v>35</v>
      </c>
      <c r="E24" s="30">
        <v>481567</v>
      </c>
      <c r="F24" s="30">
        <v>0</v>
      </c>
      <c r="G24" s="30">
        <v>481567</v>
      </c>
      <c r="H24" s="30">
        <v>44869.58</v>
      </c>
      <c r="I24" s="30">
        <v>128112.51000000001</v>
      </c>
      <c r="J24" s="30">
        <v>308584.91000000003</v>
      </c>
      <c r="K24" s="8">
        <f t="shared" si="0"/>
        <v>0.35920669398027694</v>
      </c>
      <c r="L24" s="8">
        <f>LOOKUP(A24,'PrYear%'!C15:D264)</f>
        <v>0.45</v>
      </c>
    </row>
    <row r="25" spans="1:12" x14ac:dyDescent="0.25">
      <c r="A25" s="31" t="s">
        <v>397</v>
      </c>
      <c r="B25" s="31" t="s">
        <v>1541</v>
      </c>
      <c r="C25" s="30">
        <v>46279.429999999993</v>
      </c>
      <c r="D25" s="36">
        <v>53</v>
      </c>
      <c r="E25" s="30">
        <v>804683</v>
      </c>
      <c r="F25" s="30">
        <v>0</v>
      </c>
      <c r="G25" s="30">
        <v>804683</v>
      </c>
      <c r="H25" s="30">
        <v>22405.809999999998</v>
      </c>
      <c r="I25" s="30">
        <v>318388.11999999994</v>
      </c>
      <c r="J25" s="30">
        <v>463889.06999999995</v>
      </c>
      <c r="K25" s="8">
        <f t="shared" si="0"/>
        <v>0.42351327168586878</v>
      </c>
      <c r="L25" s="8">
        <f>LOOKUP(A25,'PrYear%'!C16:D265)</f>
        <v>0.36</v>
      </c>
    </row>
    <row r="26" spans="1:12" x14ac:dyDescent="0.25">
      <c r="A26" s="31" t="s">
        <v>401</v>
      </c>
      <c r="B26" s="31" t="s">
        <v>1542</v>
      </c>
      <c r="C26" s="30">
        <v>46944.29</v>
      </c>
      <c r="D26" s="36">
        <v>54</v>
      </c>
      <c r="E26" s="30">
        <v>577534</v>
      </c>
      <c r="F26" s="30">
        <v>0</v>
      </c>
      <c r="G26" s="30">
        <v>577534</v>
      </c>
      <c r="H26" s="30">
        <v>19547.55</v>
      </c>
      <c r="I26" s="30">
        <v>246485.57</v>
      </c>
      <c r="J26" s="30">
        <v>311500.87999999995</v>
      </c>
      <c r="K26" s="8">
        <f t="shared" si="0"/>
        <v>0.46063629154300872</v>
      </c>
      <c r="L26" s="8">
        <f>LOOKUP(A26,'PrYear%'!C17:D266)</f>
        <v>0.35</v>
      </c>
    </row>
    <row r="27" spans="1:12" x14ac:dyDescent="0.25">
      <c r="A27" s="31" t="s">
        <v>1473</v>
      </c>
      <c r="C27" s="30">
        <v>1716144.0399999996</v>
      </c>
      <c r="D27" s="36">
        <v>464</v>
      </c>
      <c r="E27" s="30">
        <v>22578880</v>
      </c>
      <c r="F27" s="30">
        <v>3572</v>
      </c>
      <c r="G27" s="30">
        <v>22582452</v>
      </c>
      <c r="H27" s="30">
        <v>278072.17999999988</v>
      </c>
      <c r="I27" s="30">
        <v>9095973.319999991</v>
      </c>
      <c r="J27" s="30">
        <v>13208406.500000011</v>
      </c>
      <c r="K27" s="8">
        <f>IF(ISERROR((I27+H27)/G27),"",(I27+H27)/G27)</f>
        <v>0.41510308535140428</v>
      </c>
      <c r="L27" s="8"/>
    </row>
    <row r="28" spans="1:12" x14ac:dyDescent="0.25">
      <c r="K28" s="8" t="str">
        <f t="shared" ref="K28:K91" si="1">IF(ISERROR((I28+H28)/G28),"",(I28+H28)/G28)</f>
        <v/>
      </c>
      <c r="L28" s="8"/>
    </row>
    <row r="29" spans="1:12" x14ac:dyDescent="0.25">
      <c r="K29" s="8" t="str">
        <f t="shared" si="1"/>
        <v/>
      </c>
      <c r="L29" s="8"/>
    </row>
    <row r="30" spans="1:12" x14ac:dyDescent="0.25">
      <c r="K30" s="8" t="str">
        <f t="shared" si="1"/>
        <v/>
      </c>
      <c r="L30" s="8"/>
    </row>
    <row r="31" spans="1:12" x14ac:dyDescent="0.25">
      <c r="K31" s="8" t="str">
        <f t="shared" si="1"/>
        <v/>
      </c>
      <c r="L31" s="8"/>
    </row>
    <row r="32" spans="1:12" x14ac:dyDescent="0.25">
      <c r="K32" s="8" t="str">
        <f t="shared" si="1"/>
        <v/>
      </c>
      <c r="L32" s="8"/>
    </row>
    <row r="33" spans="11:12" x14ac:dyDescent="0.25">
      <c r="K33" s="8" t="str">
        <f t="shared" si="1"/>
        <v/>
      </c>
      <c r="L33" s="8"/>
    </row>
    <row r="34" spans="11:12" x14ac:dyDescent="0.25">
      <c r="K34" s="8" t="str">
        <f t="shared" si="1"/>
        <v/>
      </c>
      <c r="L34" s="8"/>
    </row>
    <row r="35" spans="11:12" x14ac:dyDescent="0.25">
      <c r="K35" s="8" t="str">
        <f t="shared" si="1"/>
        <v/>
      </c>
      <c r="L35" s="8"/>
    </row>
    <row r="36" spans="11:12" x14ac:dyDescent="0.25">
      <c r="K36" s="8" t="str">
        <f t="shared" si="1"/>
        <v/>
      </c>
      <c r="L36" s="8"/>
    </row>
    <row r="37" spans="11:12" x14ac:dyDescent="0.25">
      <c r="K37" s="8" t="str">
        <f t="shared" si="1"/>
        <v/>
      </c>
      <c r="L37" s="8"/>
    </row>
    <row r="38" spans="11:12" x14ac:dyDescent="0.25">
      <c r="K38" s="8" t="str">
        <f t="shared" si="1"/>
        <v/>
      </c>
      <c r="L38" s="8"/>
    </row>
    <row r="39" spans="11:12" x14ac:dyDescent="0.25">
      <c r="K39" s="8" t="str">
        <f t="shared" si="1"/>
        <v/>
      </c>
      <c r="L39" s="8"/>
    </row>
    <row r="40" spans="11:12" x14ac:dyDescent="0.25">
      <c r="K40" s="8" t="str">
        <f t="shared" si="1"/>
        <v/>
      </c>
      <c r="L40" s="8"/>
    </row>
    <row r="41" spans="11:12" x14ac:dyDescent="0.25">
      <c r="K41" s="8" t="str">
        <f t="shared" si="1"/>
        <v/>
      </c>
      <c r="L41" s="8"/>
    </row>
    <row r="42" spans="11:12" x14ac:dyDescent="0.25">
      <c r="K42" s="8" t="str">
        <f t="shared" si="1"/>
        <v/>
      </c>
      <c r="L42" s="8"/>
    </row>
    <row r="43" spans="11:12" x14ac:dyDescent="0.25">
      <c r="K43" s="8" t="str">
        <f t="shared" si="1"/>
        <v/>
      </c>
      <c r="L43" s="8"/>
    </row>
    <row r="44" spans="11:12" x14ac:dyDescent="0.25">
      <c r="K44" s="8" t="str">
        <f t="shared" si="1"/>
        <v/>
      </c>
      <c r="L44" s="8"/>
    </row>
    <row r="45" spans="11:12" x14ac:dyDescent="0.25">
      <c r="K45" s="8" t="str">
        <f t="shared" si="1"/>
        <v/>
      </c>
      <c r="L45" s="8"/>
    </row>
    <row r="46" spans="11:12" x14ac:dyDescent="0.25">
      <c r="K46" s="8" t="str">
        <f t="shared" si="1"/>
        <v/>
      </c>
      <c r="L46" s="8"/>
    </row>
    <row r="47" spans="11:12" x14ac:dyDescent="0.25">
      <c r="K47" s="8" t="str">
        <f t="shared" si="1"/>
        <v/>
      </c>
      <c r="L47" s="8"/>
    </row>
    <row r="48" spans="11:12" x14ac:dyDescent="0.25">
      <c r="K48" s="8" t="str">
        <f t="shared" si="1"/>
        <v/>
      </c>
      <c r="L48" s="8"/>
    </row>
    <row r="49" spans="11:12" x14ac:dyDescent="0.25">
      <c r="K49" s="8" t="str">
        <f t="shared" si="1"/>
        <v/>
      </c>
      <c r="L49" s="8"/>
    </row>
    <row r="50" spans="11:12" x14ac:dyDescent="0.25">
      <c r="K50" s="8" t="str">
        <f t="shared" si="1"/>
        <v/>
      </c>
      <c r="L50" s="8"/>
    </row>
    <row r="51" spans="11:12" x14ac:dyDescent="0.25">
      <c r="K51" s="8" t="str">
        <f t="shared" si="1"/>
        <v/>
      </c>
      <c r="L51" s="8"/>
    </row>
    <row r="52" spans="11:12" x14ac:dyDescent="0.25">
      <c r="K52" s="8" t="str">
        <f t="shared" si="1"/>
        <v/>
      </c>
      <c r="L52" s="8"/>
    </row>
    <row r="53" spans="11:12" x14ac:dyDescent="0.25">
      <c r="K53" s="8" t="str">
        <f t="shared" si="1"/>
        <v/>
      </c>
      <c r="L53" s="8"/>
    </row>
    <row r="54" spans="11:12" x14ac:dyDescent="0.25">
      <c r="K54" s="8" t="str">
        <f t="shared" si="1"/>
        <v/>
      </c>
      <c r="L54" s="8"/>
    </row>
    <row r="55" spans="11:12" x14ac:dyDescent="0.25">
      <c r="K55" s="8" t="str">
        <f t="shared" si="1"/>
        <v/>
      </c>
      <c r="L55" s="8"/>
    </row>
    <row r="56" spans="11:12" x14ac:dyDescent="0.25">
      <c r="K56" s="8" t="str">
        <f t="shared" si="1"/>
        <v/>
      </c>
      <c r="L56" s="8"/>
    </row>
    <row r="57" spans="11:12" x14ac:dyDescent="0.25">
      <c r="K57" s="8" t="str">
        <f t="shared" si="1"/>
        <v/>
      </c>
      <c r="L57" s="8"/>
    </row>
    <row r="58" spans="11:12" x14ac:dyDescent="0.25">
      <c r="K58" s="8" t="str">
        <f t="shared" si="1"/>
        <v/>
      </c>
      <c r="L58" s="8"/>
    </row>
    <row r="59" spans="11:12" x14ac:dyDescent="0.25">
      <c r="K59" s="8" t="str">
        <f t="shared" si="1"/>
        <v/>
      </c>
      <c r="L59" s="8"/>
    </row>
    <row r="60" spans="11:12" x14ac:dyDescent="0.25">
      <c r="K60" s="8" t="str">
        <f t="shared" si="1"/>
        <v/>
      </c>
      <c r="L60" s="8"/>
    </row>
    <row r="61" spans="11:12" x14ac:dyDescent="0.25">
      <c r="K61" s="8" t="str">
        <f t="shared" si="1"/>
        <v/>
      </c>
      <c r="L61" s="8"/>
    </row>
    <row r="62" spans="11:12" x14ac:dyDescent="0.25">
      <c r="K62" s="8" t="str">
        <f t="shared" si="1"/>
        <v/>
      </c>
      <c r="L62" s="8"/>
    </row>
    <row r="63" spans="11:12" x14ac:dyDescent="0.25">
      <c r="K63" s="8" t="str">
        <f t="shared" si="1"/>
        <v/>
      </c>
      <c r="L63" s="8"/>
    </row>
    <row r="64" spans="11:12" x14ac:dyDescent="0.25">
      <c r="K64" s="8" t="str">
        <f t="shared" si="1"/>
        <v/>
      </c>
      <c r="L64" s="8"/>
    </row>
    <row r="65" spans="11:12" x14ac:dyDescent="0.25">
      <c r="K65" s="8" t="str">
        <f t="shared" si="1"/>
        <v/>
      </c>
      <c r="L65" s="8"/>
    </row>
    <row r="66" spans="11:12" x14ac:dyDescent="0.25">
      <c r="K66" s="8" t="str">
        <f t="shared" si="1"/>
        <v/>
      </c>
      <c r="L66" s="8"/>
    </row>
    <row r="67" spans="11:12" x14ac:dyDescent="0.25">
      <c r="K67" s="8" t="str">
        <f t="shared" si="1"/>
        <v/>
      </c>
      <c r="L67" s="8"/>
    </row>
    <row r="68" spans="11:12" x14ac:dyDescent="0.25">
      <c r="K68" s="8" t="str">
        <f t="shared" si="1"/>
        <v/>
      </c>
      <c r="L68" s="8"/>
    </row>
    <row r="69" spans="11:12" x14ac:dyDescent="0.25">
      <c r="K69" s="8" t="str">
        <f t="shared" si="1"/>
        <v/>
      </c>
      <c r="L69" s="8"/>
    </row>
    <row r="70" spans="11:12" x14ac:dyDescent="0.25">
      <c r="K70" s="8" t="str">
        <f t="shared" si="1"/>
        <v/>
      </c>
      <c r="L70" s="8"/>
    </row>
    <row r="71" spans="11:12" x14ac:dyDescent="0.25">
      <c r="K71" s="8" t="str">
        <f t="shared" si="1"/>
        <v/>
      </c>
      <c r="L71" s="8"/>
    </row>
    <row r="72" spans="11:12" x14ac:dyDescent="0.25">
      <c r="K72" s="8" t="str">
        <f t="shared" si="1"/>
        <v/>
      </c>
      <c r="L72" s="8"/>
    </row>
    <row r="73" spans="11:12" x14ac:dyDescent="0.25">
      <c r="K73" s="8" t="str">
        <f t="shared" si="1"/>
        <v/>
      </c>
      <c r="L73" s="8"/>
    </row>
    <row r="74" spans="11:12" x14ac:dyDescent="0.25">
      <c r="K74" s="8" t="str">
        <f t="shared" si="1"/>
        <v/>
      </c>
      <c r="L74" s="8"/>
    </row>
    <row r="75" spans="11:12" x14ac:dyDescent="0.25">
      <c r="K75" s="8" t="str">
        <f t="shared" si="1"/>
        <v/>
      </c>
      <c r="L75" s="8"/>
    </row>
    <row r="76" spans="11:12" x14ac:dyDescent="0.25">
      <c r="K76" s="8" t="str">
        <f t="shared" si="1"/>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ref="K92:K155" si="3">IF(ISERROR((I92+H92)/G92),"",(I92+H92)/G92)</f>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K11:L300">
    <cfRule type="expression" dxfId="142" priority="3">
      <formula>LEN(I11)&gt;0</formula>
    </cfRule>
  </conditionalFormatting>
  <conditionalFormatting sqref="M11:M300">
    <cfRule type="expression" dxfId="141" priority="2">
      <formula>LEN(I11)&gt;0</formula>
    </cfRule>
  </conditionalFormatting>
  <pageMargins left="0.7" right="0.7" top="0.75" bottom="0.75" header="0.3" footer="0.3"/>
  <pageSetup paperSize="3" scale="7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4" customWidth="1"/>
    <col min="13" max="13" width="95.7109375" customWidth="1"/>
  </cols>
  <sheetData>
    <row r="1" spans="1:13" ht="26.25" x14ac:dyDescent="0.4">
      <c r="A1" s="58" t="s">
        <v>1699</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24" x14ac:dyDescent="0.2">
      <c r="A5" s="10" t="s">
        <v>1487</v>
      </c>
      <c r="B5" s="10" t="s">
        <v>2</v>
      </c>
      <c r="C5" s="10" t="str">
        <f>MID(A2,17,LEN(A2)-21)&amp;" Expenses"</f>
        <v xml:space="preserve"> December Expenses</v>
      </c>
      <c r="D5" s="14"/>
      <c r="E5" s="10" t="s">
        <v>10</v>
      </c>
      <c r="F5" s="10" t="s">
        <v>11</v>
      </c>
      <c r="G5" s="10" t="s">
        <v>12</v>
      </c>
      <c r="H5" s="10" t="s">
        <v>13</v>
      </c>
      <c r="I5" s="10" t="s">
        <v>1481</v>
      </c>
      <c r="J5" s="10" t="s">
        <v>1490</v>
      </c>
      <c r="K5" s="10" t="s">
        <v>1492</v>
      </c>
      <c r="L5" s="10" t="s">
        <v>1790</v>
      </c>
      <c r="M5" s="12" t="s">
        <v>1482</v>
      </c>
    </row>
    <row r="6" spans="1:13" hidden="1" x14ac:dyDescent="0.25">
      <c r="A6" s="29" t="s">
        <v>3</v>
      </c>
      <c r="B6" s="56" t="s">
        <v>1680</v>
      </c>
    </row>
    <row r="7" spans="1:13" hidden="1" x14ac:dyDescent="0.25">
      <c r="A7" s="29" t="s">
        <v>0</v>
      </c>
      <c r="B7" s="56" t="s">
        <v>736</v>
      </c>
    </row>
    <row r="8" spans="1:13" hidden="1" x14ac:dyDescent="0.25"/>
    <row r="9" spans="1:13" hidden="1" x14ac:dyDescent="0.25">
      <c r="C9" s="29" t="s">
        <v>1484</v>
      </c>
      <c r="D9" s="36"/>
      <c r="E9" s="36"/>
      <c r="F9" s="36"/>
      <c r="G9" s="36"/>
      <c r="H9" s="36"/>
      <c r="I9" s="36"/>
      <c r="J9" s="36"/>
    </row>
    <row r="10" spans="1:13" ht="45" x14ac:dyDescent="0.25">
      <c r="A10" s="33" t="s">
        <v>1472</v>
      </c>
      <c r="B10" s="29" t="s">
        <v>1485</v>
      </c>
      <c r="C10" s="38" t="s">
        <v>1480</v>
      </c>
      <c r="D10" s="36" t="s">
        <v>1521</v>
      </c>
      <c r="E10" s="38" t="s">
        <v>1474</v>
      </c>
      <c r="F10" s="38" t="s">
        <v>1476</v>
      </c>
      <c r="G10" s="38" t="s">
        <v>1475</v>
      </c>
      <c r="H10" s="38" t="s">
        <v>1477</v>
      </c>
      <c r="I10" s="38" t="s">
        <v>1478</v>
      </c>
      <c r="J10" s="38" t="s">
        <v>1479</v>
      </c>
    </row>
    <row r="11" spans="1:13" x14ac:dyDescent="0.25">
      <c r="A11" s="31" t="s">
        <v>1679</v>
      </c>
      <c r="B11" s="31" t="s">
        <v>1681</v>
      </c>
      <c r="C11" s="30">
        <v>0</v>
      </c>
      <c r="D11" s="36">
        <v>2</v>
      </c>
      <c r="E11" s="30">
        <v>140521</v>
      </c>
      <c r="F11" s="30">
        <v>0</v>
      </c>
      <c r="G11" s="30">
        <v>140521</v>
      </c>
      <c r="H11" s="30">
        <v>45937.8</v>
      </c>
      <c r="I11" s="30">
        <v>0</v>
      </c>
      <c r="J11" s="30">
        <v>94583.2</v>
      </c>
      <c r="K11" s="8">
        <f>IF(ISERROR((I11+H11)/G11),"",(I11+H11)/G11)</f>
        <v>0.32691056852712408</v>
      </c>
      <c r="L11" s="8">
        <f>LOOKUP(A11,'PrYear%'!C2:D251)</f>
        <v>0</v>
      </c>
    </row>
    <row r="12" spans="1:13" x14ac:dyDescent="0.25">
      <c r="A12" s="31" t="s">
        <v>1682</v>
      </c>
      <c r="B12" s="31" t="s">
        <v>1683</v>
      </c>
      <c r="C12" s="30">
        <v>0</v>
      </c>
      <c r="D12" s="36">
        <v>2</v>
      </c>
      <c r="E12" s="30">
        <v>179770</v>
      </c>
      <c r="F12" s="30">
        <v>0</v>
      </c>
      <c r="G12" s="30">
        <v>179770</v>
      </c>
      <c r="H12" s="30">
        <v>132490</v>
      </c>
      <c r="I12" s="30">
        <v>0</v>
      </c>
      <c r="J12" s="30">
        <v>47280</v>
      </c>
      <c r="K12" s="8">
        <f t="shared" ref="K12:K75" si="0">IF(ISERROR((I12+H12)/G12),"",(I12+H12)/G12)</f>
        <v>0.73699727429493245</v>
      </c>
      <c r="L12" s="8">
        <f>LOOKUP(A12,'PrYear%'!C3:D252)</f>
        <v>0</v>
      </c>
    </row>
    <row r="13" spans="1:13" x14ac:dyDescent="0.25">
      <c r="A13" s="31" t="s">
        <v>1684</v>
      </c>
      <c r="B13" s="31" t="s">
        <v>1685</v>
      </c>
      <c r="C13" s="30">
        <v>0</v>
      </c>
      <c r="D13" s="36">
        <v>3</v>
      </c>
      <c r="E13" s="30">
        <v>248248</v>
      </c>
      <c r="F13" s="30">
        <v>0</v>
      </c>
      <c r="G13" s="30">
        <v>248248</v>
      </c>
      <c r="H13" s="30">
        <v>0</v>
      </c>
      <c r="I13" s="30">
        <v>0</v>
      </c>
      <c r="J13" s="30">
        <v>248248</v>
      </c>
      <c r="K13" s="8">
        <f t="shared" si="0"/>
        <v>0</v>
      </c>
      <c r="L13" s="8">
        <f>LOOKUP(A13,'PrYear%'!C4:D253)</f>
        <v>0</v>
      </c>
    </row>
    <row r="14" spans="1:13" x14ac:dyDescent="0.25">
      <c r="A14" s="31" t="s">
        <v>1688</v>
      </c>
      <c r="B14" s="31" t="s">
        <v>1689</v>
      </c>
      <c r="C14" s="30">
        <v>0</v>
      </c>
      <c r="D14" s="36">
        <v>2</v>
      </c>
      <c r="E14" s="30">
        <v>60149</v>
      </c>
      <c r="F14" s="30">
        <v>0</v>
      </c>
      <c r="G14" s="30">
        <v>60149</v>
      </c>
      <c r="H14" s="30">
        <v>0</v>
      </c>
      <c r="I14" s="30">
        <v>0</v>
      </c>
      <c r="J14" s="30">
        <v>60149</v>
      </c>
      <c r="K14" s="8">
        <f t="shared" si="0"/>
        <v>0</v>
      </c>
      <c r="L14" s="8">
        <f>LOOKUP(A14,'PrYear%'!C5:D254)</f>
        <v>0</v>
      </c>
    </row>
    <row r="15" spans="1:13" x14ac:dyDescent="0.25">
      <c r="A15" s="31" t="s">
        <v>1690</v>
      </c>
      <c r="B15" s="31" t="s">
        <v>1691</v>
      </c>
      <c r="C15" s="30">
        <v>28233.43</v>
      </c>
      <c r="D15" s="36">
        <v>2</v>
      </c>
      <c r="E15" s="30">
        <v>248662</v>
      </c>
      <c r="F15" s="30">
        <v>0</v>
      </c>
      <c r="G15" s="30">
        <v>248662</v>
      </c>
      <c r="H15" s="30">
        <v>76000</v>
      </c>
      <c r="I15" s="30">
        <v>28233.43</v>
      </c>
      <c r="J15" s="30">
        <v>144428.57</v>
      </c>
      <c r="K15" s="8">
        <f t="shared" si="0"/>
        <v>0.41917715613965945</v>
      </c>
      <c r="L15" s="8">
        <f>LOOKUP(A15,'PrYear%'!C6:D255)</f>
        <v>0</v>
      </c>
    </row>
    <row r="16" spans="1:13" x14ac:dyDescent="0.25">
      <c r="A16" s="31" t="s">
        <v>1692</v>
      </c>
      <c r="B16" s="31" t="s">
        <v>1694</v>
      </c>
      <c r="C16" s="30">
        <v>0</v>
      </c>
      <c r="D16" s="36">
        <v>1</v>
      </c>
      <c r="E16" s="30">
        <v>48524</v>
      </c>
      <c r="F16" s="30">
        <v>0</v>
      </c>
      <c r="G16" s="30">
        <v>48524</v>
      </c>
      <c r="H16" s="30">
        <v>0</v>
      </c>
      <c r="I16" s="30">
        <v>0</v>
      </c>
      <c r="J16" s="30">
        <v>48524</v>
      </c>
      <c r="K16" s="8">
        <f t="shared" si="0"/>
        <v>0</v>
      </c>
      <c r="L16" s="8">
        <f>LOOKUP(A16,'PrYear%'!C7:D256)</f>
        <v>0</v>
      </c>
    </row>
    <row r="17" spans="1:12" x14ac:dyDescent="0.25">
      <c r="A17" s="31" t="s">
        <v>1473</v>
      </c>
      <c r="C17" s="30">
        <v>28233.43</v>
      </c>
      <c r="D17" s="36">
        <v>12</v>
      </c>
      <c r="E17" s="30">
        <v>925874</v>
      </c>
      <c r="F17" s="30">
        <v>0</v>
      </c>
      <c r="G17" s="30">
        <v>925874</v>
      </c>
      <c r="H17" s="30">
        <v>254427.8</v>
      </c>
      <c r="I17" s="30">
        <v>28233.43</v>
      </c>
      <c r="J17" s="30">
        <v>643212.77</v>
      </c>
      <c r="K17" s="8">
        <f t="shared" si="0"/>
        <v>0.3052912491332514</v>
      </c>
      <c r="L17" s="8"/>
    </row>
    <row r="18" spans="1:12" x14ac:dyDescent="0.25">
      <c r="D18"/>
      <c r="K18" s="8" t="str">
        <f t="shared" si="0"/>
        <v/>
      </c>
      <c r="L18" s="8"/>
    </row>
    <row r="19" spans="1:12" x14ac:dyDescent="0.25">
      <c r="D19"/>
      <c r="K19" s="8" t="str">
        <f t="shared" si="0"/>
        <v/>
      </c>
      <c r="L19" s="8"/>
    </row>
    <row r="20" spans="1:12" x14ac:dyDescent="0.25">
      <c r="D20"/>
      <c r="K20" s="8" t="str">
        <f t="shared" si="0"/>
        <v/>
      </c>
      <c r="L20" s="8"/>
    </row>
    <row r="21" spans="1:12" x14ac:dyDescent="0.25">
      <c r="D21"/>
      <c r="K21" s="8" t="str">
        <f t="shared" si="0"/>
        <v/>
      </c>
      <c r="L21" s="8"/>
    </row>
    <row r="22" spans="1:12" x14ac:dyDescent="0.25">
      <c r="D22"/>
      <c r="K22" s="8" t="str">
        <f t="shared" si="0"/>
        <v/>
      </c>
      <c r="L22" s="8"/>
    </row>
    <row r="23" spans="1:12" x14ac:dyDescent="0.25">
      <c r="D23"/>
      <c r="K23" s="8" t="str">
        <f t="shared" si="0"/>
        <v/>
      </c>
      <c r="L23" s="8"/>
    </row>
    <row r="24" spans="1:12" x14ac:dyDescent="0.25">
      <c r="D24"/>
      <c r="K24" s="8" t="str">
        <f t="shared" si="0"/>
        <v/>
      </c>
      <c r="L24" s="8"/>
    </row>
    <row r="25" spans="1:12" x14ac:dyDescent="0.25">
      <c r="D25"/>
      <c r="K25" s="8" t="str">
        <f t="shared" si="0"/>
        <v/>
      </c>
      <c r="L25" s="8"/>
    </row>
    <row r="26" spans="1:12" x14ac:dyDescent="0.25">
      <c r="D26"/>
      <c r="K26" s="8" t="str">
        <f t="shared" si="0"/>
        <v/>
      </c>
      <c r="L26" s="8"/>
    </row>
    <row r="27" spans="1:12" x14ac:dyDescent="0.25">
      <c r="D27"/>
      <c r="K27" s="8" t="str">
        <f t="shared" si="0"/>
        <v/>
      </c>
      <c r="L27" s="8"/>
    </row>
    <row r="28" spans="1:12" x14ac:dyDescent="0.25">
      <c r="D28"/>
      <c r="K28" s="8" t="str">
        <f t="shared" si="0"/>
        <v/>
      </c>
      <c r="L28" s="8"/>
    </row>
    <row r="29" spans="1:12" x14ac:dyDescent="0.25">
      <c r="D29"/>
      <c r="K29" s="8" t="str">
        <f t="shared" si="0"/>
        <v/>
      </c>
      <c r="L29" s="8"/>
    </row>
    <row r="30" spans="1:12" x14ac:dyDescent="0.25">
      <c r="D30"/>
      <c r="K30" s="8" t="str">
        <f t="shared" si="0"/>
        <v/>
      </c>
      <c r="L30" s="8"/>
    </row>
    <row r="31" spans="1:12" x14ac:dyDescent="0.25">
      <c r="D31"/>
      <c r="K31" s="8" t="str">
        <f t="shared" si="0"/>
        <v/>
      </c>
      <c r="L31" s="8"/>
    </row>
    <row r="32" spans="1:12" x14ac:dyDescent="0.25">
      <c r="D32"/>
      <c r="K32" s="8" t="str">
        <f t="shared" si="0"/>
        <v/>
      </c>
      <c r="L32" s="8"/>
    </row>
    <row r="33" spans="4:12" x14ac:dyDescent="0.25">
      <c r="D33"/>
      <c r="K33" s="8" t="str">
        <f t="shared" si="0"/>
        <v/>
      </c>
      <c r="L33" s="8"/>
    </row>
    <row r="34" spans="4:12" x14ac:dyDescent="0.25">
      <c r="D34"/>
      <c r="K34" s="8" t="str">
        <f t="shared" si="0"/>
        <v/>
      </c>
      <c r="L34" s="8"/>
    </row>
    <row r="35" spans="4:12" x14ac:dyDescent="0.25">
      <c r="D35"/>
      <c r="K35" s="8" t="str">
        <f t="shared" si="0"/>
        <v/>
      </c>
      <c r="L35" s="8"/>
    </row>
    <row r="36" spans="4:12" x14ac:dyDescent="0.25">
      <c r="D36"/>
      <c r="K36" s="8" t="str">
        <f t="shared" si="0"/>
        <v/>
      </c>
      <c r="L36" s="8"/>
    </row>
    <row r="37" spans="4:12" x14ac:dyDescent="0.25">
      <c r="D37"/>
      <c r="K37" s="8" t="str">
        <f t="shared" si="0"/>
        <v/>
      </c>
      <c r="L37" s="8"/>
    </row>
    <row r="38" spans="4:12" x14ac:dyDescent="0.25">
      <c r="D38"/>
      <c r="K38" s="8" t="str">
        <f t="shared" si="0"/>
        <v/>
      </c>
      <c r="L38" s="8"/>
    </row>
    <row r="39" spans="4:12" x14ac:dyDescent="0.25">
      <c r="D39"/>
      <c r="K39" s="8" t="str">
        <f t="shared" si="0"/>
        <v/>
      </c>
      <c r="L39" s="8"/>
    </row>
    <row r="40" spans="4:12" x14ac:dyDescent="0.25">
      <c r="D40"/>
      <c r="K40" s="8" t="str">
        <f t="shared" si="0"/>
        <v/>
      </c>
      <c r="L40" s="8"/>
    </row>
    <row r="41" spans="4:12" x14ac:dyDescent="0.25">
      <c r="D41"/>
      <c r="K41" s="8" t="str">
        <f t="shared" si="0"/>
        <v/>
      </c>
      <c r="L41" s="8"/>
    </row>
    <row r="42" spans="4:12" x14ac:dyDescent="0.25">
      <c r="D42"/>
      <c r="K42" s="8" t="str">
        <f t="shared" si="0"/>
        <v/>
      </c>
      <c r="L42" s="8"/>
    </row>
    <row r="43" spans="4:12" x14ac:dyDescent="0.25">
      <c r="D43"/>
      <c r="K43" s="8" t="str">
        <f t="shared" si="0"/>
        <v/>
      </c>
      <c r="L43" s="8"/>
    </row>
    <row r="44" spans="4:12" x14ac:dyDescent="0.25">
      <c r="D44"/>
      <c r="K44" s="8" t="str">
        <f t="shared" si="0"/>
        <v/>
      </c>
      <c r="L44" s="8"/>
    </row>
    <row r="45" spans="4:12" x14ac:dyDescent="0.25">
      <c r="D45"/>
      <c r="K45" s="8" t="str">
        <f t="shared" si="0"/>
        <v/>
      </c>
      <c r="L45" s="8"/>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35" priority="2">
      <formula>LEN(I11)&gt;0</formula>
    </cfRule>
  </conditionalFormatting>
  <conditionalFormatting sqref="K11:L300">
    <cfRule type="expression" dxfId="134" priority="1">
      <formula>LEN(I11)&gt;0</formula>
    </cfRule>
  </conditionalFormatting>
  <pageMargins left="0.7" right="0.7" top="0.75" bottom="0.75" header="0.3" footer="0.3"/>
  <pageSetup paperSize="3" scale="7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4" customWidth="1"/>
    <col min="7" max="7" width="9.7109375" customWidth="1"/>
    <col min="8" max="8" width="12.85546875" customWidth="1"/>
    <col min="9" max="9" width="12" customWidth="1"/>
    <col min="10" max="10" width="13.7109375" customWidth="1"/>
    <col min="11" max="11" width="12.5703125" customWidth="1"/>
    <col min="12" max="12" width="10.85546875" style="24" customWidth="1"/>
    <col min="13" max="13" width="95.7109375" customWidth="1"/>
  </cols>
  <sheetData>
    <row r="1" spans="1:13" ht="26.25" x14ac:dyDescent="0.4">
      <c r="A1" s="58" t="s">
        <v>1698</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24"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0" t="s">
        <v>1786</v>
      </c>
      <c r="M5" s="12" t="s">
        <v>1482</v>
      </c>
    </row>
    <row r="6" spans="1:13" hidden="1" x14ac:dyDescent="0.25">
      <c r="A6" s="29" t="s">
        <v>3</v>
      </c>
      <c r="B6" s="56" t="s">
        <v>1680</v>
      </c>
    </row>
    <row r="7" spans="1:13" hidden="1" x14ac:dyDescent="0.25">
      <c r="A7" s="29" t="s">
        <v>0</v>
      </c>
      <c r="B7" s="56" t="s">
        <v>17</v>
      </c>
    </row>
    <row r="8" spans="1:13" hidden="1" x14ac:dyDescent="0.25"/>
    <row r="9" spans="1:13" hidden="1" x14ac:dyDescent="0.25">
      <c r="C9" s="29" t="s">
        <v>1484</v>
      </c>
      <c r="D9" s="36"/>
      <c r="E9" s="36"/>
      <c r="F9" s="36"/>
      <c r="G9" s="36"/>
      <c r="H9" s="36"/>
      <c r="I9" s="36"/>
      <c r="J9" s="36"/>
    </row>
    <row r="10" spans="1:13" ht="45"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1679</v>
      </c>
      <c r="B11" s="31" t="s">
        <v>1681</v>
      </c>
      <c r="C11" s="30">
        <v>0</v>
      </c>
      <c r="D11" s="36">
        <v>2</v>
      </c>
      <c r="E11" s="30">
        <v>140521</v>
      </c>
      <c r="F11" s="30">
        <v>0</v>
      </c>
      <c r="G11" s="30">
        <v>140521</v>
      </c>
      <c r="H11" s="30">
        <v>0</v>
      </c>
      <c r="I11" s="30">
        <v>0</v>
      </c>
      <c r="J11" s="30">
        <v>140521</v>
      </c>
      <c r="K11" s="8">
        <f>IF(ISERROR((I11+H11)/G11),"",(I11+H11)/G11)</f>
        <v>0</v>
      </c>
      <c r="L11" s="8">
        <v>0</v>
      </c>
    </row>
    <row r="12" spans="1:13" x14ac:dyDescent="0.25">
      <c r="A12" s="31" t="s">
        <v>1682</v>
      </c>
      <c r="B12" s="31" t="s">
        <v>1683</v>
      </c>
      <c r="C12" s="30">
        <v>0</v>
      </c>
      <c r="D12" s="36">
        <v>2</v>
      </c>
      <c r="E12" s="30">
        <v>179770</v>
      </c>
      <c r="F12" s="30">
        <v>0</v>
      </c>
      <c r="G12" s="30">
        <v>179770</v>
      </c>
      <c r="H12" s="30">
        <v>0</v>
      </c>
      <c r="I12" s="30">
        <v>0</v>
      </c>
      <c r="J12" s="30">
        <v>179770</v>
      </c>
      <c r="K12" s="8">
        <f t="shared" ref="K12:K75" si="0">IF(ISERROR((I12+H12)/G12),"",(I12+H12)/G12)</f>
        <v>0</v>
      </c>
      <c r="L12" s="8">
        <v>0</v>
      </c>
    </row>
    <row r="13" spans="1:13" x14ac:dyDescent="0.25">
      <c r="A13" s="31" t="s">
        <v>1684</v>
      </c>
      <c r="B13" s="31" t="s">
        <v>1685</v>
      </c>
      <c r="C13" s="30">
        <v>0</v>
      </c>
      <c r="D13" s="36">
        <v>2</v>
      </c>
      <c r="E13" s="30">
        <v>248248</v>
      </c>
      <c r="F13" s="30">
        <v>0</v>
      </c>
      <c r="G13" s="30">
        <v>248248</v>
      </c>
      <c r="H13" s="30">
        <v>0</v>
      </c>
      <c r="I13" s="30">
        <v>0</v>
      </c>
      <c r="J13" s="30">
        <v>248248</v>
      </c>
      <c r="K13" s="8">
        <f t="shared" si="0"/>
        <v>0</v>
      </c>
      <c r="L13" s="8">
        <v>0</v>
      </c>
    </row>
    <row r="14" spans="1:13" x14ac:dyDescent="0.25">
      <c r="A14" s="31" t="s">
        <v>1688</v>
      </c>
      <c r="B14" s="31" t="s">
        <v>1689</v>
      </c>
      <c r="C14" s="30">
        <v>0</v>
      </c>
      <c r="D14" s="36">
        <v>2</v>
      </c>
      <c r="E14" s="30">
        <v>60149</v>
      </c>
      <c r="F14" s="30">
        <v>0</v>
      </c>
      <c r="G14" s="30">
        <v>60149</v>
      </c>
      <c r="H14" s="30">
        <v>0</v>
      </c>
      <c r="I14" s="30">
        <v>0</v>
      </c>
      <c r="J14" s="30">
        <v>60149</v>
      </c>
      <c r="K14" s="8">
        <f t="shared" si="0"/>
        <v>0</v>
      </c>
      <c r="L14" s="8">
        <v>0</v>
      </c>
    </row>
    <row r="15" spans="1:13" x14ac:dyDescent="0.25">
      <c r="A15" s="31" t="s">
        <v>1690</v>
      </c>
      <c r="B15" s="31" t="s">
        <v>1691</v>
      </c>
      <c r="C15" s="30">
        <v>0</v>
      </c>
      <c r="D15" s="36">
        <v>2</v>
      </c>
      <c r="E15" s="30">
        <v>248662</v>
      </c>
      <c r="F15" s="30">
        <v>0</v>
      </c>
      <c r="G15" s="30">
        <v>248662</v>
      </c>
      <c r="H15" s="30">
        <v>0</v>
      </c>
      <c r="I15" s="30">
        <v>0</v>
      </c>
      <c r="J15" s="30">
        <v>248662</v>
      </c>
      <c r="K15" s="8">
        <f t="shared" si="0"/>
        <v>0</v>
      </c>
      <c r="L15" s="8">
        <v>0</v>
      </c>
    </row>
    <row r="16" spans="1:13" x14ac:dyDescent="0.25">
      <c r="A16" s="31" t="s">
        <v>1692</v>
      </c>
      <c r="B16" s="31" t="s">
        <v>1694</v>
      </c>
      <c r="C16" s="30">
        <v>0</v>
      </c>
      <c r="D16" s="36">
        <v>1</v>
      </c>
      <c r="E16" s="30">
        <v>48524</v>
      </c>
      <c r="F16" s="30">
        <v>0</v>
      </c>
      <c r="G16" s="30">
        <v>48524</v>
      </c>
      <c r="H16" s="30">
        <v>0</v>
      </c>
      <c r="I16" s="30">
        <v>0</v>
      </c>
      <c r="J16" s="30">
        <v>48524</v>
      </c>
      <c r="K16" s="8">
        <f t="shared" si="0"/>
        <v>0</v>
      </c>
      <c r="L16" s="8">
        <v>0</v>
      </c>
    </row>
    <row r="17" spans="1:12" x14ac:dyDescent="0.25">
      <c r="A17" s="31" t="s">
        <v>1473</v>
      </c>
      <c r="C17" s="30">
        <v>0</v>
      </c>
      <c r="D17" s="36">
        <v>11</v>
      </c>
      <c r="E17" s="30">
        <v>925874</v>
      </c>
      <c r="F17" s="30">
        <v>0</v>
      </c>
      <c r="G17" s="30">
        <v>925874</v>
      </c>
      <c r="H17" s="30">
        <v>0</v>
      </c>
      <c r="I17" s="30">
        <v>0</v>
      </c>
      <c r="J17" s="30">
        <v>925874</v>
      </c>
      <c r="K17" s="8">
        <f t="shared" si="0"/>
        <v>0</v>
      </c>
      <c r="L17" s="8"/>
    </row>
    <row r="18" spans="1:12" x14ac:dyDescent="0.25">
      <c r="D18"/>
      <c r="K18" s="8" t="str">
        <f t="shared" si="0"/>
        <v/>
      </c>
      <c r="L18" s="8"/>
    </row>
    <row r="19" spans="1:12" x14ac:dyDescent="0.25">
      <c r="D19"/>
      <c r="K19" s="8" t="str">
        <f t="shared" si="0"/>
        <v/>
      </c>
      <c r="L19" s="8"/>
    </row>
    <row r="20" spans="1:12" x14ac:dyDescent="0.25">
      <c r="D20"/>
      <c r="K20" s="8" t="str">
        <f t="shared" si="0"/>
        <v/>
      </c>
      <c r="L20" s="8"/>
    </row>
    <row r="21" spans="1:12" x14ac:dyDescent="0.25">
      <c r="D21"/>
      <c r="K21" s="8" t="str">
        <f t="shared" si="0"/>
        <v/>
      </c>
      <c r="L21" s="8"/>
    </row>
    <row r="22" spans="1:12" x14ac:dyDescent="0.25">
      <c r="D22"/>
      <c r="K22" s="8" t="str">
        <f t="shared" si="0"/>
        <v/>
      </c>
      <c r="L22" s="8"/>
    </row>
    <row r="23" spans="1:12" x14ac:dyDescent="0.25">
      <c r="D23"/>
      <c r="K23" s="8" t="str">
        <f t="shared" si="0"/>
        <v/>
      </c>
      <c r="L23" s="8"/>
    </row>
    <row r="24" spans="1:12" x14ac:dyDescent="0.25">
      <c r="D24"/>
      <c r="K24" s="8" t="str">
        <f t="shared" si="0"/>
        <v/>
      </c>
      <c r="L24" s="8"/>
    </row>
    <row r="25" spans="1:12" x14ac:dyDescent="0.25">
      <c r="D25"/>
      <c r="K25" s="8" t="str">
        <f t="shared" si="0"/>
        <v/>
      </c>
      <c r="L25" s="8"/>
    </row>
    <row r="26" spans="1:12" x14ac:dyDescent="0.25">
      <c r="D26"/>
      <c r="K26" s="8" t="str">
        <f t="shared" si="0"/>
        <v/>
      </c>
      <c r="L26" s="8"/>
    </row>
    <row r="27" spans="1:12" x14ac:dyDescent="0.25">
      <c r="D27"/>
      <c r="K27" s="8" t="str">
        <f t="shared" si="0"/>
        <v/>
      </c>
      <c r="L27" s="8"/>
    </row>
    <row r="28" spans="1:12" x14ac:dyDescent="0.25">
      <c r="D28"/>
      <c r="K28" s="8" t="str">
        <f t="shared" si="0"/>
        <v/>
      </c>
      <c r="L28" s="8"/>
    </row>
    <row r="29" spans="1:12" x14ac:dyDescent="0.25">
      <c r="D29"/>
      <c r="K29" s="8" t="str">
        <f t="shared" si="0"/>
        <v/>
      </c>
      <c r="L29" s="8"/>
    </row>
    <row r="30" spans="1:12" x14ac:dyDescent="0.25">
      <c r="D30"/>
      <c r="K30" s="8" t="str">
        <f t="shared" si="0"/>
        <v/>
      </c>
      <c r="L30" s="8"/>
    </row>
    <row r="31" spans="1:12" x14ac:dyDescent="0.25">
      <c r="D31"/>
      <c r="K31" s="8" t="str">
        <f t="shared" si="0"/>
        <v/>
      </c>
      <c r="L31" s="8"/>
    </row>
    <row r="32" spans="1:12" x14ac:dyDescent="0.25">
      <c r="D32"/>
      <c r="K32" s="8" t="str">
        <f t="shared" si="0"/>
        <v/>
      </c>
      <c r="L32" s="8"/>
    </row>
    <row r="33" spans="4:12" x14ac:dyDescent="0.25">
      <c r="D33"/>
      <c r="K33" s="8" t="str">
        <f t="shared" si="0"/>
        <v/>
      </c>
      <c r="L33" s="8"/>
    </row>
    <row r="34" spans="4:12" x14ac:dyDescent="0.25">
      <c r="D34"/>
      <c r="K34" s="8" t="str">
        <f t="shared" si="0"/>
        <v/>
      </c>
      <c r="L34" s="8"/>
    </row>
    <row r="35" spans="4:12" x14ac:dyDescent="0.25">
      <c r="D35"/>
      <c r="K35" s="8" t="str">
        <f t="shared" si="0"/>
        <v/>
      </c>
      <c r="L35" s="8"/>
    </row>
    <row r="36" spans="4:12" x14ac:dyDescent="0.25">
      <c r="D36"/>
      <c r="K36" s="8" t="str">
        <f t="shared" si="0"/>
        <v/>
      </c>
      <c r="L36" s="8"/>
    </row>
    <row r="37" spans="4:12" x14ac:dyDescent="0.25">
      <c r="D37"/>
      <c r="K37" s="8" t="str">
        <f t="shared" si="0"/>
        <v/>
      </c>
      <c r="L37" s="8"/>
    </row>
    <row r="38" spans="4:12" x14ac:dyDescent="0.25">
      <c r="D38"/>
      <c r="K38" s="8" t="str">
        <f t="shared" si="0"/>
        <v/>
      </c>
      <c r="L38" s="8"/>
    </row>
    <row r="39" spans="4:12" x14ac:dyDescent="0.25">
      <c r="D39"/>
      <c r="K39" s="8" t="str">
        <f t="shared" si="0"/>
        <v/>
      </c>
      <c r="L39" s="8"/>
    </row>
    <row r="40" spans="4:12" x14ac:dyDescent="0.25">
      <c r="D40"/>
      <c r="K40" s="8" t="str">
        <f t="shared" si="0"/>
        <v/>
      </c>
      <c r="L40" s="8"/>
    </row>
    <row r="41" spans="4:12" x14ac:dyDescent="0.25">
      <c r="D41"/>
      <c r="K41" s="8" t="str">
        <f t="shared" si="0"/>
        <v/>
      </c>
      <c r="L41" s="8"/>
    </row>
    <row r="42" spans="4:12" x14ac:dyDescent="0.25">
      <c r="D42"/>
      <c r="K42" s="8" t="str">
        <f t="shared" si="0"/>
        <v/>
      </c>
      <c r="L42" s="8"/>
    </row>
    <row r="43" spans="4:12" x14ac:dyDescent="0.25">
      <c r="D43"/>
      <c r="K43" s="8" t="str">
        <f t="shared" si="0"/>
        <v/>
      </c>
      <c r="L43" s="8"/>
    </row>
    <row r="44" spans="4:12" x14ac:dyDescent="0.25">
      <c r="D44"/>
      <c r="K44" s="8" t="str">
        <f t="shared" si="0"/>
        <v/>
      </c>
      <c r="L44" s="8"/>
    </row>
    <row r="45" spans="4:12" x14ac:dyDescent="0.25">
      <c r="D45"/>
      <c r="K45" s="8" t="str">
        <f t="shared" si="0"/>
        <v/>
      </c>
      <c r="L45" s="8"/>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K69" s="8" t="str">
        <f t="shared" si="0"/>
        <v/>
      </c>
      <c r="L69" s="8"/>
    </row>
    <row r="70" spans="4:12" x14ac:dyDescent="0.25">
      <c r="K70" s="8" t="str">
        <f t="shared" si="0"/>
        <v/>
      </c>
      <c r="L70" s="8"/>
    </row>
    <row r="71" spans="4:12" x14ac:dyDescent="0.25">
      <c r="K71" s="8" t="str">
        <f t="shared" si="0"/>
        <v/>
      </c>
      <c r="L71" s="8"/>
    </row>
    <row r="72" spans="4:12" x14ac:dyDescent="0.25">
      <c r="J72" s="2"/>
      <c r="K72" s="8" t="str">
        <f t="shared" si="0"/>
        <v/>
      </c>
      <c r="L72" s="8"/>
    </row>
    <row r="73" spans="4:12" x14ac:dyDescent="0.25">
      <c r="J73" s="3"/>
      <c r="K73" s="8" t="str">
        <f t="shared" si="0"/>
        <v/>
      </c>
      <c r="L73" s="8"/>
    </row>
    <row r="74" spans="4:12" x14ac:dyDescent="0.25">
      <c r="J74" s="3"/>
      <c r="K74" s="8" t="str">
        <f t="shared" si="0"/>
        <v/>
      </c>
      <c r="L74" s="8"/>
    </row>
    <row r="75" spans="4:12" x14ac:dyDescent="0.25">
      <c r="J75" s="3"/>
      <c r="K75" s="8" t="str">
        <f t="shared" si="0"/>
        <v/>
      </c>
      <c r="L75" s="8"/>
    </row>
    <row r="76" spans="4:12" x14ac:dyDescent="0.25">
      <c r="J76" s="3"/>
      <c r="K76" s="8" t="str">
        <f t="shared" ref="K76:K139" si="1">IF(ISERROR((I76+H76)/G76),"",(I76+H76)/G76)</f>
        <v/>
      </c>
      <c r="L76" s="8"/>
    </row>
    <row r="77" spans="4:12" x14ac:dyDescent="0.25">
      <c r="J77" s="3"/>
      <c r="K77" s="8" t="str">
        <f t="shared" si="1"/>
        <v/>
      </c>
      <c r="L77" s="8"/>
    </row>
    <row r="78" spans="4:12" x14ac:dyDescent="0.25">
      <c r="J78" s="3"/>
      <c r="K78" s="8" t="str">
        <f t="shared" si="1"/>
        <v/>
      </c>
      <c r="L78" s="8"/>
    </row>
    <row r="79" spans="4:12" x14ac:dyDescent="0.25">
      <c r="J79" s="3"/>
      <c r="K79" s="8" t="str">
        <f t="shared" si="1"/>
        <v/>
      </c>
      <c r="L79" s="8"/>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1:M300">
    <cfRule type="expression" dxfId="128" priority="2">
      <formula>LEN(I11)&gt;0</formula>
    </cfRule>
  </conditionalFormatting>
  <conditionalFormatting sqref="K11:L300">
    <cfRule type="expression" dxfId="127" priority="1">
      <formula>LEN(I11)&gt;0</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style="37" customWidth="1"/>
    <col min="2" max="2" width="25.5703125" style="37" customWidth="1"/>
    <col min="3" max="3" width="14.42578125" style="37" customWidth="1"/>
    <col min="4" max="4" width="2.7109375" style="36" customWidth="1"/>
    <col min="5" max="7" width="12.140625" style="37" customWidth="1"/>
    <col min="8" max="8" width="11.7109375" style="37" customWidth="1"/>
    <col min="9" max="9" width="12" style="37" customWidth="1"/>
    <col min="10" max="10" width="13.7109375" style="37" customWidth="1"/>
    <col min="11" max="11" width="12.7109375" style="37" customWidth="1"/>
    <col min="12" max="12" width="11.42578125" style="37" customWidth="1"/>
    <col min="13" max="13" width="95.7109375" style="37" customWidth="1"/>
    <col min="14" max="16384" width="9.140625" style="37"/>
  </cols>
  <sheetData>
    <row r="1" spans="1:13" ht="26.25" x14ac:dyDescent="0.4">
      <c r="A1" s="58" t="s">
        <v>1829</v>
      </c>
      <c r="B1" s="58"/>
      <c r="C1" s="58"/>
      <c r="D1" s="58"/>
      <c r="E1" s="58"/>
      <c r="F1" s="58"/>
      <c r="G1" s="58"/>
      <c r="H1" s="58"/>
    </row>
    <row r="2" spans="1:13" ht="23.25" x14ac:dyDescent="0.35">
      <c r="A2" s="59" t="str">
        <f>Notes!D9</f>
        <v>For the Month of December 2013</v>
      </c>
      <c r="B2" s="59"/>
      <c r="C2" s="59"/>
      <c r="D2" s="59"/>
      <c r="E2" s="59"/>
      <c r="F2" s="59"/>
      <c r="G2" s="59"/>
      <c r="H2" s="59"/>
    </row>
    <row r="4" spans="1:13" x14ac:dyDescent="0.25">
      <c r="G4" s="60" t="s">
        <v>1707</v>
      </c>
      <c r="H4" s="60"/>
      <c r="I4" s="60"/>
      <c r="K4" s="22">
        <f>Notes!I11</f>
        <v>0.5</v>
      </c>
      <c r="L4" s="22"/>
    </row>
    <row r="5" spans="1:13" s="13" customFormat="1" ht="30.75" customHeight="1" x14ac:dyDescent="0.2">
      <c r="A5" s="10" t="s">
        <v>1487</v>
      </c>
      <c r="B5" s="10" t="s">
        <v>2</v>
      </c>
      <c r="C5" s="10" t="str">
        <f>MID(A2,17,LEN(A2)-21)&amp;" Collected"</f>
        <v xml:space="preserve"> December Collected</v>
      </c>
      <c r="D5" s="14"/>
      <c r="E5" s="10" t="s">
        <v>10</v>
      </c>
      <c r="F5" s="10" t="s">
        <v>11</v>
      </c>
      <c r="G5" s="10" t="s">
        <v>12</v>
      </c>
      <c r="H5" s="10" t="s">
        <v>13</v>
      </c>
      <c r="I5" s="10" t="s">
        <v>1488</v>
      </c>
      <c r="J5" s="10" t="s">
        <v>1491</v>
      </c>
      <c r="K5" s="10" t="s">
        <v>1489</v>
      </c>
      <c r="L5" s="10" t="s">
        <v>1786</v>
      </c>
      <c r="M5" s="39" t="s">
        <v>1482</v>
      </c>
    </row>
    <row r="6" spans="1:13" hidden="1" x14ac:dyDescent="0.25">
      <c r="A6" s="29" t="s">
        <v>3</v>
      </c>
      <c r="B6" s="56" t="s">
        <v>1515</v>
      </c>
    </row>
    <row r="7" spans="1:13" hidden="1" x14ac:dyDescent="0.25">
      <c r="A7" s="29" t="s">
        <v>0</v>
      </c>
      <c r="B7" s="56" t="s">
        <v>17</v>
      </c>
    </row>
    <row r="8" spans="1:13" hidden="1" x14ac:dyDescent="0.25"/>
    <row r="9" spans="1:13" hidden="1" x14ac:dyDescent="0.25">
      <c r="A9"/>
      <c r="B9"/>
      <c r="C9" s="29" t="s">
        <v>1484</v>
      </c>
      <c r="E9" s="36"/>
      <c r="F9" s="36"/>
      <c r="G9" s="36"/>
      <c r="H9" s="36"/>
      <c r="I9" s="36"/>
      <c r="J9" s="36"/>
    </row>
    <row r="10" spans="1:13" ht="60" hidden="1" x14ac:dyDescent="0.25">
      <c r="A10" s="33" t="s">
        <v>1472</v>
      </c>
      <c r="B10" s="29" t="s">
        <v>1485</v>
      </c>
      <c r="C10" s="38" t="s">
        <v>1480</v>
      </c>
      <c r="D10" s="36" t="s">
        <v>1521</v>
      </c>
      <c r="E10" s="38" t="s">
        <v>1474</v>
      </c>
      <c r="F10" s="38" t="s">
        <v>1476</v>
      </c>
      <c r="G10" s="38" t="s">
        <v>1475</v>
      </c>
      <c r="H10" s="38" t="s">
        <v>1477</v>
      </c>
      <c r="I10" s="38" t="s">
        <v>1478</v>
      </c>
      <c r="J10" s="38" t="s">
        <v>1479</v>
      </c>
    </row>
    <row r="11" spans="1:13" x14ac:dyDescent="0.25">
      <c r="A11" s="31" t="s">
        <v>1246</v>
      </c>
      <c r="B11" s="31" t="s">
        <v>1545</v>
      </c>
      <c r="C11" s="30">
        <v>0</v>
      </c>
      <c r="D11" s="36">
        <v>3</v>
      </c>
      <c r="E11" s="30">
        <v>697558</v>
      </c>
      <c r="F11" s="30">
        <v>0</v>
      </c>
      <c r="G11" s="30">
        <v>697558</v>
      </c>
      <c r="H11" s="30">
        <v>0</v>
      </c>
      <c r="I11" s="30">
        <v>0</v>
      </c>
      <c r="J11" s="30">
        <v>697558</v>
      </c>
      <c r="K11" s="8">
        <f>IF(ISERROR((I11+H11)/G11),"",(I11+H11)/G11)</f>
        <v>0</v>
      </c>
      <c r="L11" s="8">
        <f>LOOKUP(A11,'PrYear%'!C2:D226)</f>
        <v>0.01</v>
      </c>
    </row>
    <row r="12" spans="1:13" x14ac:dyDescent="0.25">
      <c r="A12" s="31" t="s">
        <v>1244</v>
      </c>
      <c r="B12" s="31" t="s">
        <v>1545</v>
      </c>
      <c r="C12" s="30">
        <v>0</v>
      </c>
      <c r="D12" s="36">
        <v>3</v>
      </c>
      <c r="E12" s="30">
        <v>582372</v>
      </c>
      <c r="F12" s="30">
        <v>0</v>
      </c>
      <c r="G12" s="30">
        <v>582372</v>
      </c>
      <c r="H12" s="30">
        <v>0</v>
      </c>
      <c r="I12" s="30">
        <v>0</v>
      </c>
      <c r="J12" s="30">
        <v>582372</v>
      </c>
      <c r="K12" s="8">
        <f t="shared" ref="K12:K75" si="0">IF(ISERROR((I12+H12)/G12),"",(I12+H12)/G12)</f>
        <v>0</v>
      </c>
      <c r="L12" s="8">
        <f>LOOKUP(A12,'PrYear%'!C3:D227)</f>
        <v>0.01</v>
      </c>
    </row>
    <row r="13" spans="1:13" x14ac:dyDescent="0.25">
      <c r="A13" s="31" t="s">
        <v>1242</v>
      </c>
      <c r="B13" s="31" t="s">
        <v>1545</v>
      </c>
      <c r="C13" s="30">
        <v>0</v>
      </c>
      <c r="D13" s="36">
        <v>3</v>
      </c>
      <c r="E13" s="30">
        <v>4000</v>
      </c>
      <c r="F13" s="30">
        <v>0</v>
      </c>
      <c r="G13" s="30">
        <v>4000</v>
      </c>
      <c r="H13" s="30">
        <v>0</v>
      </c>
      <c r="I13" s="30">
        <v>0</v>
      </c>
      <c r="J13" s="30">
        <v>4000</v>
      </c>
      <c r="K13" s="8">
        <f t="shared" si="0"/>
        <v>0</v>
      </c>
      <c r="L13" s="8">
        <f>LOOKUP(A13,'PrYear%'!C4:D228)</f>
        <v>0.03</v>
      </c>
    </row>
    <row r="14" spans="1:13" x14ac:dyDescent="0.25">
      <c r="A14" s="31" t="s">
        <v>1272</v>
      </c>
      <c r="B14" s="31" t="s">
        <v>1545</v>
      </c>
      <c r="C14" s="30">
        <v>0</v>
      </c>
      <c r="D14" s="36">
        <v>3</v>
      </c>
      <c r="E14" s="30">
        <v>729261</v>
      </c>
      <c r="F14" s="30">
        <v>0</v>
      </c>
      <c r="G14" s="30">
        <v>729261</v>
      </c>
      <c r="H14" s="30">
        <v>0</v>
      </c>
      <c r="I14" s="30">
        <v>0</v>
      </c>
      <c r="J14" s="30">
        <v>729261</v>
      </c>
      <c r="K14" s="8">
        <f t="shared" si="0"/>
        <v>0</v>
      </c>
      <c r="L14" s="8">
        <f>LOOKUP(A14,'PrYear%'!C5:D229)</f>
        <v>0.09</v>
      </c>
    </row>
    <row r="15" spans="1:13" x14ac:dyDescent="0.25">
      <c r="A15" s="31" t="s">
        <v>1264</v>
      </c>
      <c r="B15" s="31" t="s">
        <v>1545</v>
      </c>
      <c r="C15" s="30">
        <v>0</v>
      </c>
      <c r="D15" s="36">
        <v>3</v>
      </c>
      <c r="E15" s="30">
        <v>918852</v>
      </c>
      <c r="F15" s="30">
        <v>0</v>
      </c>
      <c r="G15" s="30">
        <v>918852</v>
      </c>
      <c r="H15" s="30">
        <v>0</v>
      </c>
      <c r="I15" s="30">
        <v>0</v>
      </c>
      <c r="J15" s="30">
        <v>918852</v>
      </c>
      <c r="K15" s="8">
        <f t="shared" si="0"/>
        <v>0</v>
      </c>
      <c r="L15" s="8">
        <f>LOOKUP(A15,'PrYear%'!C6:D230)</f>
        <v>0</v>
      </c>
    </row>
    <row r="16" spans="1:13" x14ac:dyDescent="0.25">
      <c r="A16" s="31" t="s">
        <v>1300</v>
      </c>
      <c r="B16" s="31" t="s">
        <v>1545</v>
      </c>
      <c r="C16" s="30">
        <v>0</v>
      </c>
      <c r="D16" s="36">
        <v>2</v>
      </c>
      <c r="E16" s="30">
        <v>0</v>
      </c>
      <c r="F16" s="30">
        <v>0</v>
      </c>
      <c r="G16" s="30">
        <v>0</v>
      </c>
      <c r="H16" s="30">
        <v>0</v>
      </c>
      <c r="I16" s="30">
        <v>0</v>
      </c>
      <c r="J16" s="30">
        <v>0</v>
      </c>
      <c r="K16" s="8" t="str">
        <f t="shared" si="0"/>
        <v/>
      </c>
      <c r="L16" s="8">
        <f>LOOKUP(A16,'PrYear%'!C7:D231)</f>
        <v>-0.13</v>
      </c>
    </row>
    <row r="17" spans="1:12" x14ac:dyDescent="0.25">
      <c r="A17" s="31" t="s">
        <v>1298</v>
      </c>
      <c r="B17" s="31" t="s">
        <v>1545</v>
      </c>
      <c r="C17" s="30">
        <v>0</v>
      </c>
      <c r="D17" s="36">
        <v>3</v>
      </c>
      <c r="E17" s="30">
        <v>468395</v>
      </c>
      <c r="F17" s="30">
        <v>0</v>
      </c>
      <c r="G17" s="30">
        <v>468395</v>
      </c>
      <c r="H17" s="30">
        <v>0</v>
      </c>
      <c r="I17" s="30">
        <v>0</v>
      </c>
      <c r="J17" s="30">
        <v>468395</v>
      </c>
      <c r="K17" s="8">
        <f t="shared" si="0"/>
        <v>0</v>
      </c>
      <c r="L17" s="8">
        <f>LOOKUP(A17,'PrYear%'!C8:D232)</f>
        <v>0</v>
      </c>
    </row>
    <row r="18" spans="1:12" x14ac:dyDescent="0.25">
      <c r="A18" s="31" t="s">
        <v>1296</v>
      </c>
      <c r="B18" s="31" t="s">
        <v>1545</v>
      </c>
      <c r="C18" s="30">
        <v>0</v>
      </c>
      <c r="D18" s="36">
        <v>3</v>
      </c>
      <c r="E18" s="30">
        <v>304326</v>
      </c>
      <c r="F18" s="30">
        <v>0</v>
      </c>
      <c r="G18" s="30">
        <v>304326</v>
      </c>
      <c r="H18" s="30">
        <v>0</v>
      </c>
      <c r="I18" s="30">
        <v>0</v>
      </c>
      <c r="J18" s="30">
        <v>304326</v>
      </c>
      <c r="K18" s="8">
        <f t="shared" si="0"/>
        <v>0</v>
      </c>
      <c r="L18" s="8">
        <f>LOOKUP(A18,'PrYear%'!C9:D233)</f>
        <v>0</v>
      </c>
    </row>
    <row r="19" spans="1:12" x14ac:dyDescent="0.25">
      <c r="A19" s="31" t="s">
        <v>1294</v>
      </c>
      <c r="B19" s="31" t="s">
        <v>1545</v>
      </c>
      <c r="C19" s="30">
        <v>0</v>
      </c>
      <c r="D19" s="36">
        <v>3</v>
      </c>
      <c r="E19" s="30">
        <v>109653</v>
      </c>
      <c r="F19" s="30">
        <v>0</v>
      </c>
      <c r="G19" s="30">
        <v>109653</v>
      </c>
      <c r="H19" s="30">
        <v>0</v>
      </c>
      <c r="I19" s="30">
        <v>0</v>
      </c>
      <c r="J19" s="30">
        <v>109653</v>
      </c>
      <c r="K19" s="8">
        <f t="shared" si="0"/>
        <v>0</v>
      </c>
      <c r="L19" s="8">
        <f>LOOKUP(A19,'PrYear%'!C10:D234)</f>
        <v>0.6</v>
      </c>
    </row>
    <row r="20" spans="1:12" x14ac:dyDescent="0.25">
      <c r="A20" s="31" t="s">
        <v>1293</v>
      </c>
      <c r="B20" s="31" t="s">
        <v>1545</v>
      </c>
      <c r="C20" s="30">
        <v>0</v>
      </c>
      <c r="D20" s="36">
        <v>3</v>
      </c>
      <c r="E20" s="30">
        <v>146755</v>
      </c>
      <c r="F20" s="30">
        <v>0</v>
      </c>
      <c r="G20" s="30">
        <v>146755</v>
      </c>
      <c r="H20" s="30">
        <v>0</v>
      </c>
      <c r="I20" s="30">
        <v>0</v>
      </c>
      <c r="J20" s="30">
        <v>146755</v>
      </c>
      <c r="K20" s="8">
        <f t="shared" si="0"/>
        <v>0</v>
      </c>
      <c r="L20" s="8">
        <f>LOOKUP(A20,'PrYear%'!C11:D235)</f>
        <v>0.98</v>
      </c>
    </row>
    <row r="21" spans="1:12" x14ac:dyDescent="0.25">
      <c r="A21" s="31" t="s">
        <v>1292</v>
      </c>
      <c r="B21" s="31" t="s">
        <v>1545</v>
      </c>
      <c r="C21" s="30">
        <v>0</v>
      </c>
      <c r="D21" s="36">
        <v>3</v>
      </c>
      <c r="E21" s="30">
        <v>64142</v>
      </c>
      <c r="F21" s="30">
        <v>0</v>
      </c>
      <c r="G21" s="30">
        <v>64142</v>
      </c>
      <c r="H21" s="30">
        <v>0</v>
      </c>
      <c r="I21" s="30">
        <v>0</v>
      </c>
      <c r="J21" s="30">
        <v>64142</v>
      </c>
      <c r="K21" s="8">
        <f t="shared" si="0"/>
        <v>0</v>
      </c>
      <c r="L21" s="8">
        <f>LOOKUP(A21,'PrYear%'!C12:D236)</f>
        <v>0.68</v>
      </c>
    </row>
    <row r="22" spans="1:12" x14ac:dyDescent="0.25">
      <c r="A22" s="31" t="s">
        <v>1291</v>
      </c>
      <c r="B22" s="31" t="s">
        <v>1545</v>
      </c>
      <c r="C22" s="30">
        <v>0</v>
      </c>
      <c r="D22" s="36">
        <v>3</v>
      </c>
      <c r="E22" s="30">
        <v>2096789</v>
      </c>
      <c r="F22" s="30">
        <v>0</v>
      </c>
      <c r="G22" s="30">
        <v>2096789</v>
      </c>
      <c r="H22" s="30">
        <v>0</v>
      </c>
      <c r="I22" s="30">
        <v>0</v>
      </c>
      <c r="J22" s="30">
        <v>2096789</v>
      </c>
      <c r="K22" s="8">
        <f t="shared" si="0"/>
        <v>0</v>
      </c>
      <c r="L22" s="8">
        <f>LOOKUP(A22,'PrYear%'!C13:D237)</f>
        <v>0.05</v>
      </c>
    </row>
    <row r="23" spans="1:12" x14ac:dyDescent="0.25">
      <c r="A23" s="31" t="s">
        <v>1290</v>
      </c>
      <c r="B23" s="31" t="s">
        <v>1545</v>
      </c>
      <c r="C23" s="30">
        <v>0</v>
      </c>
      <c r="D23" s="36">
        <v>3</v>
      </c>
      <c r="E23" s="30">
        <v>5554976</v>
      </c>
      <c r="F23" s="30">
        <v>0</v>
      </c>
      <c r="G23" s="30">
        <v>5554976</v>
      </c>
      <c r="H23" s="30">
        <v>0</v>
      </c>
      <c r="I23" s="30">
        <v>0</v>
      </c>
      <c r="J23" s="30">
        <v>5554976</v>
      </c>
      <c r="K23" s="8">
        <f t="shared" si="0"/>
        <v>0</v>
      </c>
      <c r="L23" s="8">
        <f>LOOKUP(A23,'PrYear%'!C14:D238)</f>
        <v>0</v>
      </c>
    </row>
    <row r="24" spans="1:12" x14ac:dyDescent="0.25">
      <c r="A24" s="31" t="s">
        <v>1289</v>
      </c>
      <c r="B24" s="31" t="s">
        <v>1545</v>
      </c>
      <c r="C24" s="30">
        <v>0</v>
      </c>
      <c r="D24" s="36">
        <v>3</v>
      </c>
      <c r="E24" s="30">
        <v>2785685</v>
      </c>
      <c r="F24" s="30">
        <v>0</v>
      </c>
      <c r="G24" s="30">
        <v>2785685</v>
      </c>
      <c r="H24" s="30">
        <v>0</v>
      </c>
      <c r="I24" s="30">
        <v>0</v>
      </c>
      <c r="J24" s="30">
        <v>2785685</v>
      </c>
      <c r="K24" s="8">
        <f t="shared" si="0"/>
        <v>0</v>
      </c>
      <c r="L24" s="8">
        <f>LOOKUP(A24,'PrYear%'!C15:D239)</f>
        <v>0</v>
      </c>
    </row>
    <row r="25" spans="1:12" x14ac:dyDescent="0.25">
      <c r="A25" s="31" t="s">
        <v>1287</v>
      </c>
      <c r="B25" s="31" t="s">
        <v>1545</v>
      </c>
      <c r="C25" s="30">
        <v>0</v>
      </c>
      <c r="D25" s="36">
        <v>3</v>
      </c>
      <c r="E25" s="30">
        <v>1190000</v>
      </c>
      <c r="F25" s="30">
        <v>0</v>
      </c>
      <c r="G25" s="30">
        <v>1190000</v>
      </c>
      <c r="H25" s="30">
        <v>0</v>
      </c>
      <c r="I25" s="30">
        <v>0</v>
      </c>
      <c r="J25" s="30">
        <v>1190000</v>
      </c>
      <c r="K25" s="8">
        <f t="shared" si="0"/>
        <v>0</v>
      </c>
      <c r="L25" s="8">
        <f>LOOKUP(A25,'PrYear%'!C16:D240)</f>
        <v>0</v>
      </c>
    </row>
    <row r="26" spans="1:12" x14ac:dyDescent="0.25">
      <c r="A26" s="31" t="s">
        <v>1285</v>
      </c>
      <c r="B26" s="31" t="s">
        <v>1545</v>
      </c>
      <c r="C26" s="30">
        <v>0</v>
      </c>
      <c r="D26" s="36">
        <v>3</v>
      </c>
      <c r="E26" s="30">
        <v>203000</v>
      </c>
      <c r="F26" s="30">
        <v>0</v>
      </c>
      <c r="G26" s="30">
        <v>203000</v>
      </c>
      <c r="H26" s="30">
        <v>0</v>
      </c>
      <c r="I26" s="30">
        <v>0</v>
      </c>
      <c r="J26" s="30">
        <v>203000</v>
      </c>
      <c r="K26" s="8">
        <f t="shared" si="0"/>
        <v>0</v>
      </c>
      <c r="L26" s="8">
        <f>LOOKUP(A26,'PrYear%'!C17:D241)</f>
        <v>0</v>
      </c>
    </row>
    <row r="27" spans="1:12" x14ac:dyDescent="0.25">
      <c r="A27" s="31" t="s">
        <v>1278</v>
      </c>
      <c r="B27" s="31" t="s">
        <v>1545</v>
      </c>
      <c r="C27" s="30">
        <v>0</v>
      </c>
      <c r="D27" s="36">
        <v>3</v>
      </c>
      <c r="E27" s="30">
        <v>1309835</v>
      </c>
      <c r="F27" s="30">
        <v>0</v>
      </c>
      <c r="G27" s="30">
        <v>1309835</v>
      </c>
      <c r="H27" s="30">
        <v>0</v>
      </c>
      <c r="I27" s="30">
        <v>0</v>
      </c>
      <c r="J27" s="30">
        <v>1309835</v>
      </c>
      <c r="K27" s="8">
        <f t="shared" si="0"/>
        <v>0</v>
      </c>
      <c r="L27" s="8">
        <f>LOOKUP(A27,'PrYear%'!C18:D242)</f>
        <v>0</v>
      </c>
    </row>
    <row r="28" spans="1:12" x14ac:dyDescent="0.25">
      <c r="A28" s="31" t="s">
        <v>1284</v>
      </c>
      <c r="B28" s="31" t="s">
        <v>1545</v>
      </c>
      <c r="C28" s="30">
        <v>0</v>
      </c>
      <c r="D28" s="36">
        <v>1</v>
      </c>
      <c r="E28" s="30">
        <v>890795</v>
      </c>
      <c r="F28" s="30">
        <v>0</v>
      </c>
      <c r="G28" s="30">
        <v>890795</v>
      </c>
      <c r="H28" s="30">
        <v>0</v>
      </c>
      <c r="I28" s="30">
        <v>0</v>
      </c>
      <c r="J28" s="30">
        <v>890795</v>
      </c>
      <c r="K28" s="8">
        <f t="shared" si="0"/>
        <v>0</v>
      </c>
      <c r="L28" s="8">
        <f>LOOKUP(A28,'PrYear%'!C19:D243)</f>
        <v>0.39</v>
      </c>
    </row>
    <row r="29" spans="1:12" x14ac:dyDescent="0.25">
      <c r="A29" s="31" t="s">
        <v>1473</v>
      </c>
      <c r="B29"/>
      <c r="C29" s="30">
        <v>0</v>
      </c>
      <c r="D29" s="36">
        <v>51</v>
      </c>
      <c r="E29" s="30">
        <v>18056394</v>
      </c>
      <c r="F29" s="30">
        <v>0</v>
      </c>
      <c r="G29" s="30">
        <v>18056394</v>
      </c>
      <c r="H29" s="30">
        <v>0</v>
      </c>
      <c r="I29" s="30">
        <v>0</v>
      </c>
      <c r="J29" s="30">
        <v>18056394</v>
      </c>
      <c r="K29" s="8">
        <f t="shared" si="0"/>
        <v>0</v>
      </c>
      <c r="L29" s="8"/>
    </row>
    <row r="30" spans="1:12" x14ac:dyDescent="0.25">
      <c r="D30" s="37"/>
      <c r="K30" s="8" t="str">
        <f t="shared" si="0"/>
        <v/>
      </c>
      <c r="L30" s="8"/>
    </row>
    <row r="31" spans="1:12" x14ac:dyDescent="0.25">
      <c r="D31" s="37"/>
      <c r="K31" s="8" t="str">
        <f t="shared" si="0"/>
        <v/>
      </c>
      <c r="L31" s="8"/>
    </row>
    <row r="32" spans="1:12" x14ac:dyDescent="0.25">
      <c r="D32" s="37"/>
      <c r="K32" s="8" t="str">
        <f t="shared" si="0"/>
        <v/>
      </c>
      <c r="L32" s="8"/>
    </row>
    <row r="33" spans="4:12" x14ac:dyDescent="0.25">
      <c r="D33" s="37"/>
      <c r="K33" s="8" t="str">
        <f t="shared" si="0"/>
        <v/>
      </c>
      <c r="L33" s="8"/>
    </row>
    <row r="34" spans="4:12" x14ac:dyDescent="0.25">
      <c r="K34" s="8" t="str">
        <f t="shared" si="0"/>
        <v/>
      </c>
      <c r="L34" s="8"/>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19" priority="2">
      <formula>LEN(I11)&gt;0</formula>
    </cfRule>
  </conditionalFormatting>
  <conditionalFormatting sqref="K11:L300">
    <cfRule type="expression" dxfId="118" priority="1">
      <formula>LEN(I11)&gt;0</formula>
    </cfRule>
  </conditionalFormatting>
  <pageMargins left="0.7" right="0.7" top="0.75" bottom="0.75" header="0.3" footer="0.3"/>
  <pageSetup paperSize="3" scale="83"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Instructions</vt:lpstr>
      <vt:lpstr>Sheet2</vt:lpstr>
      <vt:lpstr>GF-Rev</vt:lpstr>
      <vt:lpstr>GF-Exp</vt:lpstr>
      <vt:lpstr>SpecFunds-Rev</vt:lpstr>
      <vt:lpstr>SpecFunds-Exp</vt:lpstr>
      <vt:lpstr>Impact- Exp</vt:lpstr>
      <vt:lpstr>Impact - Rev</vt:lpstr>
      <vt:lpstr>AIP - Revenue</vt:lpstr>
      <vt:lpstr>AIPs-Exp</vt:lpstr>
      <vt:lpstr>AIPs-Rev</vt:lpstr>
      <vt:lpstr>CapFunds-Rev</vt:lpstr>
      <vt:lpstr>CapFunds-Exp</vt:lpstr>
      <vt:lpstr>Retire-Exp</vt:lpstr>
      <vt:lpstr>Retire-Rev</vt:lpstr>
      <vt:lpstr>WWater-Rev</vt:lpstr>
      <vt:lpstr>WWater-Exp</vt:lpstr>
      <vt:lpstr>Water-Rev</vt:lpstr>
      <vt:lpstr>Water-Exp</vt:lpstr>
      <vt:lpstr>Airport-Rev</vt:lpstr>
      <vt:lpstr>Airport-Exp</vt:lpstr>
      <vt:lpstr>CEDO-Rev</vt:lpstr>
      <vt:lpstr>CEDO-Exp</vt:lpstr>
      <vt:lpstr>PrYear%</vt:lpstr>
      <vt:lpstr>Data</vt:lpstr>
      <vt:lpstr>Notes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Amy Bovee</cp:lastModifiedBy>
  <cp:lastPrinted>2014-01-27T14:50:16Z</cp:lastPrinted>
  <dcterms:created xsi:type="dcterms:W3CDTF">2013-09-17T16:39:24Z</dcterms:created>
  <dcterms:modified xsi:type="dcterms:W3CDTF">2014-01-27T14:50:20Z</dcterms:modified>
</cp:coreProperties>
</file>